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560" yWindow="1980" windowWidth="7695" windowHeight="8685"/>
  </bookViews>
  <sheets>
    <sheet name="Engineering Approval" sheetId="1" r:id="rId1"/>
    <sheet name="Retired" sheetId="2" r:id="rId2"/>
    <sheet name="Revision" sheetId="3" r:id="rId3"/>
    <sheet name="Links" sheetId="5" r:id="rId4"/>
  </sheets>
  <definedNames>
    <definedName name="_xlnm._FilterDatabase" localSheetId="0" hidden="1">'Engineering Approval'!$A$6:$T$136</definedName>
    <definedName name="_xlnm._FilterDatabase" localSheetId="1" hidden="1">Retired!$A$1:$J$19</definedName>
    <definedName name="_xlnm.Print_Titles" localSheetId="0">'Engineering Approval'!$1:$6</definedName>
  </definedNames>
  <calcPr calcId="145621"/>
</workbook>
</file>

<file path=xl/calcChain.xml><?xml version="1.0" encoding="utf-8"?>
<calcChain xmlns="http://schemas.openxmlformats.org/spreadsheetml/2006/main">
  <c r="N123" i="1" l="1"/>
  <c r="N111" i="1" l="1"/>
  <c r="N112" i="1"/>
  <c r="N94" i="1" l="1"/>
  <c r="N135" i="1" l="1"/>
  <c r="N134" i="1"/>
  <c r="N133" i="1"/>
  <c r="N132" i="1"/>
  <c r="N131" i="1"/>
  <c r="N130" i="1"/>
  <c r="N129" i="1"/>
  <c r="N128" i="1"/>
  <c r="N127" i="1"/>
  <c r="N126" i="1"/>
  <c r="N125" i="1"/>
  <c r="N124" i="1"/>
  <c r="N92" i="1" l="1"/>
  <c r="N88" i="1" l="1"/>
  <c r="N90" i="1"/>
  <c r="N91" i="1"/>
  <c r="N96" i="1"/>
  <c r="N97" i="1"/>
  <c r="N98" i="1"/>
  <c r="N99" i="1"/>
  <c r="N100" i="1"/>
  <c r="N101" i="1"/>
  <c r="N102" i="1"/>
  <c r="N103" i="1"/>
  <c r="N104" i="1"/>
  <c r="N105" i="1"/>
  <c r="N106" i="1"/>
  <c r="N107" i="1"/>
  <c r="N108" i="1"/>
  <c r="N109" i="1"/>
  <c r="N110" i="1"/>
  <c r="N113" i="1"/>
  <c r="N114" i="1"/>
  <c r="N115" i="1"/>
  <c r="N116" i="1"/>
  <c r="N117" i="1"/>
  <c r="N118" i="1"/>
  <c r="N119" i="1"/>
  <c r="N120" i="1"/>
  <c r="N121" i="1"/>
  <c r="N87" i="1" l="1"/>
  <c r="N86" i="1"/>
  <c r="N85" i="1" l="1"/>
  <c r="N83" i="1" l="1"/>
  <c r="N84" i="1"/>
  <c r="N82" i="1"/>
  <c r="N81" i="1"/>
  <c r="N80" i="1"/>
  <c r="N79" i="1"/>
  <c r="N77" i="1"/>
  <c r="N7" i="1"/>
  <c r="N65" i="1"/>
  <c r="N66" i="1"/>
  <c r="N67" i="1"/>
  <c r="N68" i="1"/>
  <c r="N69" i="1"/>
  <c r="N70" i="1"/>
  <c r="N71" i="1"/>
  <c r="N72" i="1"/>
  <c r="N73" i="1"/>
  <c r="N74" i="1"/>
  <c r="N75" i="1"/>
  <c r="N76" i="1"/>
  <c r="M35" i="2"/>
  <c r="M34" i="2"/>
  <c r="N61" i="1"/>
  <c r="N62" i="1"/>
  <c r="N63" i="1"/>
  <c r="N64" i="1"/>
  <c r="M33" i="2"/>
  <c r="M32" i="2"/>
  <c r="M31" i="2"/>
  <c r="M30" i="2"/>
  <c r="M29" i="2"/>
  <c r="M28" i="2"/>
  <c r="M27" i="2"/>
  <c r="M26" i="2"/>
  <c r="M25" i="2"/>
  <c r="M24" i="2"/>
  <c r="M23" i="2"/>
  <c r="M22" i="2"/>
  <c r="M21" i="2"/>
  <c r="M20" i="2"/>
  <c r="M19" i="2"/>
  <c r="M18" i="2"/>
  <c r="M17" i="2"/>
  <c r="M16" i="2"/>
  <c r="M15" i="2"/>
  <c r="M14" i="2"/>
  <c r="M13" i="2"/>
  <c r="M12" i="2"/>
  <c r="M11" i="2"/>
  <c r="M10" i="2"/>
  <c r="M9" i="2"/>
  <c r="M8" i="2"/>
  <c r="M6" i="2"/>
  <c r="M5" i="2"/>
  <c r="M4" i="2"/>
  <c r="M3" i="2"/>
  <c r="M2" i="2"/>
  <c r="M7" i="2"/>
  <c r="N141" i="1"/>
  <c r="N140" i="1"/>
  <c r="N139"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H5" i="1"/>
</calcChain>
</file>

<file path=xl/sharedStrings.xml><?xml version="1.0" encoding="utf-8"?>
<sst xmlns="http://schemas.openxmlformats.org/spreadsheetml/2006/main" count="1061" uniqueCount="665">
  <si>
    <t>Issue</t>
  </si>
  <si>
    <t>Software Issues and Enhancements</t>
  </si>
  <si>
    <t>All</t>
  </si>
  <si>
    <t>Routines Effected</t>
  </si>
  <si>
    <t>Resolution</t>
  </si>
  <si>
    <t>EXP, GR8</t>
  </si>
  <si>
    <t>Tool</t>
  </si>
  <si>
    <t>1) Test code creation
2) Transfer data
3) Battery decision
4) Calibration
5) Misc</t>
  </si>
  <si>
    <t>Ensure all routines that access CCA, use the right variable (most should use FFT)</t>
  </si>
  <si>
    <t>CSV files are in multiple languages</t>
  </si>
  <si>
    <t>SD card file creation</t>
  </si>
  <si>
    <t>Only use English for CSV files</t>
  </si>
  <si>
    <t>SOH</t>
  </si>
  <si>
    <t>various</t>
  </si>
  <si>
    <t>See source code examples</t>
  </si>
  <si>
    <t>EXP-1000</t>
  </si>
  <si>
    <t>Erroneous Frozen battery Decision</t>
  </si>
  <si>
    <t>GR8</t>
  </si>
  <si>
    <t>serial routines</t>
  </si>
  <si>
    <t>Serial errors</t>
  </si>
  <si>
    <t>Use latest serial routines and charge engine software</t>
  </si>
  <si>
    <t>hub</t>
  </si>
  <si>
    <t>BatteryConductanceTest</t>
  </si>
  <si>
    <t>ID</t>
  </si>
  <si>
    <t>Frozen bat flag needs to get set before a bad cell decsion is returned</t>
  </si>
  <si>
    <t>Power supply mode and manual mode</t>
  </si>
  <si>
    <t>Send out the command to start charging at CP-10, then immediately send out the command to start charging at constant voltage</t>
  </si>
  <si>
    <t>Algorithm modifications</t>
  </si>
  <si>
    <t>Change case 6 to 17V
Change case 18 to not be true if the battery is in the good box
Change case 3 to not be true if the user selects &lt;250 mi (if applicable)</t>
  </si>
  <si>
    <t>Case 3 and 11</t>
  </si>
  <si>
    <t>DiagChrg.c</t>
  </si>
  <si>
    <t>“BATTERY TYPE” field not in CSV files</t>
  </si>
  <si>
    <t>Add “BATTERY TYPE” field to CSV files</t>
  </si>
  <si>
    <t>-</t>
  </si>
  <si>
    <t>CalculateBatteryConductanceTempComp</t>
  </si>
  <si>
    <t>Temp compensated capacity is incorrect</t>
  </si>
  <si>
    <t>Ensure a secret key press is implemented to bypass setup screens</t>
  </si>
  <si>
    <t>"Unstable Bat" needs to be "System Noise"</t>
  </si>
  <si>
    <t>PS and manual mode</t>
  </si>
  <si>
    <t>set in-vehicle flag</t>
  </si>
  <si>
    <t>Example</t>
  </si>
  <si>
    <t>PIN is on by default but does not appear in manual</t>
  </si>
  <si>
    <t>Make sure default PIN is in manual</t>
  </si>
  <si>
    <t>Checked</t>
  </si>
  <si>
    <t>RunOperatingState</t>
  </si>
  <si>
    <t>check connection before calling charging state</t>
  </si>
  <si>
    <t>All -w/printers</t>
  </si>
  <si>
    <t>Paper size error message is wrong</t>
  </si>
  <si>
    <t>Strings</t>
  </si>
  <si>
    <t>Update engine from SD card</t>
  </si>
  <si>
    <t>add update capability</t>
  </si>
  <si>
    <t>Make sure error message uses: "2  1/4 in wide and 1 7/8 in dia paper"</t>
  </si>
  <si>
    <t>Alternator testing with low ripple</t>
  </si>
  <si>
    <t>error can occur when low ripple is present</t>
  </si>
  <si>
    <t>alternator routines</t>
  </si>
  <si>
    <t>No User, Charge etc. directories on disk so data is not recorded</t>
  </si>
  <si>
    <t>SD card file routines</t>
  </si>
  <si>
    <t>If data directories do not exist on disk, create them at power up</t>
  </si>
  <si>
    <t xml:space="preserve">System Test - F1 and F2 end alternator </t>
  </si>
  <si>
    <t>Disable F1 and F2 during Alt testing</t>
  </si>
  <si>
    <t>EXP</t>
  </si>
  <si>
    <t>PIN routines</t>
  </si>
  <si>
    <t>LoadConductanceTestState</t>
  </si>
  <si>
    <t>Stop case 23 if statrement needs to be fixed</t>
  </si>
  <si>
    <t>BatteryTestState</t>
  </si>
  <si>
    <t>Tighten limits for check connection when not doing cable drop</t>
  </si>
  <si>
    <t>Open up limits</t>
  </si>
  <si>
    <t>Date:</t>
  </si>
  <si>
    <t>Product Name:</t>
  </si>
  <si>
    <t>Software Engineer:</t>
  </si>
  <si>
    <t>Fixed</t>
  </si>
  <si>
    <t>Stop case 23 not handled correctly</t>
  </si>
  <si>
    <t>State of health(SOH) graph is good but result is replace</t>
  </si>
  <si>
    <t>Charge Engine Update routine takes 8 minutes</t>
  </si>
  <si>
    <t>Use the latest code for the engine update via SD card. Takes about 2 Minutes.</t>
  </si>
  <si>
    <t>LVDR</t>
  </si>
  <si>
    <t>5 Minute discharge test</t>
  </si>
  <si>
    <t>Temp comp is not being performed for complete voltage range</t>
  </si>
  <si>
    <t>EXP, GR8 MT</t>
  </si>
  <si>
    <t>If the unit gets check connection, then it should stay at the screen it was called from.  ( In the System Test )</t>
  </si>
  <si>
    <t>Make sure there is a 1 pixel space on each side of the title wording</t>
  </si>
  <si>
    <t xml:space="preserve">Title bars run into the title wording </t>
  </si>
  <si>
    <t>Valid options for Post Type should be: Top Post, Side Post, Remote Post</t>
  </si>
  <si>
    <t>HD testers</t>
  </si>
  <si>
    <t>If the user selects 1 battery in the pack, it should be tested as a normal single battery</t>
  </si>
  <si>
    <t xml:space="preserve">1. Customizable Screens (3 screens of 12 options)
2. “UPDATE ALL INFO” icon
3. Standard USER.CSV file on Data Card - include 2 new columns: battery type and Post type
4. Data Card Check - check the Data Card format on startup. Check for CSV, XML, and USER folders. Format card if needed.
5. Option Menu item for “No Data Card Inserted Warning” - default to off
6. Option Menu item for “Date Code Required” - default to off
7. Option Menu item for “User ID Required” - default to off
8. Option Menu item for “Unreg User” - default to on
</t>
  </si>
  <si>
    <t>Chargers MT Specific</t>
  </si>
  <si>
    <r>
      <t>1.</t>
    </r>
    <r>
      <rPr>
        <sz val="7"/>
        <color theme="1"/>
        <rFont val="Times New Roman"/>
        <family val="1"/>
      </rPr>
      <t xml:space="preserve">       </t>
    </r>
    <r>
      <rPr>
        <sz val="11"/>
        <color theme="1"/>
        <rFont val="宋体"/>
        <family val="2"/>
        <scheme val="minor"/>
      </rPr>
      <t>Check connection – separate error messages for tester and charger clamps</t>
    </r>
  </si>
  <si>
    <r>
      <t>3.</t>
    </r>
    <r>
      <rPr>
        <sz val="7"/>
        <color theme="1"/>
        <rFont val="Times New Roman"/>
        <family val="1"/>
      </rPr>
      <t xml:space="preserve">       </t>
    </r>
    <r>
      <rPr>
        <sz val="11"/>
        <color theme="1"/>
        <rFont val="宋体"/>
        <family val="2"/>
        <scheme val="minor"/>
      </rPr>
      <t>Compensate CCA for serial cable being plugged in</t>
    </r>
  </si>
  <si>
    <t>Check if all the features are in the unit.</t>
  </si>
  <si>
    <t>Check if the feature is in the unit.</t>
  </si>
  <si>
    <t>Need detection of incompatible bridge software</t>
  </si>
  <si>
    <t>Whenever version is returned compare with expected version and report if different</t>
  </si>
  <si>
    <t>In-Vehicle Verification,  when taking clamps off the battery it detects it as HeadLights on.</t>
  </si>
  <si>
    <t>If the voltage drops more then 1/3 of the measured voltage then it will ingnore the voltage drop.</t>
  </si>
  <si>
    <t>In-Vehicle Verification</t>
  </si>
  <si>
    <t>Result screen , and print-out.</t>
  </si>
  <si>
    <t>If you have more then 10 amps reading at the amp clamp, the tool doesn't recognize there is an amp clamp plugged in.</t>
  </si>
  <si>
    <t>Show a warning message that current is detected if amp clamp current is more then 10 amps.</t>
  </si>
  <si>
    <t>Priority</t>
  </si>
  <si>
    <t>2 = medium - change if more than minor modifications</t>
  </si>
  <si>
    <t>Some code only works on the older PCBs (198-710), some amp clamps don't work</t>
  </si>
  <si>
    <t>Special setup screen appear at first power up - production bypass</t>
  </si>
  <si>
    <t>Check connection limits are too wide</t>
  </si>
  <si>
    <t>Post Type: Battery Post, Side Post, Remote Post - CHANGE ONLY WITH CUST. APPROVAL</t>
  </si>
  <si>
    <t>1 = high - must be changed, or very easy to change</t>
  </si>
  <si>
    <t>3 = low - change if time permits, or major change</t>
  </si>
  <si>
    <t>A solution for this problem is to keep an invalid test result in the EEPROM during the whole dynamic response test.</t>
  </si>
  <si>
    <t>Date Added</t>
  </si>
  <si>
    <t>Incorrect CCA is used in various routines</t>
  </si>
  <si>
    <t>"Not connected" error occurs instead of "Check connection" error</t>
  </si>
  <si>
    <t>The solution is to add another else if statement for the cable drop test and revert the all including else to 120 millivolts.</t>
  </si>
  <si>
    <t>After the tool creates initial folders, then restart the unit it will create more folders inside original folders.</t>
  </si>
  <si>
    <t>PowerUpState</t>
  </si>
  <si>
    <t>See example</t>
  </si>
  <si>
    <t>BatteryRatingQuestionState</t>
  </si>
  <si>
    <t>Deep Scan (LVDR) is used for batteries other than automotive</t>
  </si>
  <si>
    <t>Deep Scan (LVDR) is used for in-vehicle testing</t>
  </si>
  <si>
    <t>Only use for out of vehicle testing</t>
  </si>
  <si>
    <t>Remove for all but automotive (LVDR is not for Motorcycle, Group 31, etc.)</t>
  </si>
  <si>
    <t>Remove for all but automotive</t>
  </si>
  <si>
    <t>Make sure the tool doesn’t skip over the tens-place digit of the year after month is selected .</t>
  </si>
  <si>
    <t>EXP-1000,EXP1200</t>
  </si>
  <si>
    <t>Dynamic Response is used for batteries other than automotive</t>
  </si>
  <si>
    <r>
      <t>2.</t>
    </r>
    <r>
      <rPr>
        <sz val="7"/>
        <rFont val="Times New Roman"/>
        <family val="1"/>
      </rPr>
      <t xml:space="preserve">       </t>
    </r>
    <r>
      <rPr>
        <sz val="11"/>
        <rFont val="宋体"/>
        <family val="2"/>
        <scheme val="minor"/>
      </rPr>
      <t>More descriptive communication error messages – like Nissan</t>
    </r>
  </si>
  <si>
    <r>
      <t>5.</t>
    </r>
    <r>
      <rPr>
        <sz val="7"/>
        <rFont val="Times New Roman"/>
        <family val="1"/>
      </rPr>
      <t xml:space="preserve">      </t>
    </r>
    <r>
      <rPr>
        <sz val="11"/>
        <rFont val="宋体"/>
        <family val="2"/>
        <scheme val="minor"/>
      </rPr>
      <t>Error message at start up if controller cannot talk to charge engine (wired version only) – Something like “Is charger turned on? Yes – return for service : No – Turn Charger on and retry”</t>
    </r>
  </si>
  <si>
    <t>When selecting a rating of 100 CCA the tool will test using 105 CCA.  Also, if up arrow is pressed when 100 CCA is displayed, the CCA jumps to 110.</t>
  </si>
  <si>
    <t>System noise is getting falsely triggered</t>
  </si>
  <si>
    <t>During a dynamic response test when the second battery conductance test is aborted the displayed test result is from the first conductance test but the test code is from a previous battery test.</t>
  </si>
  <si>
    <t>If Check connection occurs during alternater test then it will restart the alternater test.</t>
  </si>
  <si>
    <t>Some GR8s use older Hub software and some use newer</t>
  </si>
  <si>
    <t>Use latest software</t>
  </si>
  <si>
    <t>It needs to say "Invalid Numeric Entry"</t>
  </si>
  <si>
    <t xml:space="preserve">When a new PIN less than 4 digits is entered and reentered, it says PIN's don't match. </t>
  </si>
  <si>
    <t>MDX -6xx</t>
  </si>
  <si>
    <t>Export data routine does not export JIS number correctly in any language but English</t>
  </si>
  <si>
    <t>Fix language files</t>
  </si>
  <si>
    <t>Language files</t>
  </si>
  <si>
    <t>Add user screen allows user to scroll pass 51 users and displays blank lines for each user past 50</t>
  </si>
  <si>
    <t>Set max user define to 50 users</t>
  </si>
  <si>
    <t>MDX-6xx</t>
  </si>
  <si>
    <t>QC mode only displays last JIS number tested even if multiple JIS numbers were used.</t>
  </si>
  <si>
    <t>Transfer data and QC mode strings incorrect in multiple languages.</t>
  </si>
  <si>
    <r>
      <t xml:space="preserve">DET file not mapping all characters correctly. Ie </t>
    </r>
    <r>
      <rPr>
        <sz val="11"/>
        <rFont val="Calibri"/>
        <family val="2"/>
      </rPr>
      <t>Ø</t>
    </r>
  </si>
  <si>
    <t>Display flickers when powering down.</t>
  </si>
  <si>
    <t>Turn display off before turning tool off.</t>
  </si>
  <si>
    <t>Make locals global.</t>
  </si>
  <si>
    <t>Printing gets corrupted because too many items were being put on stack. In QC mode erroneous voltage readings and reverse connection was occurring</t>
  </si>
  <si>
    <t>MDX-300</t>
  </si>
  <si>
    <t>Use QC JIS test index, not last JIS test index.</t>
  </si>
  <si>
    <t>Use saved PN index, not last PN index.</t>
  </si>
  <si>
    <t>PN index not referenced correctly in printing and viewing. The wrong PN can be displayed or viewed if a test is backed out of.</t>
  </si>
  <si>
    <t>QC results screen in Italian has a string that is too long.</t>
  </si>
  <si>
    <t>Get new translation</t>
  </si>
  <si>
    <t>JIS\PN not saved correctly after power down.</t>
  </si>
  <si>
    <t>The setting of the minimum voltage for the QC test starts at 12.4V for AGM batteries
 which should be 12.6V. If the user selects a minimum voltage of 12.4V the result with a 12.5V battery will always be ‘Charge’ even if the relative conductance is above 100%.</t>
  </si>
  <si>
    <t>Save JIS test index to last test data structure not last user selection structure</t>
  </si>
  <si>
    <t>Set to 12.60</t>
  </si>
  <si>
    <t>The function called ‘SysFormatStrToString’ works incorrect for center and right aligned formatting. The alignment spaces are placed at the beginning of the string instead of  the beginning of the placeholder.</t>
  </si>
  <si>
    <t>EXP-1000,EXP-1200,GR8</t>
  </si>
  <si>
    <t>Export the same index as the one that gets displayed.</t>
  </si>
  <si>
    <t>SOH does not get exported or is exported incorrectly</t>
  </si>
  <si>
    <t>Bootup is too slow needs Quick Boot</t>
  </si>
  <si>
    <t>Language screen does not automatically power off after timeout</t>
  </si>
  <si>
    <t>Build number not displayed in tool</t>
  </si>
  <si>
    <t>Add a build number the version screen</t>
  </si>
  <si>
    <t>GR8 MT</t>
  </si>
  <si>
    <t>Check clamp connection for cable drop test displays "connect small clamps to the battery".
It should not.</t>
  </si>
  <si>
    <t>Only display "Check Connection"</t>
  </si>
  <si>
    <t>Remove Klang Algorithm
Make sure Klang decision index matches battery decision index.</t>
  </si>
  <si>
    <t>Invalidate temperature if it doesn't make sense,  ( new temp sensor range of -40 to 200 F )</t>
  </si>
  <si>
    <t>Add a save \ restore function</t>
  </si>
  <si>
    <t>Add reset routine</t>
  </si>
  <si>
    <t>Need ability to reset tool to default settings so EEProm can be initialized in the field</t>
  </si>
  <si>
    <t>Service needs an easy way to restore user data to tool</t>
  </si>
  <si>
    <t>All National Accounts and Aftermarket Testers and Chargers</t>
  </si>
  <si>
    <t>PM Approval</t>
  </si>
  <si>
    <t>Originator</t>
  </si>
  <si>
    <t>CS</t>
  </si>
  <si>
    <t>EK</t>
  </si>
  <si>
    <t>DY</t>
  </si>
  <si>
    <t>TH</t>
  </si>
  <si>
    <t>GT</t>
  </si>
  <si>
    <t>JVDV</t>
  </si>
  <si>
    <t>NM</t>
  </si>
  <si>
    <t>If the small clamps are positioned reverse connection, the display shows… ‘reverse connection, check small red and black clamps’(OK).  When the small clamps are repositioned correctly, the display shows… ‘check large red and black clamps’(Not OK)</t>
  </si>
  <si>
    <t>TBD</t>
  </si>
  <si>
    <t>"REGULAR" is ambiguously used to describe the battery type.</t>
  </si>
  <si>
    <t>User interface/input</t>
  </si>
  <si>
    <t>Battery type should be "Flooded", rather than "Regular" or "Standard" or "Lead Acid"!!</t>
  </si>
  <si>
    <t>Data, which could be used in a disadvantageous manner, is being written to the SD card</t>
  </si>
  <si>
    <t>Assign appropriate algo # (above 13.4 V, decision zone does not have C&amp;R.</t>
  </si>
  <si>
    <t>Charge &amp; Retest zone exists above 13.4V for Out of Vehicle selection</t>
  </si>
  <si>
    <t>Verify Temp comp routine is being performed for complete voltage range.</t>
  </si>
  <si>
    <t>The tens-place digit of the year was skipped. (e.g. 20#3 ).</t>
  </si>
  <si>
    <t>When D-Lead was not connected to battery post during the battery test it will give wrong CCA reading (Double or Triple the reading),  tool didn't detect that the D-Lead was not connected.</t>
  </si>
  <si>
    <t>Klang Algorithm is still being used.</t>
  </si>
  <si>
    <t>In Update Warning screen translation for the word NEW is not fitting on the screen.</t>
  </si>
  <si>
    <t>Temperature shows invalid reading, Temp sensor not checked for functionality</t>
  </si>
  <si>
    <t>Power Supply and Manual mode take too long to reach set point</t>
  </si>
  <si>
    <t>Don’t show or print the measured CCA for Bad-Cell result.</t>
  </si>
  <si>
    <t xml:space="preserve">Any software that has a power up check for the SD Card folders. </t>
  </si>
  <si>
    <t>PC transfer routine does not transfer all data</t>
  </si>
  <si>
    <t>Transfer routine</t>
  </si>
  <si>
    <t>Transfer all data including all data in battery, starter and alt structures.</t>
  </si>
  <si>
    <t>Add quick boot application loader</t>
  </si>
  <si>
    <t>MBC-5500 club assist</t>
  </si>
  <si>
    <t>Implement value range checking for Voltage, CCA, and Temperature</t>
  </si>
  <si>
    <t>Tools may use/display incorrect values, e.g. measured CCA = 23, 471 CCA!</t>
  </si>
  <si>
    <t>See Clark</t>
  </si>
  <si>
    <t>In 24-Volts charging test,  below 24 volts you get High Voltage Decision.  It should be Low Voltage or No Voltage.</t>
  </si>
  <si>
    <t>EXP-1000,EXP-1200,GR8 MT</t>
  </si>
  <si>
    <t>?</t>
  </si>
  <si>
    <t>EXP-1000,EXP-1200, GR8 MT</t>
  </si>
  <si>
    <t>System Routine</t>
  </si>
  <si>
    <t>If No Start (F2) is pressed.  Unit should not continue to charging test.</t>
  </si>
  <si>
    <t>Two seconds after a starter test is initiated two soft keys appear.  If the "No Start" (F2) key is pressed, the unit continues to charging test. It should stop at this point and give a No Start decision.</t>
  </si>
  <si>
    <t>Product Development Validation Checklist</t>
  </si>
  <si>
    <t>Date</t>
  </si>
  <si>
    <t>To</t>
  </si>
  <si>
    <t>Description</t>
  </si>
  <si>
    <t>Original Form</t>
  </si>
  <si>
    <t>Author</t>
  </si>
  <si>
    <t>Engineering Group</t>
  </si>
  <si>
    <t>6.19.2009</t>
  </si>
  <si>
    <t>Greg Truty</t>
  </si>
  <si>
    <t>Added Revision tab.</t>
  </si>
  <si>
    <t>6.26.2009</t>
  </si>
  <si>
    <t>Brant Pierce</t>
  </si>
  <si>
    <t>Rev 2</t>
  </si>
  <si>
    <t>- Added coloring to priority column
- Deleted blank lines in between priority numbers
- Added last ID number</t>
  </si>
  <si>
    <t>EXP, GR8, GR8 MT</t>
  </si>
  <si>
    <t>7.8.2009</t>
  </si>
  <si>
    <t>Rev 3</t>
  </si>
  <si>
    <t>Change following issues from all to EXP, GR8, GR8 MT:  8, 35, 52, 56, 57, 20, 25, 27, 53, 79, 3, 80</t>
  </si>
  <si>
    <t xml:space="preserve">The SOH graph of the MDX-600 testers does not give a correct result when the battery voltage is above 12.8 V. The SOH graph gives a 100% value although the relative conductance is a little bit more than 85%. </t>
  </si>
  <si>
    <t>AppFunctionsPrint.c</t>
  </si>
  <si>
    <t>Before calculating the SOH make the used battery voltage within the 11V and 12.75V boundary.</t>
  </si>
  <si>
    <t>GR8-1200 MT</t>
  </si>
  <si>
    <t>Print Routine</t>
  </si>
  <si>
    <t>For testers with system test option, when print routine is called, load EEPROM waveform data into RAM immediately, vs. waiting for the user to scroll through display screens.</t>
  </si>
  <si>
    <t>If system test results are not viewed (scroll through screens), Starter Test print-out for voltage and amps shows misc. waveforms.  EEPROM data had not been loaded to RAM (yet).</t>
  </si>
  <si>
    <t>For 24-Volt Battery tool was coming back with Good Decision,  Tool shouldn't make any decisions for 24-volt battery.</t>
  </si>
  <si>
    <t>For 24-Volt battery in-vehicle tool should come with 24-Volt System,  and for 24-Volt battery out-vehicle too should give an Error " Voltage out of range".</t>
  </si>
  <si>
    <t xml:space="preserve">If user input screen is enabled, user can't go back into charger monitor state from main menu.  </t>
  </si>
  <si>
    <t xml:space="preserve">Software isn't checking the status of the charger when the user screen is enabled. </t>
  </si>
  <si>
    <t>Main Menu Routine</t>
  </si>
  <si>
    <t>The string is to long in Spanish.</t>
  </si>
  <si>
    <t>When user goes to Setup &gt; Admin &gt; Options ,   in Spanish, unit restarts.</t>
  </si>
  <si>
    <t>Boot loader return call can have corrupted registers</t>
  </si>
  <si>
    <t>Main( )</t>
  </si>
  <si>
    <t>See GR8 code</t>
  </si>
  <si>
    <t>Rename main() to appmain() and create a new main() that calls appmain()</t>
  </si>
  <si>
    <t>BP</t>
  </si>
  <si>
    <t>Apply cal factors or fudge factors using gain and offset.  If offset &gt; value, value goes (-)</t>
  </si>
  <si>
    <t>Ensure value is &gt; offset before applying offset.</t>
  </si>
  <si>
    <t>MDX-600</t>
  </si>
  <si>
    <t>Code needs be rearranged (see example)</t>
  </si>
  <si>
    <t>AppFunctionBatTestEvaluate</t>
  </si>
  <si>
    <t>First test performed in a day will encode the wrong date in the test code. (Date will get encoded from previous performed test)</t>
  </si>
  <si>
    <t>Don’t increment the lifetime total if it’s a 24-volt decision.</t>
  </si>
  <si>
    <t>If a 24-volt battery test is performed, then 24-volt decision gets added to lifetime totals but not in the total decision count.</t>
  </si>
  <si>
    <t>AppFunctionsBatTest.c</t>
  </si>
  <si>
    <t>GR8 New (EST) Charge Alg.</t>
  </si>
  <si>
    <t>When LVDR called the battery replace decision charger still started to charge the battery.</t>
  </si>
  <si>
    <t>When LVDR calls the battery replace,  then battery result is replace. (Don't charge the battery.</t>
  </si>
  <si>
    <t>Battest.c</t>
  </si>
  <si>
    <t>Make sure the tool pulls the correct elapse time and amp hours from the bridge.</t>
  </si>
  <si>
    <t>While charging in manual mode, the user is in the main menu when charging is completed. When the user goes back to manual mode to see the charge complete screen, the elapsed time and amp hours don't match the actual charge session.</t>
  </si>
  <si>
    <t>DiagChrg.c , ManChrg.c</t>
  </si>
  <si>
    <t>24VSYS bit doesn't get set for 24 volt system battery decision in export data.</t>
  </si>
  <si>
    <t>If the decision is 24 volt, then set the bit in export data.</t>
  </si>
  <si>
    <t>Case ST18: Criterion 3 (Vdc_f &gt; 15V) was removed from documentation but not from code!</t>
  </si>
  <si>
    <t>Remove criterion that checks for "Vdc_f &gt; 15V".</t>
  </si>
  <si>
    <t>Add new check for current/latest offline conductance value.  So, add criterion 1 to Case ST21: %G_15(n) &lt; 70%.  See charge algorithm 271-8CA111-B, page 9.</t>
  </si>
  <si>
    <t>GR8 New (EST) Charge Alg. (consider all GR8?)</t>
  </si>
  <si>
    <t>Export data doesn't work with generic PC software.</t>
  </si>
  <si>
    <t>AppExportData.c</t>
  </si>
  <si>
    <t>1.14.2010</t>
  </si>
  <si>
    <t>Rev 4</t>
  </si>
  <si>
    <t>NM added 96 and 96.</t>
  </si>
  <si>
    <t>Rev 5</t>
  </si>
  <si>
    <t>Added issue 98.</t>
  </si>
  <si>
    <t>When a USB cable is connected to the GR8 in order to update it via MUW, the GR8 screen displays COMMUNICATION ERROR - CHECK SERIAL CABLE.</t>
  </si>
  <si>
    <t>Do not display an error message if communication with the charger is lost if the GR8 is on the main menu or any screen that comes before the main menu. Do display errors on all other screens.</t>
  </si>
  <si>
    <t>GR8, GR8 MT</t>
  </si>
  <si>
    <t xml:space="preserve">Serial communication error </t>
  </si>
  <si>
    <t>Charge.csv test codes (for each line), when decoded, do not match that line's data</t>
  </si>
  <si>
    <t>Correct the encoding of the test code to match each line of data in the charge .csv file.</t>
  </si>
  <si>
    <t>2.10.2010</t>
  </si>
  <si>
    <t>Nick</t>
  </si>
  <si>
    <t>Rev 6</t>
  </si>
  <si>
    <t>Added issue 100.</t>
  </si>
  <si>
    <t>Make sure to use the right fudge factor for the correct cable length.</t>
  </si>
  <si>
    <t>Rev 7</t>
  </si>
  <si>
    <t>Added issue 101. Added hyperlink to examples.</t>
  </si>
  <si>
    <t>Online CCA does not track offline CCA for GR8 hardware as well as it did for GR1 hardware.  Because of this, CCA plateau can be falsely triggered, prematurely stopping the session.</t>
  </si>
  <si>
    <r>
      <t xml:space="preserve">Missing : After Start and Stop.  It should be the eight character space. EX. "Start  </t>
    </r>
    <r>
      <rPr>
        <b/>
        <sz val="11"/>
        <color rgb="FFFF0000"/>
        <rFont val="宋体"/>
        <family val="2"/>
        <scheme val="minor"/>
      </rPr>
      <t>:</t>
    </r>
    <r>
      <rPr>
        <sz val="11"/>
        <rFont val="宋体"/>
        <family val="2"/>
        <scheme val="minor"/>
      </rPr>
      <t xml:space="preserve">","Stop   </t>
    </r>
    <r>
      <rPr>
        <b/>
        <sz val="11"/>
        <color rgb="FFFF0000"/>
        <rFont val="宋体"/>
        <family val="2"/>
        <scheme val="minor"/>
      </rPr>
      <t>:</t>
    </r>
    <r>
      <rPr>
        <sz val="11"/>
        <rFont val="宋体"/>
        <family val="2"/>
        <scheme val="minor"/>
      </rPr>
      <t>"</t>
    </r>
  </si>
  <si>
    <t>10 FT vs. 15 FT uses deferent fudge factor.  See example.</t>
  </si>
  <si>
    <t>If the battery decision is replace, bad cell, etc. and SOH is GOOD, zero the state of health graph</t>
  </si>
  <si>
    <t>Exit button on check connection doesn't go to main menu.</t>
  </si>
  <si>
    <t>Fudge factor are incorrect.</t>
  </si>
  <si>
    <t>Use fudge factor from GR1-240 PSA</t>
  </si>
  <si>
    <t>GR1 Hardware 2 - 240 Volts</t>
  </si>
  <si>
    <t>Measured CCA is displayed, printable and saved to user.csv for Bad-Cell decisions.</t>
  </si>
  <si>
    <t>Found In Product X</t>
  </si>
  <si>
    <t>Testing a "Pack" of 1 battery results in Check Pack decision, 1 battery does not a pack make</t>
  </si>
  <si>
    <t>EXP-800</t>
  </si>
  <si>
    <t>MDX w\Italian</t>
  </si>
  <si>
    <t>na</t>
  </si>
  <si>
    <t>XOR 0xAA for User.csv
XOR 0x55 for all else</t>
  </si>
  <si>
    <t>EXP-1000 (sw prior to 08)</t>
  </si>
  <si>
    <t>EXP-1000, GR8, GR8 MT</t>
  </si>
  <si>
    <t>Issues</t>
  </si>
  <si>
    <t>Engineering Approval</t>
  </si>
  <si>
    <t>RK</t>
  </si>
  <si>
    <t>Still need to be discussed</t>
  </si>
  <si>
    <t>Engineering</t>
  </si>
  <si>
    <t>3.9.2010</t>
  </si>
  <si>
    <t>Rev 8</t>
  </si>
  <si>
    <t>Split the form into issues and enhancements.
Added issue 105.</t>
  </si>
  <si>
    <t>Interpro</t>
  </si>
  <si>
    <r>
      <rPr>
        <b/>
        <sz val="11"/>
        <color theme="1"/>
        <rFont val="宋体"/>
        <family val="2"/>
        <scheme val="minor"/>
      </rPr>
      <t>Canadian French:</t>
    </r>
    <r>
      <rPr>
        <sz val="11"/>
        <color theme="1"/>
        <rFont val="宋体"/>
        <family val="2"/>
        <scheme val="minor"/>
      </rPr>
      <t xml:space="preserve">
• The translation provided within the Icon-Power Supply FR.bmp for Power Supply is in Spanish not in Canadian French.
</t>
    </r>
    <r>
      <rPr>
        <b/>
        <sz val="11"/>
        <color theme="1"/>
        <rFont val="宋体"/>
        <family val="2"/>
        <scheme val="minor"/>
      </rPr>
      <t>Spanish:</t>
    </r>
    <r>
      <rPr>
        <sz val="11"/>
        <color theme="1"/>
        <rFont val="宋体"/>
        <family val="2"/>
        <scheme val="minor"/>
      </rPr>
      <t xml:space="preserve">
• Main Power Supply ES.bmp, the translation “Fuente de Vida” [Power Supply] is incorrect.</t>
    </r>
  </si>
  <si>
    <r>
      <rPr>
        <b/>
        <sz val="11"/>
        <rFont val="宋体"/>
        <family val="2"/>
        <scheme val="minor"/>
      </rPr>
      <t>Canadian French:</t>
    </r>
    <r>
      <rPr>
        <sz val="11"/>
        <rFont val="宋体"/>
        <family val="2"/>
        <scheme val="minor"/>
      </rPr>
      <t xml:space="preserve">
Should be: "Alimentation d'énergie"
</t>
    </r>
    <r>
      <rPr>
        <b/>
        <sz val="11"/>
        <rFont val="宋体"/>
        <family val="2"/>
        <scheme val="minor"/>
      </rPr>
      <t>Spanish:</t>
    </r>
    <r>
      <rPr>
        <sz val="11"/>
        <rFont val="宋体"/>
        <family val="2"/>
        <scheme val="minor"/>
      </rPr>
      <t xml:space="preserve">
Should be: “Fuente de Alimentación”.</t>
    </r>
  </si>
  <si>
    <r>
      <rPr>
        <b/>
        <sz val="11"/>
        <color theme="1"/>
        <rFont val="宋体"/>
        <family val="2"/>
        <scheme val="minor"/>
      </rPr>
      <t>Canadian French:</t>
    </r>
    <r>
      <rPr>
        <sz val="11"/>
        <color theme="1"/>
        <rFont val="宋体"/>
        <family val="2"/>
        <scheme val="minor"/>
      </rPr>
      <t xml:space="preserve">
1.Reglage is misspelled. 
2.Sèlectn is misspelled as well. It should be Sélectn.</t>
    </r>
  </si>
  <si>
    <r>
      <rPr>
        <b/>
        <sz val="11"/>
        <rFont val="宋体"/>
        <family val="2"/>
        <scheme val="minor"/>
      </rPr>
      <t>Canadian French:</t>
    </r>
    <r>
      <rPr>
        <sz val="11"/>
        <rFont val="宋体"/>
        <family val="2"/>
        <scheme val="minor"/>
      </rPr>
      <t xml:space="preserve">
1.It should be Réglage
2.The first e should have an acute accent not a grave. Sélectn.</t>
    </r>
  </si>
  <si>
    <t>Icons</t>
  </si>
  <si>
    <t>3.10.2010</t>
  </si>
  <si>
    <t>Rev 9</t>
  </si>
  <si>
    <t>Added issue 106.
Reworded Issues 105.</t>
  </si>
  <si>
    <t>All csv files need to contain the test index. This includes battery, starter, alternator, charge, user, etc.</t>
  </si>
  <si>
    <t>Add test index if there isn't any…</t>
  </si>
  <si>
    <t>3.16.2010</t>
  </si>
  <si>
    <t xml:space="preserve">Rev 10 </t>
  </si>
  <si>
    <t>Added issue 107.</t>
  </si>
  <si>
    <t>In Charge Cycle 2,  If time to charge - elapsed time didn't equal to 0 then the charger will continue to charge.</t>
  </si>
  <si>
    <t>StrStp.c</t>
  </si>
  <si>
    <t>GR8 GM Rev H</t>
  </si>
  <si>
    <t>Was missing less then sign.</t>
  </si>
  <si>
    <t>3.24.2010</t>
  </si>
  <si>
    <t>Rev 11</t>
  </si>
  <si>
    <t>Added Issue 108.</t>
  </si>
  <si>
    <t>GT. LRG</t>
  </si>
  <si>
    <t>3.30.2010</t>
  </si>
  <si>
    <t>Rev 12</t>
  </si>
  <si>
    <t>Added issue 109.</t>
  </si>
  <si>
    <t>If the temperature case 15 and/or 16 is set in previous charge session and unit isn't rebooted, in next charge session the flags for case 15 and/or 16 may not be cleared.</t>
  </si>
  <si>
    <t>Clear flags for case 15 and 16 at the start of cycle 2.</t>
  </si>
  <si>
    <t>Broken weld stop cases (9, 10, 11) are being incorrectly applied to 5-second load tests</t>
  </si>
  <si>
    <t>Load</t>
  </si>
  <si>
    <t>GR8 GM Rev F</t>
  </si>
  <si>
    <t>Ignore cases 9, 10, 11 for 5-second load tests and for batteries rated &lt;= 300CCA.</t>
  </si>
  <si>
    <t>GR8-1270 Hyundai</t>
  </si>
  <si>
    <t>LRG</t>
  </si>
  <si>
    <t>Initial Language screen skipping steps in Power up routine if user selects language using the number keys vs. the F2/arrows</t>
  </si>
  <si>
    <t>Setup.c</t>
  </si>
  <si>
    <t>Match the F2 (Next) Key.</t>
  </si>
  <si>
    <t>"Charge Complete" header text disappear when user moves around in the main menu.</t>
  </si>
  <si>
    <t>"Charge Completed" header should only disappear only when the tool is done.</t>
  </si>
  <si>
    <t>4.27.2010</t>
  </si>
  <si>
    <t>Rev 13</t>
  </si>
  <si>
    <t>In jump start mode ( Crank detection ) if the current is increased by 70 % it should trigger crank detected.  It doesn't</t>
  </si>
  <si>
    <t>GR8-1220 Chrysler Rev A</t>
  </si>
  <si>
    <t>GR8-1200 Pepboys Rev C</t>
  </si>
  <si>
    <t>Increase the time itool is checking for current increase and removed the switching of a bit to check every other time.</t>
  </si>
  <si>
    <t>JumpStrt.c</t>
  </si>
  <si>
    <t xml:space="preserve">On some of our products the default phone number in the header belongs to Jason Rubin's cell (630-880-9694). </t>
  </si>
  <si>
    <t>GR8 Wal-Mart
GR8-1100 OEM
GR8 Toyota
NVS-8150</t>
  </si>
  <si>
    <t>6.23.2010</t>
  </si>
  <si>
    <t>Rev 14</t>
  </si>
  <si>
    <t>It will be based on each specific product.  Contact product manager.</t>
  </si>
  <si>
    <t>Power/Stop button should stop the charge session.</t>
  </si>
  <si>
    <t>When user hits Power/Stop button during charge session then the tool should act the same way as hitting stop key (F1).</t>
  </si>
  <si>
    <t>Communication issues,  Hub Related</t>
  </si>
  <si>
    <t>GR8-1220 Chrysler</t>
  </si>
  <si>
    <t>When controller is plug into the charge engine sometmes the tool displays error voltage out of range when printing</t>
  </si>
  <si>
    <t>GR8-1270 Hyundai MT</t>
  </si>
  <si>
    <t xml:space="preserve">Make sure that both the rating and measured conductance is saved in CCA units in the charge file on the SD card.  </t>
  </si>
  <si>
    <t>Measured CCA in the charge file is being saved in the rating units that was selected and not in CCA.  Both the rating and measured conductance should be saved in CCA units in the charge file.  It is saved correctly when doing a battery test, but not for a diagnostic charge.</t>
  </si>
  <si>
    <t>6.28.2010</t>
  </si>
  <si>
    <t>Eric Kuhn</t>
  </si>
  <si>
    <t>Rev 15</t>
  </si>
  <si>
    <t>Added issue 118</t>
  </si>
  <si>
    <t>Lower the voltage checking to " PRINTING_VOLT_MIN  (_9VOLTS + _800MILLIVOLTS) "</t>
  </si>
  <si>
    <t>printout.h</t>
  </si>
  <si>
    <t>MDX, EXP</t>
  </si>
  <si>
    <t>System test needs to check voltage limit during both loads-off and loads-on sequences.</t>
  </si>
  <si>
    <t>Bad alternator not detected. Performed badly only under load (18V).  System test only checks voltage limit during loads-off sequence.</t>
  </si>
  <si>
    <t>6.30.2010</t>
  </si>
  <si>
    <t>Nick McMahan</t>
  </si>
  <si>
    <t>Rev 16</t>
  </si>
  <si>
    <t>Added issue 119</t>
  </si>
  <si>
    <t>Make sure that comma and period is associated with the zero key symbols and not the one key symbols.</t>
  </si>
  <si>
    <t>Keys.c</t>
  </si>
  <si>
    <t>Comma and period were associated with the one key symbols.</t>
  </si>
  <si>
    <t>DAY</t>
  </si>
  <si>
    <t xml:space="preserve">Semi-colon is blank. </t>
  </si>
  <si>
    <t>ASCIICH.c</t>
  </si>
  <si>
    <t>6x8 Font must be checked in ASCIICH.c</t>
  </si>
  <si>
    <t>8.25.2010</t>
  </si>
  <si>
    <t>Rev 17</t>
  </si>
  <si>
    <t>Added Issues 120, 121.</t>
  </si>
  <si>
    <t>GR8-1299 Kia Rev A,  Fist occurrence Walmart Bench W Rev D</t>
  </si>
  <si>
    <t>Make sure the HUB software is the latest. ( As of 6/23/2010 its on Rev F)</t>
  </si>
  <si>
    <t>GR8 All</t>
  </si>
  <si>
    <t>= Next ID #</t>
  </si>
  <si>
    <t>mmc.c, mmc.h, mmc_dsh.h</t>
  </si>
  <si>
    <t>Add support for both standard and Hifh Capacity cards.</t>
  </si>
  <si>
    <t>High Capacity SD Cards are not support.</t>
  </si>
  <si>
    <t>GRX-3000 AA</t>
  </si>
  <si>
    <t>Rev 18</t>
  </si>
  <si>
    <t>Tool uses "SMALL" or "LARGE" clamps to identify what clamp to connect. We ship some units where the clamps are about the same size.</t>
  </si>
  <si>
    <t>Use "CHARGER" or "TESTER" when indicating what clamps to use.</t>
  </si>
  <si>
    <t>Tools displays "SW DOES NOT MATCH" error when there is a communication error.</t>
  </si>
  <si>
    <t>Need to display "COMM ERROR" not "SW DOES NOT MATCH".</t>
  </si>
  <si>
    <t>Clark Smith</t>
  </si>
  <si>
    <t>Rev 19</t>
  </si>
  <si>
    <t>MBC-5500 Club Assist Rev M</t>
  </si>
  <si>
    <t>Toggles status bit to block system noise and unstable battery messages during battery test. The feature should be hidden from customer and everytime the unit is restarted it should go to stock value.  Hidden key sequence is going to be in Main Menu by pressing "Down and Eight".</t>
  </si>
  <si>
    <t>Rev 20</t>
  </si>
  <si>
    <t>All ( Testers )</t>
  </si>
  <si>
    <t>When trying to perform FPV using Power Supply or Pretender unit is getting Excessive Noise.</t>
  </si>
  <si>
    <t>All tools which save test codes</t>
  </si>
  <si>
    <t>The circular buffer that saves previous test codes is getting corrupted. The software finds a blank location, stores the currect test code in that location and then clears the next location. Sometimes there is an error and the next location does not get cleared.</t>
  </si>
  <si>
    <t>* Clear the next location before writing the new test code
* If a blank location cannot be found, reset the buffer to the first location</t>
  </si>
  <si>
    <t>Rev 21</t>
  </si>
  <si>
    <t>Added Issue126.</t>
  </si>
  <si>
    <t>Added Issue 125.</t>
  </si>
  <si>
    <t>Added Issues 123 and 124.</t>
  </si>
  <si>
    <t>Added Issue 122.</t>
  </si>
  <si>
    <t>Added issues 114, 115, and 116.</t>
  </si>
  <si>
    <t>Added issues 111 and 112.</t>
  </si>
  <si>
    <t>Sometimes programming Charge Engine fails (from MUW or SD card)</t>
  </si>
  <si>
    <t>MTWB serial interrupts</t>
  </si>
  <si>
    <t>Mazda MT</t>
  </si>
  <si>
    <t>The charge engine has a bug that causes it to timeout if any delays exist in serial data bytes during a 66 byte code download packet..  The fix is to make the bridge store the 66 bytes until all data is received and then it is sent to the charger.</t>
  </si>
  <si>
    <t>Dual clamp error may occur if battery clamp is removed and charger clamps are attached at Main Menu and then a charger function is selected.</t>
  </si>
  <si>
    <t>CheckConnection</t>
  </si>
  <si>
    <t>Added "else if" statement to end of dual clamp code to clear the dual clamp flag if either clamp is &lt; 120mV.</t>
  </si>
  <si>
    <t xml:space="preserve"> ALL using DMM tools</t>
  </si>
  <si>
    <t>DC amps will show "V" instead of "mV" when low current is measured.</t>
  </si>
  <si>
    <t>ASCIICH.c, GetCharacterBitMap</t>
  </si>
  <si>
    <t>Kia MT</t>
  </si>
  <si>
    <t>no lower case 'm' exist in the 16x32 font so space is used.  Add 'm' to _16x32FontCharacters and add case 'm' to GetCharacterBitMap function.</t>
  </si>
  <si>
    <t xml:space="preserve"> All using Cable Drop</t>
  </si>
  <si>
    <t>If 1000A is entered at beginning of cable drop test  the next screen may be corrupted if French language selected</t>
  </si>
  <si>
    <t>Francais.lan</t>
  </si>
  <si>
    <t>Shorten first line of BatteryGroundTestMessage, StarterCircuitTestMessage, AlternatorCircuitTestMessage, OtherCircuitTestMessage strings.  Change to "TEST EN:"</t>
  </si>
  <si>
    <t>Printer voltage error occurs even when powered by charger.</t>
  </si>
  <si>
    <t>Use new algorithm that expects 10.5V before printing and then ignores voltage of less than 9.8V for up to 5 seconds.</t>
  </si>
  <si>
    <t>Remove key debouncing for scope state in keys.c.  Optional: Add "AUTO" message between soft keys when ONE key is pressed to scale the scope.  Message clears after 1.5 seconds).  The AUTO lets the user know sometime is going on because the display may not change if the scaling does not change. This requires note be added to screen flow.</t>
  </si>
  <si>
    <t>ReadKeys, ScopeModeState</t>
  </si>
  <si>
    <t>Pressing END during alternator test causes stopwatch and pinwheel to appear at the same time.</t>
  </si>
  <si>
    <t>AlternatorOutputCheckState, TestAlternatorState</t>
  </si>
  <si>
    <t>Add dummy OperatingState prior to saving data (OperatingState = ALTERNATOR_TEST_ABORTED;) Then set state to main menu after saving data.  Also add ALTERNATOR_TEST_ABORTED to DrawStopWatch function in stopwatch case.  Problem is caused by the fact that the VerifyDiskFormated routine draws the stopwatch directly and then the DrawStopWatch function is called from drv.c.</t>
  </si>
  <si>
    <t>BatteryTestCompleteState</t>
  </si>
  <si>
    <t>Set ChargeData.TestMode = UNKNOWN_TESTMODE; in first teststate of BatteryTestCompleteState.  This forces the communications to the charger to have to return CHARGER_IDLE in order to get the question to come up.</t>
  </si>
  <si>
    <t>After a tester battery test the "...USE THE CHARGER?" question may be ask even though the charger status is not known</t>
  </si>
  <si>
    <t>Erratic behavior pressing END or EXIT after a CHARGER FAULT message occurs.  Key may not respond.</t>
  </si>
  <si>
    <t>RunOperatingState, ErrorHandler</t>
  </si>
  <si>
    <t>GM LA</t>
  </si>
  <si>
    <t>GR8 MT - Possibly any 1200 based product</t>
  </si>
  <si>
    <t>Mapple fails verification if flash code contains 7B 3C</t>
  </si>
  <si>
    <t>Need a command for Mapple to make the Hub act transparent.  Hub grabs the 7B 3C and strips it off.</t>
  </si>
  <si>
    <t>ChgEngData.ChrgTurnOffCount can be incremented past 255 and it rolls over so error may clear quickly or have a delayed reaction.  If error is active when END is pressed the unit beeps and the error message does not change.  ChgEngData.ChrgTurnOffCount rollover needs to be prevented and it should be cleared when pressing END.  Use GR8 simulator to test charger fault.</t>
  </si>
  <si>
    <t>Keys responds poorly in Scope mode.</t>
  </si>
  <si>
    <t>N:\Transportation\Issues and Enhancements\Issues\</t>
  </si>
  <si>
    <t>Link</t>
  </si>
  <si>
    <t>Example?
Yes/No/
Product</t>
  </si>
  <si>
    <t>Yes</t>
  </si>
  <si>
    <t>Path to Enhancements:</t>
  </si>
  <si>
    <t>Path to Issues:</t>
  </si>
  <si>
    <t>N:\Transportation\Issues and Enhancements\Enhancements\</t>
  </si>
  <si>
    <t>Drew Yaeger</t>
  </si>
  <si>
    <t>Rev 22</t>
  </si>
  <si>
    <t>Added issues 127-135   Added automatic links</t>
  </si>
  <si>
    <t>Example?
Yes/No/Product</t>
  </si>
  <si>
    <t>Example
Link</t>
  </si>
  <si>
    <t>Coming Soon</t>
  </si>
  <si>
    <t>If the tool is reading below 0.9VDC then don’t display any voltage.</t>
  </si>
  <si>
    <t>GR8, GR8 MT, EXP</t>
  </si>
  <si>
    <t>Remove the Hub not present flag.</t>
  </si>
  <si>
    <t>Potentiality Hub can by disabled.</t>
  </si>
  <si>
    <t>JS</t>
  </si>
  <si>
    <t xml:space="preserve">JARDéN should say JARDíN. just replace the é for the í. </t>
  </si>
  <si>
    <t>In Spanish the word "PRUEBAR" in "AdminResetCountersText" is misspelled.</t>
  </si>
  <si>
    <t>espanol.lan</t>
  </si>
  <si>
    <t>delete the R after PRUEBA.</t>
  </si>
  <si>
    <t>In Spanish the word "Saraan" in "AdminResetDefaultsText" is misspelled</t>
  </si>
  <si>
    <t>In Spanish the word "INVESTIGAC" in "HelpMenuOptionText" is misspelled</t>
  </si>
  <si>
    <t>delete extra c after investiga.  Should be "investiga"</t>
  </si>
  <si>
    <t>The Date Code screen wording for Spanish is incorect</t>
  </si>
  <si>
    <r>
      <t xml:space="preserve">Change it to:         </t>
    </r>
    <r>
      <rPr>
        <b/>
        <sz val="11"/>
        <rFont val="宋体"/>
        <family val="2"/>
        <scheme val="minor"/>
      </rPr>
      <t>CóDIGO DE FECHA
                             INGRESE  CóDIGO FECHA
                               SI ESTá DISPONIBLE
                                        MM/AA</t>
    </r>
  </si>
  <si>
    <t>Rev 23</t>
  </si>
  <si>
    <t>Added issues 136-142.</t>
  </si>
  <si>
    <t>Application selection, if scrolling down to the CESPéD Y JARDéN, which is the lawn and garden application, is misspelled in Spanish.</t>
  </si>
  <si>
    <t>delete extra A in SERAAN. Should be "Seran".</t>
  </si>
  <si>
    <t>MDX-P300 units with voltmeter function when powered by a 9VDC internal battery may show 0.5VDC on the display when nothing is connected to the battery clamps.</t>
  </si>
  <si>
    <t>Rev 24</t>
  </si>
  <si>
    <t>Added issues 143.</t>
  </si>
  <si>
    <t>Automatic dual clamp detection</t>
  </si>
  <si>
    <t>CheckWirelessBridgeState(), ErrorHandler(), MainMenuState(), SelectSoftKeyText(),</t>
  </si>
  <si>
    <t>Nissan MT</t>
  </si>
  <si>
    <t>Add automated dual clamp detection routine where it won't let user continue if dual clamps are detected.</t>
  </si>
  <si>
    <t>EXP-1000 (Euro Code)</t>
  </si>
  <si>
    <t>Tool appears to lockup in the printing status screen after printing Starter Results before going on to the Charging System</t>
  </si>
  <si>
    <t>StarterTestCompleteState()</t>
  </si>
  <si>
    <t>Add logic to show/refresh results screen when done with Printing.</t>
  </si>
  <si>
    <t>Luis Giron</t>
  </si>
  <si>
    <t>Rev 25</t>
  </si>
  <si>
    <t>Added issues 144.</t>
  </si>
  <si>
    <t>Encrypt all SD card data files! Use different encrption for "user.csv". User CSV needs PM approval</t>
  </si>
  <si>
    <t>Rev 26</t>
  </si>
  <si>
    <t>Retired 51 and modified 79.</t>
  </si>
  <si>
    <t>MDX</t>
  </si>
  <si>
    <t>MDX600 units displayed momentarily “REVERSE CONNECTION” when internal batteries are briefly disconnected (which may happen when unit is hit on a side). When internal batteries are disconnected there is short (&lt;100us) glitch on reverse polarity input pin of the processor.</t>
  </si>
  <si>
    <t>Function BIT DrvPolarityStatus( void ) in C:\MDXP600\192-000039 PCB\Master\Drivers\Standard\ DrvPolarity.c has been changed to wait 100us in a case when input level changed from previous function call. Input is read again and if it maintained it’s level it is considered valid.</t>
  </si>
  <si>
    <t>MDX-700 HD</t>
  </si>
  <si>
    <t>Rev 27</t>
  </si>
  <si>
    <t>Added issue 145.</t>
  </si>
  <si>
    <t>A270</t>
  </si>
  <si>
    <t>MUW update isn't supported</t>
  </si>
  <si>
    <t>Serial.c</t>
  </si>
  <si>
    <t>GR8-1100 Honda Canada A270</t>
  </si>
  <si>
    <t>Needed to support MUW update of the A270 and Charge engine</t>
  </si>
  <si>
    <t>Rev 28</t>
  </si>
  <si>
    <t>Added issue 146.</t>
  </si>
  <si>
    <t>Ron Walkup</t>
  </si>
  <si>
    <t>Rev 29</t>
  </si>
  <si>
    <t>Added issue 147-148</t>
  </si>
  <si>
    <t>RDW</t>
  </si>
  <si>
    <t>See "Usage (Hub &amp; SD) V2.xlsx" in "Example Link"</t>
  </si>
  <si>
    <t>See "Usage (Hub &amp; SD) V2.xlsx" in "Example Link" and GR8-1150 AZ MX Rev A</t>
  </si>
  <si>
    <t>GR8-1150 AZ MX Rev A</t>
  </si>
  <si>
    <t>GR8-1100 GM Rev M</t>
  </si>
  <si>
    <t>Currently no solution but an error message is produced (GR8-1150 AZ MX Rev A) instructing user to remove card and reinsert.</t>
  </si>
  <si>
    <t>Implement SDHC-XC library.  See "SDHC-XC_update_guide.pdf" in "Example Link".</t>
  </si>
  <si>
    <t>Error occurs in mmc_initcard() in mmc. for I&amp;E122 (see I&amp;E 122 link for files) and mmcsd_initcard() in mmcsd.c for SDHC-XC library (see "Example Link")</t>
  </si>
  <si>
    <t>After implementing resolution in I&amp;E 122 or implementing SDHC-XC library, randomly after powerup software will not recognize sd card.  The symptom is that the power-up screen will appear to hang.  This is caused by a 5000 count retry loop that eventually times out around 50 seconds.  After this error, the only way to get the software to recognize the card is to remove the card and reinsert in tester or power down and power up the unit.</t>
  </si>
  <si>
    <t>After implementing resolution in I&amp;E 122, 4GB card formats to 11.3 MB.  2GB ok.</t>
  </si>
  <si>
    <t>Rev 30</t>
  </si>
  <si>
    <t>Change Issue 1 to priority 1.</t>
  </si>
  <si>
    <t>Added issue 149</t>
  </si>
  <si>
    <t>Communication errors using zigbee during Manual Mode charging</t>
  </si>
  <si>
    <t>Case MANUAL_MODE_COMMAND_WAIT in ManualChargingState() in ManChrg.c is where error occurs with message retries being used up.</t>
  </si>
  <si>
    <t>TimeCounter2 in case MANUAL_MODE_COMMAND_WAIT in ManualChargingState() in ManChrg.c needs to be increased to 1.5 seconds.  Likewise, in case JUMP_START_MODE_MONITOR in JumpStartState() in JumpStrt.c() and in case POWER_SUPPLY_CMD_WAIT in PowerSupplyChargingState() in PSupply.c.  In these latter 2 cases TimeCounter2 was also changed to 1.5 seconds because of the simularity to manual mode even though errors were not evidenced in these.</t>
  </si>
  <si>
    <t>Rev 31</t>
  </si>
  <si>
    <t>192-210322
GR8-1200 LTH MX MT Rev A</t>
  </si>
  <si>
    <t>EXP-1000 Exide India Rev A</t>
  </si>
  <si>
    <t>Rev 32</t>
  </si>
  <si>
    <t>Added issue 150</t>
  </si>
  <si>
    <t>Configuration version string was being read from EEPROM during programming before EEPROM was programmed.  This results in programming errors.</t>
  </si>
  <si>
    <t>Don't store the configuration version string in EEPROM, store it in FLASH. Also, ensure the display routine returns after reading the max number of bytes the buffer will hold as well as once a null is read. Ensure buffer is null terminated.</t>
  </si>
  <si>
    <t>Look for where Alternator.Data.Bit.NoOutput = TRUE</t>
  </si>
  <si>
    <t>All units with System Test (except Honda GR8-1100 and Honda A270 which do not have 24V system)</t>
  </si>
  <si>
    <t>36V system does not exist so that check is not necessary.  Raise threshold for 24V system check from 16V to 19V since a 9.5V (x2) battery will not start a vehicle.</t>
  </si>
  <si>
    <t>GR8-1100 Honda Rev J and Honda A270 Rev A</t>
  </si>
  <si>
    <t>Rev 33</t>
  </si>
  <si>
    <t>Added issue 151</t>
  </si>
  <si>
    <t>GRX</t>
  </si>
  <si>
    <t>AM/PM - 24 HOUR mode change causes clock to be wrong</t>
  </si>
  <si>
    <t>Do not use wsctok, wcspbrk, wcsspn, wcscspn in CodeWarrior MSL wstring library.  It uses an 8K chunk of stack that can wipe out global variables.  This was found using the RestoreConfigFileFromDisk function.</t>
  </si>
  <si>
    <t>GRX-3110 Harley</t>
  </si>
  <si>
    <t>The EEPROM SAVE CONFIG and LOAD CONFIG have several issues. Update menu does not remember selection after return from save or restore. RestoreConfigFileFromDisk can read the wrong amount of data</t>
  </si>
  <si>
    <t>PrintUserTotalsState</t>
  </si>
  <si>
    <t>UpdateQuestionState
RestoreConfigFileFromDisk</t>
  </si>
  <si>
    <t>RTCHourModeQuestionState</t>
  </si>
  <si>
    <t>Read time after setting TwelveHourMode</t>
  </si>
  <si>
    <t>Any routine using these functions</t>
  </si>
  <si>
    <t>Replace with wcstok "ReplaceTokenW" .  If other functions are used you should create a substitute function.</t>
  </si>
  <si>
    <t>Jump out of 4 user print loop if out of users</t>
  </si>
  <si>
    <t>Extra data appears on printout when printing user totals.  Can happen if NUM_TECHS is not evenly divisible by 4</t>
  </si>
  <si>
    <t>Fix UpdateQuestionState so it defaults to FIRMWARE but after returning from a save or restore it remembers the selection.
Change RestoreConfigFileFromDisk to use wcstok substitute function FindTokenW</t>
  </si>
  <si>
    <t>GRX, Any CodeWarrior product</t>
  </si>
  <si>
    <t>GRX, BAT, ED18V3, A270, Panasonic, MDX, All products using Drv and System libraries</t>
  </si>
  <si>
    <t>In CAL mode if an invalid command is sent the tool can lock up.  Also tool should respond with "--" but instead responds with "--" and then after a delay sends "OK".</t>
  </si>
  <si>
    <t>AppCommissionTool
SysCommandError</t>
  </si>
  <si>
    <t>Add DrvTimer0KillTimer(Id); to end of SysCommandError routine.  Do not jump to init teststate after sending error because that sends an "OK"</t>
  </si>
  <si>
    <t>Alternators with "high output" can be declared "no output" because of the 12/24/36V no output system check.</t>
  </si>
  <si>
    <t>Rev 34</t>
  </si>
  <si>
    <t>Added issues 152-156</t>
  </si>
  <si>
    <t>GR8, GRX with Gen III charge algorithm</t>
  </si>
  <si>
    <t xml:space="preserve">GR8, GRX </t>
  </si>
  <si>
    <t>Case 18 improvements.  Case 18 was identified as falsely condemning batteries, so a few modifications to the case need to be done</t>
  </si>
  <si>
    <t>0 CCA Initial measurement.  We have identified that there is an issue that can come up where the initial battery test measures 0CCA, but then after the load is applied, the second battery test measures much higher.  It was determined that the 0 CCA measurement was the result of a poor clamp connection, therefore we are going to rerun the test if this situation occurs.</t>
  </si>
  <si>
    <t>GR8-1100 Honda</t>
  </si>
  <si>
    <t>Impliment the following Case 18 Modifications:
1. Ahp cannot be less than one, if it calculates a value less then 1, use 1
2. The Ahp calculation needs to use the 1/10ths decimal place and should not trunkate the result
3. The threshold needs to change from 7% to 40%
Implimenting these changes means that the charge algorithm documentation will need to be changed as well to match</t>
  </si>
  <si>
    <t>At the beginning of a diagnostic charge or battery test, if the voltage is &gt;= 11.70V and the CCA is 0, instruct the user that the connection is poor and to wiggle the clamps.  When they press the next button, rerun the battery test.  This can only happen one time per test/charge session.  Implimenting this change means that the charge algorithm documentation will need to be changed as well to match.</t>
  </si>
  <si>
    <t>Rev 35</t>
  </si>
  <si>
    <t>Added Issues 157 &amp; 158</t>
  </si>
  <si>
    <t>GRX with Gen III charge algorithm</t>
  </si>
  <si>
    <t>When a battery is charging in HTC mode, it will stop and perform a load test and battery test.  If the battery test decision after the load is Replace (Case 4), the battery should not stop and be called Replace.  It should be allowed to keep charging.</t>
  </si>
  <si>
    <t>Do not check for Case 4 in HTC mode.  The SW was checking for Case 4 or 5 to be true, but it should only be checking Case 5 at that point.</t>
  </si>
  <si>
    <t>Rev 36</t>
  </si>
  <si>
    <t>GRX VSG, 220 GM, AP 220 EST, 3110 H-D</t>
  </si>
  <si>
    <t>GRX VSG</t>
  </si>
  <si>
    <t xml:space="preserve">When a battery is charging in HTC mode, the tool is checking Case 1 prior to checking to see if the battery is Good.  </t>
  </si>
  <si>
    <t>The tool should be checking to see if it is Good prior to checking Case 1 in order to eliminate unneeded charging time.  The charge algorithm shows the correct flow.</t>
  </si>
  <si>
    <t>Added Issue 159 &amp; 160</t>
  </si>
  <si>
    <t>ALL</t>
  </si>
  <si>
    <t>Remove compiler directive "__DATE__" and "__TIME__" to aid in comparing hex files. The time and date are manually entered along with build number.</t>
  </si>
  <si>
    <t>Misc</t>
  </si>
  <si>
    <t>No</t>
  </si>
  <si>
    <t>Compiler directives "__DATE__" and "__TIME__" make it difficult when comparing hex files and are not necessary since the time and date are manually entered along with build number.</t>
  </si>
  <si>
    <t>Rev 37</t>
  </si>
  <si>
    <t>Added Issue 161</t>
  </si>
  <si>
    <t>New bootloader boots too quickly, Hub is not ready to pass "{Trans:0}" command to A270.  Trans:0 never sent to A270, resulting in a communicatoin error</t>
  </si>
  <si>
    <t>Opstate.c</t>
  </si>
  <si>
    <t>Add a delay if the new bootloader is detected, based on EEPROM read.  See example code.</t>
  </si>
  <si>
    <t>GR8, GR8 MT, EXP, GRX</t>
  </si>
  <si>
    <t>LCDDISP.c, Userinpt.c, Userinpt.h</t>
  </si>
  <si>
    <t>EXP-1000 Subaru</t>
  </si>
  <si>
    <t>Display functions can malfunction because of lack of boundary checking.  One issue this fixes is the split/corrupted screen when a string is drawn off the end of the screen. Another issue is all check box, list, and icon screens that could have an index greater than the maximum index. There could be no highlighted item. This happens often with dynamic check box screens.</t>
  </si>
  <si>
    <t>Search for ///// I&amp;E Fix 164 ////   in the examples.  Some of the functions may be different than other product files so only include the fixes.  Also most functions use "const" for the passed parameters.  Remove the "const" if you have compile errors.</t>
  </si>
  <si>
    <t>Added issue 162,163,164</t>
  </si>
  <si>
    <t>PK</t>
  </si>
  <si>
    <t>Manual Charge should set default limits.  If limit current is selected, a default limit for voltage should also be set.  If limit voltage is selected, a default limit for current should also be set.</t>
  </si>
  <si>
    <t>Manchrg.c</t>
  </si>
  <si>
    <t>GR8 Honda BMIS</t>
  </si>
  <si>
    <t>See source code example.</t>
  </si>
  <si>
    <t>GR8, EXP-1000, EXP-800</t>
  </si>
  <si>
    <t xml:space="preserve">EXP-1000 </t>
  </si>
  <si>
    <t xml:space="preserve">Some of the old bootloaders will not support update using an SD Card with a capacity greater than 2GB. </t>
  </si>
  <si>
    <t>Add a check when going to update using SD card to ensure that the capacity of the card is 2GB or less, if the old bootloader is being used.</t>
  </si>
  <si>
    <t>Issue 162</t>
  </si>
  <si>
    <t>4=Product Manager Approval needed</t>
  </si>
  <si>
    <t>Not Fixed</t>
  </si>
  <si>
    <t>Remove update counts checking.</t>
  </si>
  <si>
    <t>SD card needs to have update counts to update the tool.</t>
  </si>
  <si>
    <t>Rev 39</t>
  </si>
  <si>
    <t>Moved PM Approval to Issues under priorities number 4. Added issue number 178.</t>
  </si>
  <si>
    <t>Rev 40</t>
  </si>
  <si>
    <t>GR8, GRX</t>
  </si>
  <si>
    <t xml:space="preserve">There is additional information that needs to be saved to the charge file. </t>
  </si>
  <si>
    <t>Additional information to be saved to the charge file (.GXC, .G8C).  
1. Add a column for Battery Number
2. There will be a column for indicating the initial and final tests for the charge session. 
3. The time that is saved for the charge session will be the time when each test is ran in the session instead of just the time of the initial battery test.  This will allow us to calculate actual charge session time
4. Add a rev version for the charge file saved in order to make sure the correct header is used.  The standard Gen III will be Rev 00-B
The header can be found at: N:\Transportation\Algorithms\CSV header files</t>
  </si>
  <si>
    <t>Unable to identify which battery was tested from the SD card data</t>
  </si>
  <si>
    <t>Add a user screen that will allow the user to enter the battery number that they are testing.  This screen can be enabled and disabled from the Admin menu, but defaulted as Disabled.  It will also save the battery number to the User and Charge files.  See the latest charge header for its location in the data</t>
  </si>
  <si>
    <t>Added issue 179 and 180</t>
  </si>
  <si>
    <t>NC</t>
  </si>
  <si>
    <t>SPI needs to be re-initialized after starting up with a SD card dummy</t>
  </si>
  <si>
    <t>PowerUpChecks()</t>
  </si>
  <si>
    <t>EXP-803</t>
  </si>
  <si>
    <t>Nick Christensen</t>
  </si>
  <si>
    <t>Rev 41</t>
  </si>
  <si>
    <t>Added issue 181</t>
  </si>
  <si>
    <t>If the SD card is accessed and the SPIInitialization is not called the voltage readings get screwed up. SPIInitialization must be called before getting to the main menu or the internal battery checks or else the voltage measurements done in those routines will be unpredictable. Also there could be other places in the program where the SPI bus gets hosed so putting the SPIInitialization in the MAIN_MENU_INITIALIZE teststate would be a good safeguard. The EXP-1000 Subaru acts up if there is a dummy card in the tester. The only way to correct once it is powered up is to go into the DMM Scope function. If the SPIInitialization was done in the main menu init state and the Internal Battery check function the problem would not be a problem.</t>
  </si>
  <si>
    <t>Get update files based of version from module instead of a hard coded version. Since signal strngth (RSSI) is scaled differently make sure signal strength indicators are scaled correctly.</t>
  </si>
  <si>
    <t>Need to make sure that future changes from 802.11b to 802.11g module are handled properly</t>
  </si>
  <si>
    <t>ParseFileList(), WIFIGetScanResults(), GetWifiModuleVersion() or PowerUpState(),</t>
  </si>
  <si>
    <t>All Tools with WIFI</t>
  </si>
  <si>
    <t>Rev 42</t>
  </si>
  <si>
    <t>Added issue 182 and 183</t>
  </si>
  <si>
    <t>Both the bridge and controller need modification. This is a complex modification so the sample code contains before and after files so you can use Beyond Compare to see the changes.</t>
  </si>
  <si>
    <t>Need to add backdoor way of logging more data from wireless bridge. Current bridges save 20 or less charge data samples but Gen III algorithm needs to save one sample per minute. This fix saves over 1200 samples to flash memory in the bridge.</t>
  </si>
  <si>
    <t>Implemented first in Mazda GR8-1291 MT</t>
  </si>
  <si>
    <t>Additional Case 18 improvements.  Case 18 was identified as falsely condemning batteries.  Remove Case 18 check from initial load test, check only after first 5 minutes.</t>
  </si>
  <si>
    <t>GR8-1100 Honda Canada</t>
  </si>
  <si>
    <t>Remove ST18 Check from initial load test, and check only during HTC mode.</t>
  </si>
  <si>
    <t>Issue and Enhancements - Rev 43
03-14-2014</t>
  </si>
  <si>
    <t>Paul Kuzich</t>
  </si>
  <si>
    <t>Rev 43</t>
  </si>
  <si>
    <t>Added issue 184</t>
  </si>
  <si>
    <t>x</t>
  </si>
  <si>
    <t>King Chen</t>
  </si>
  <si>
    <t>CBT-300</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</si>
</sst>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numFmts>
  <fonts count="27">
    <font>
      <sz val="11"/>
      <color theme="1"/>
      <name val="宋体"/>
      <family val="2"/>
      <scheme val="minor"/>
    </font>
    <font>
      <b/>
      <sz val="11"/>
      <color theme="1"/>
      <name val="宋体"/>
      <family val="2"/>
      <scheme val="minor"/>
    </font>
    <font>
      <b/>
      <sz val="14"/>
      <color theme="1"/>
      <name val="宋体"/>
      <family val="2"/>
      <scheme val="minor"/>
    </font>
    <font>
      <sz val="7"/>
      <color theme="1"/>
      <name val="Times New Roman"/>
      <family val="1"/>
    </font>
    <font>
      <sz val="11"/>
      <color rgb="FF000000"/>
      <name val="宋体"/>
      <family val="2"/>
      <scheme val="minor"/>
    </font>
    <font>
      <b/>
      <sz val="12"/>
      <color theme="1"/>
      <name val="宋体"/>
      <family val="2"/>
      <scheme val="minor"/>
    </font>
    <font>
      <sz val="11"/>
      <name val="宋体"/>
      <family val="2"/>
      <scheme val="minor"/>
    </font>
    <font>
      <b/>
      <sz val="18"/>
      <name val="宋体"/>
      <family val="2"/>
      <scheme val="minor"/>
    </font>
    <font>
      <b/>
      <sz val="11"/>
      <name val="宋体"/>
      <family val="2"/>
      <scheme val="minor"/>
    </font>
    <font>
      <b/>
      <sz val="14"/>
      <name val="宋体"/>
      <family val="2"/>
      <scheme val="minor"/>
    </font>
    <font>
      <b/>
      <sz val="12"/>
      <name val="宋体"/>
      <family val="2"/>
      <scheme val="minor"/>
    </font>
    <font>
      <sz val="7"/>
      <name val="Times New Roman"/>
      <family val="1"/>
    </font>
    <font>
      <sz val="12"/>
      <name val="Times New Roman"/>
      <family val="1"/>
    </font>
    <font>
      <sz val="11"/>
      <name val="Calibri"/>
      <family val="2"/>
    </font>
    <font>
      <b/>
      <u/>
      <sz val="11"/>
      <name val="宋体"/>
      <family val="2"/>
      <scheme val="minor"/>
    </font>
    <font>
      <b/>
      <sz val="14"/>
      <color theme="1"/>
      <name val="Arial"/>
      <family val="2"/>
    </font>
    <font>
      <sz val="10"/>
      <name val="Arial"/>
      <family val="2"/>
    </font>
    <font>
      <b/>
      <sz val="14"/>
      <name val="Arial"/>
      <family val="2"/>
    </font>
    <font>
      <sz val="10"/>
      <name val="Arial"/>
      <family val="2"/>
    </font>
    <font>
      <b/>
      <sz val="11"/>
      <color rgb="FFFF0000"/>
      <name val="宋体"/>
      <family val="2"/>
      <scheme val="minor"/>
    </font>
    <font>
      <u/>
      <sz val="7.7"/>
      <color theme="10"/>
      <name val="Calibri"/>
      <family val="2"/>
    </font>
    <font>
      <sz val="14"/>
      <name val="宋体"/>
      <family val="2"/>
      <scheme val="minor"/>
    </font>
    <font>
      <sz val="12"/>
      <color theme="1"/>
      <name val="宋体"/>
      <family val="2"/>
      <scheme val="minor"/>
    </font>
    <font>
      <sz val="14"/>
      <color theme="1"/>
      <name val="Calibri"/>
      <family val="2"/>
    </font>
    <font>
      <u/>
      <sz val="14"/>
      <color rgb="FF0070C0"/>
      <name val="宋体"/>
      <family val="2"/>
      <scheme val="minor"/>
    </font>
    <font>
      <sz val="16"/>
      <name val="宋体"/>
      <family val="2"/>
      <scheme val="minor"/>
    </font>
    <font>
      <sz val="9"/>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6" fillId="0" borderId="0"/>
    <xf numFmtId="0" fontId="20" fillId="0" borderId="0" applyNumberFormat="0" applyFill="0" applyBorder="0" applyAlignment="0" applyProtection="0">
      <alignment vertical="top"/>
      <protection locked="0"/>
    </xf>
  </cellStyleXfs>
  <cellXfs count="204">
    <xf numFmtId="0" fontId="0" fillId="0" borderId="0" xfId="0"/>
    <xf numFmtId="0" fontId="0" fillId="0" borderId="0" xfId="0" applyAlignment="1">
      <alignment horizontal="left" wrapText="1"/>
    </xf>
    <xf numFmtId="0" fontId="1" fillId="0" borderId="0" xfId="0" applyFont="1" applyAlignment="1">
      <alignment horizontal="center" wrapText="1"/>
    </xf>
    <xf numFmtId="0" fontId="0" fillId="0" borderId="4" xfId="0" applyBorder="1" applyAlignment="1">
      <alignment horizontal="left" wrapText="1"/>
    </xf>
    <xf numFmtId="0" fontId="2" fillId="0" borderId="6" xfId="0" applyFont="1" applyBorder="1" applyAlignment="1">
      <alignment horizontal="center" wrapText="1"/>
    </xf>
    <xf numFmtId="0" fontId="0" fillId="0" borderId="0" xfId="0" applyFill="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left" wrapText="1"/>
    </xf>
    <xf numFmtId="0" fontId="0" fillId="0" borderId="2" xfId="0" applyBorder="1" applyAlignment="1">
      <alignment wrapText="1"/>
    </xf>
    <xf numFmtId="0" fontId="2" fillId="0" borderId="5" xfId="0" applyFont="1" applyBorder="1" applyAlignment="1">
      <alignment horizontal="center" wrapText="1"/>
    </xf>
    <xf numFmtId="0" fontId="0" fillId="0" borderId="12" xfId="0" applyBorder="1" applyAlignment="1">
      <alignment horizontal="center"/>
    </xf>
    <xf numFmtId="0" fontId="2" fillId="0" borderId="7" xfId="0" applyFont="1" applyBorder="1" applyAlignment="1">
      <alignment horizontal="center" wrapText="1"/>
    </xf>
    <xf numFmtId="0" fontId="0" fillId="0" borderId="3" xfId="0" applyBorder="1" applyAlignment="1">
      <alignment horizontal="left" wrapText="1"/>
    </xf>
    <xf numFmtId="0" fontId="0" fillId="0" borderId="2" xfId="0" applyBorder="1" applyAlignment="1">
      <alignment vertical="top" wrapText="1"/>
    </xf>
    <xf numFmtId="0" fontId="0" fillId="0" borderId="2" xfId="0" applyBorder="1" applyAlignment="1">
      <alignment vertical="top"/>
    </xf>
    <xf numFmtId="0" fontId="4" fillId="0" borderId="2" xfId="0" applyFont="1" applyBorder="1" applyAlignment="1">
      <alignment vertical="top"/>
    </xf>
    <xf numFmtId="0" fontId="0" fillId="0" borderId="4" xfId="0" applyBorder="1" applyAlignment="1">
      <alignment horizontal="left" vertical="top" wrapText="1"/>
    </xf>
    <xf numFmtId="0" fontId="0" fillId="0" borderId="2" xfId="0" applyBorder="1" applyAlignment="1">
      <alignment horizontal="left" vertical="top" wrapText="1"/>
    </xf>
    <xf numFmtId="0" fontId="5" fillId="2" borderId="5" xfId="0" applyFont="1" applyFill="1" applyBorder="1" applyAlignment="1">
      <alignment horizontal="center" wrapText="1"/>
    </xf>
    <xf numFmtId="0" fontId="0" fillId="0" borderId="12" xfId="0" applyBorder="1" applyAlignment="1">
      <alignment horizontal="center" wrapText="1"/>
    </xf>
    <xf numFmtId="0" fontId="0" fillId="0" borderId="4" xfId="0" applyBorder="1" applyAlignment="1">
      <alignment wrapText="1"/>
    </xf>
    <xf numFmtId="0" fontId="0" fillId="0" borderId="0" xfId="0" applyAlignment="1">
      <alignment wrapText="1"/>
    </xf>
    <xf numFmtId="0" fontId="6" fillId="0" borderId="4" xfId="0" applyFont="1" applyBorder="1" applyAlignment="1">
      <alignment horizontal="left" wrapText="1"/>
    </xf>
    <xf numFmtId="0" fontId="6" fillId="0" borderId="4" xfId="0" applyFont="1" applyBorder="1" applyAlignment="1">
      <alignment horizontal="left" vertical="top" wrapText="1"/>
    </xf>
    <xf numFmtId="0" fontId="6" fillId="0" borderId="4" xfId="0" applyFont="1" applyBorder="1" applyAlignment="1">
      <alignment vertical="top"/>
    </xf>
    <xf numFmtId="0" fontId="6" fillId="0" borderId="2" xfId="0" applyFont="1" applyBorder="1" applyAlignment="1">
      <alignment vertical="top" wrapText="1"/>
    </xf>
    <xf numFmtId="0" fontId="8" fillId="0" borderId="0" xfId="0" applyFont="1" applyFill="1" applyAlignment="1">
      <alignment horizontal="center" wrapText="1"/>
    </xf>
    <xf numFmtId="0" fontId="7" fillId="0" borderId="9" xfId="0" applyFont="1" applyBorder="1" applyAlignment="1">
      <alignment horizontal="center" wrapText="1"/>
    </xf>
    <xf numFmtId="0" fontId="8" fillId="0" borderId="0" xfId="0" applyFont="1" applyBorder="1" applyAlignment="1">
      <alignment horizont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6" fillId="0" borderId="2" xfId="0" applyFont="1" applyBorder="1" applyAlignment="1">
      <alignment horizontal="left"/>
    </xf>
    <xf numFmtId="0" fontId="6" fillId="0" borderId="12" xfId="0" applyFont="1" applyBorder="1" applyAlignment="1">
      <alignment horizontal="center"/>
    </xf>
    <xf numFmtId="0" fontId="6" fillId="0" borderId="2" xfId="0" applyFont="1" applyBorder="1" applyAlignment="1">
      <alignment horizontal="left" wrapText="1"/>
    </xf>
    <xf numFmtId="0" fontId="6" fillId="0" borderId="0" xfId="0" applyFont="1" applyFill="1" applyAlignment="1">
      <alignment horizontal="left" wrapText="1"/>
    </xf>
    <xf numFmtId="0" fontId="6" fillId="0" borderId="2" xfId="0" applyFont="1" applyBorder="1" applyAlignment="1">
      <alignment wrapText="1"/>
    </xf>
    <xf numFmtId="0" fontId="6" fillId="0" borderId="2" xfId="0" quotePrefix="1" applyFont="1" applyBorder="1" applyAlignment="1">
      <alignment horizontal="left" wrapText="1"/>
    </xf>
    <xf numFmtId="0" fontId="6" fillId="0" borderId="2" xfId="0" applyFont="1" applyBorder="1" applyAlignment="1">
      <alignment horizontal="left" vertical="top"/>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2" xfId="0" applyFont="1" applyFill="1" applyBorder="1" applyAlignment="1">
      <alignment horizontal="left" wrapText="1"/>
    </xf>
    <xf numFmtId="0" fontId="6" fillId="0" borderId="13" xfId="0" applyFont="1" applyBorder="1" applyAlignment="1">
      <alignment horizontal="center"/>
    </xf>
    <xf numFmtId="0" fontId="6" fillId="0" borderId="14" xfId="0" applyFont="1" applyBorder="1" applyAlignment="1">
      <alignment horizontal="left"/>
    </xf>
    <xf numFmtId="0" fontId="6" fillId="0" borderId="14" xfId="0" applyFont="1" applyBorder="1" applyAlignment="1">
      <alignment horizontal="left" vertical="center"/>
    </xf>
    <xf numFmtId="0" fontId="6" fillId="0" borderId="14" xfId="0" applyFont="1" applyBorder="1" applyAlignment="1">
      <alignment horizontal="left" wrapText="1"/>
    </xf>
    <xf numFmtId="0" fontId="6" fillId="0" borderId="15" xfId="0" applyFont="1" applyBorder="1" applyAlignment="1">
      <alignment horizontal="left" wrapText="1"/>
    </xf>
    <xf numFmtId="0" fontId="12" fillId="0" borderId="2" xfId="0" applyFont="1" applyBorder="1" applyAlignment="1">
      <alignment horizontal="left" vertical="center" wrapText="1"/>
    </xf>
    <xf numFmtId="0" fontId="6" fillId="0" borderId="3" xfId="0" applyFont="1" applyBorder="1" applyAlignment="1">
      <alignment horizontal="left" wrapText="1"/>
    </xf>
    <xf numFmtId="0" fontId="6" fillId="0" borderId="13" xfId="0" applyFont="1" applyBorder="1" applyAlignment="1">
      <alignment horizontal="left"/>
    </xf>
    <xf numFmtId="0" fontId="6" fillId="0" borderId="2" xfId="0" applyFont="1" applyBorder="1" applyAlignment="1">
      <alignment horizontal="left" vertical="top" wrapText="1"/>
    </xf>
    <xf numFmtId="0" fontId="6" fillId="3" borderId="13" xfId="0" applyFont="1" applyFill="1" applyBorder="1" applyAlignment="1">
      <alignment horizontal="left"/>
    </xf>
    <xf numFmtId="0" fontId="6" fillId="3" borderId="13" xfId="0" applyFont="1" applyFill="1" applyBorder="1" applyAlignment="1">
      <alignment horizontal="center"/>
    </xf>
    <xf numFmtId="0" fontId="6" fillId="3" borderId="14" xfId="0" applyFont="1" applyFill="1" applyBorder="1" applyAlignment="1">
      <alignment horizontal="left"/>
    </xf>
    <xf numFmtId="0" fontId="6" fillId="3" borderId="14" xfId="0" applyFont="1" applyFill="1" applyBorder="1" applyAlignment="1">
      <alignment horizontal="left" wrapText="1"/>
    </xf>
    <xf numFmtId="0" fontId="6" fillId="3" borderId="15" xfId="0" applyFont="1" applyFill="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center"/>
    </xf>
    <xf numFmtId="176" fontId="6" fillId="0" borderId="2" xfId="0" applyNumberFormat="1" applyFont="1" applyBorder="1" applyAlignment="1">
      <alignment horizontal="left" wrapText="1"/>
    </xf>
    <xf numFmtId="0" fontId="9" fillId="0" borderId="0" xfId="0" applyFont="1" applyBorder="1" applyAlignment="1">
      <alignment horizontal="center"/>
    </xf>
    <xf numFmtId="0" fontId="9" fillId="0" borderId="0" xfId="0" applyFont="1" applyBorder="1" applyAlignment="1">
      <alignment horizontal="center" wrapText="1"/>
    </xf>
    <xf numFmtId="0" fontId="6" fillId="0" borderId="2" xfId="0" applyFont="1" applyBorder="1" applyAlignment="1">
      <alignment horizontal="center" wrapText="1"/>
    </xf>
    <xf numFmtId="0" fontId="6" fillId="0" borderId="2" xfId="0" applyFont="1" applyFill="1" applyBorder="1" applyAlignment="1">
      <alignment horizontal="left" vertical="top" wrapText="1"/>
    </xf>
    <xf numFmtId="0" fontId="6" fillId="0" borderId="2" xfId="0" applyFont="1" applyFill="1" applyBorder="1" applyAlignment="1">
      <alignment horizontal="left" vertical="center" wrapText="1"/>
    </xf>
    <xf numFmtId="0" fontId="6" fillId="0" borderId="2" xfId="0" applyFont="1" applyFill="1" applyBorder="1" applyAlignment="1">
      <alignment horizontal="center" wrapText="1"/>
    </xf>
    <xf numFmtId="0" fontId="6" fillId="0" borderId="2" xfId="0" quotePrefix="1" applyFont="1" applyFill="1" applyBorder="1" applyAlignment="1">
      <alignment horizontal="left" wrapText="1"/>
    </xf>
    <xf numFmtId="176" fontId="6" fillId="0" borderId="2" xfId="0" applyNumberFormat="1" applyFont="1" applyBorder="1" applyAlignment="1">
      <alignment horizontal="center" wrapText="1"/>
    </xf>
    <xf numFmtId="0" fontId="6" fillId="0" borderId="0" xfId="0" applyFont="1" applyAlignment="1">
      <alignment horizontal="center" wrapText="1"/>
    </xf>
    <xf numFmtId="0" fontId="6" fillId="0" borderId="2" xfId="0" applyFont="1" applyBorder="1" applyAlignment="1">
      <alignment horizontal="center"/>
    </xf>
    <xf numFmtId="14" fontId="6" fillId="0" borderId="2" xfId="0" applyNumberFormat="1" applyFont="1" applyBorder="1" applyAlignment="1">
      <alignment horizontal="left" wrapText="1"/>
    </xf>
    <xf numFmtId="0" fontId="8" fillId="0" borderId="0" xfId="0" applyFont="1" applyBorder="1" applyAlignment="1">
      <alignment horizontal="left" wrapText="1"/>
    </xf>
    <xf numFmtId="0" fontId="15" fillId="0" borderId="0" xfId="0" applyFont="1" applyFill="1" applyBorder="1" applyAlignment="1">
      <alignment vertical="center" wrapText="1"/>
    </xf>
    <xf numFmtId="0" fontId="6" fillId="0" borderId="26" xfId="0" applyFont="1" applyBorder="1" applyAlignment="1">
      <alignment horizontal="left" wrapText="1"/>
    </xf>
    <xf numFmtId="0" fontId="6" fillId="0" borderId="26" xfId="0" applyFont="1" applyBorder="1" applyAlignment="1">
      <alignment horizontal="center" wrapText="1"/>
    </xf>
    <xf numFmtId="0" fontId="6" fillId="0" borderId="26" xfId="0" applyFont="1" applyBorder="1" applyAlignment="1">
      <alignment horizontal="left" vertical="center" wrapText="1"/>
    </xf>
    <xf numFmtId="14" fontId="6" fillId="0" borderId="26" xfId="0" applyNumberFormat="1" applyFont="1" applyBorder="1" applyAlignment="1">
      <alignment horizontal="left" wrapText="1"/>
    </xf>
    <xf numFmtId="0" fontId="6" fillId="0" borderId="26" xfId="0" applyFont="1" applyBorder="1" applyAlignment="1">
      <alignment horizontal="left"/>
    </xf>
    <xf numFmtId="0" fontId="6" fillId="0" borderId="26" xfId="0" applyFont="1" applyBorder="1" applyAlignment="1">
      <alignment horizontal="center"/>
    </xf>
    <xf numFmtId="0" fontId="0" fillId="0" borderId="26" xfId="0" applyBorder="1" applyAlignment="1">
      <alignment wrapText="1"/>
    </xf>
    <xf numFmtId="0" fontId="21" fillId="0" borderId="0" xfId="0" applyFont="1" applyAlignment="1">
      <alignment horizontal="left"/>
    </xf>
    <xf numFmtId="0" fontId="22" fillId="0" borderId="0" xfId="0" applyFont="1" applyAlignment="1">
      <alignment wrapText="1"/>
    </xf>
    <xf numFmtId="0" fontId="7" fillId="0" borderId="0" xfId="0" applyFont="1" applyBorder="1" applyAlignment="1">
      <alignment horizontal="center" wrapText="1"/>
    </xf>
    <xf numFmtId="0" fontId="0" fillId="0" borderId="12" xfId="0" applyBorder="1" applyAlignment="1">
      <alignment horizontal="left" wrapText="1"/>
    </xf>
    <xf numFmtId="0" fontId="0" fillId="0" borderId="12" xfId="0" applyBorder="1" applyAlignment="1">
      <alignment horizontal="left"/>
    </xf>
    <xf numFmtId="0" fontId="6" fillId="0" borderId="12" xfId="0" applyFont="1" applyBorder="1" applyAlignment="1">
      <alignment horizontal="left"/>
    </xf>
    <xf numFmtId="14" fontId="6" fillId="0" borderId="0" xfId="0" applyNumberFormat="1" applyFont="1" applyBorder="1" applyAlignment="1">
      <alignment horizontal="left" wrapText="1"/>
    </xf>
    <xf numFmtId="0" fontId="6" fillId="0" borderId="0" xfId="0" applyFont="1" applyBorder="1" applyAlignment="1">
      <alignment horizontal="center" wrapText="1"/>
    </xf>
    <xf numFmtId="0" fontId="6" fillId="0" borderId="0" xfId="0" applyFont="1" applyBorder="1" applyAlignment="1">
      <alignment horizontal="left"/>
    </xf>
    <xf numFmtId="0" fontId="6" fillId="0" borderId="0" xfId="0" applyFont="1" applyBorder="1" applyAlignment="1">
      <alignment horizontal="center"/>
    </xf>
    <xf numFmtId="0" fontId="6" fillId="0" borderId="0" xfId="0" applyFont="1" applyBorder="1" applyAlignment="1">
      <alignment horizontal="left" wrapText="1"/>
    </xf>
    <xf numFmtId="0" fontId="6" fillId="0" borderId="26" xfId="0" applyFont="1" applyBorder="1" applyAlignment="1">
      <alignment horizontal="left" vertical="top" wrapText="1"/>
    </xf>
    <xf numFmtId="0" fontId="6" fillId="0" borderId="0" xfId="0" applyFont="1" applyFill="1" applyBorder="1" applyAlignment="1">
      <alignment horizontal="left" wrapText="1"/>
    </xf>
    <xf numFmtId="0" fontId="9" fillId="0" borderId="30" xfId="0" applyFont="1" applyBorder="1" applyAlignment="1">
      <alignment horizontal="center" wrapText="1"/>
    </xf>
    <xf numFmtId="0" fontId="9" fillId="0" borderId="30" xfId="0" applyFont="1" applyBorder="1" applyAlignment="1">
      <alignment horizontal="center"/>
    </xf>
    <xf numFmtId="0" fontId="10" fillId="0" borderId="30" xfId="0" applyFont="1" applyFill="1" applyBorder="1" applyAlignment="1">
      <alignment horizontal="center"/>
    </xf>
    <xf numFmtId="0" fontId="8" fillId="0" borderId="30" xfId="0" applyFont="1" applyFill="1" applyBorder="1" applyAlignment="1">
      <alignment horizontal="center" wrapText="1"/>
    </xf>
    <xf numFmtId="0" fontId="9" fillId="0" borderId="30" xfId="0" applyFont="1" applyBorder="1" applyAlignment="1">
      <alignment horizontal="center" vertical="center" wrapText="1"/>
    </xf>
    <xf numFmtId="0" fontId="9" fillId="0" borderId="30" xfId="0" applyFont="1" applyFill="1" applyBorder="1" applyAlignment="1">
      <alignment horizontal="center" vertical="center" wrapText="1"/>
    </xf>
    <xf numFmtId="0" fontId="14" fillId="0" borderId="0" xfId="0" quotePrefix="1" applyFont="1" applyBorder="1" applyAlignment="1">
      <alignment horizontal="left" wrapText="1"/>
    </xf>
    <xf numFmtId="0" fontId="6" fillId="0" borderId="26" xfId="0" applyNumberFormat="1" applyFont="1" applyBorder="1" applyAlignment="1">
      <alignment horizontal="left" wrapText="1"/>
    </xf>
    <xf numFmtId="0" fontId="7" fillId="0" borderId="0" xfId="0" applyFont="1" applyBorder="1" applyAlignment="1">
      <alignment horizontal="center" wrapText="1"/>
    </xf>
    <xf numFmtId="0" fontId="6" fillId="0" borderId="26" xfId="0" applyFont="1" applyFill="1" applyBorder="1" applyAlignment="1">
      <alignment horizontal="center"/>
    </xf>
    <xf numFmtId="0" fontId="20" fillId="0" borderId="0" xfId="2" applyAlignment="1" applyProtection="1"/>
    <xf numFmtId="0" fontId="21" fillId="0" borderId="2" xfId="0" applyFont="1" applyBorder="1" applyAlignment="1">
      <alignment horizontal="center" wrapText="1"/>
    </xf>
    <xf numFmtId="0" fontId="21" fillId="0" borderId="26" xfId="0" applyFont="1" applyBorder="1" applyAlignment="1">
      <alignment horizontal="center" wrapText="1"/>
    </xf>
    <xf numFmtId="0" fontId="21" fillId="0" borderId="0" xfId="0" applyFont="1" applyBorder="1" applyAlignment="1">
      <alignment horizontal="center" wrapText="1"/>
    </xf>
    <xf numFmtId="0" fontId="24" fillId="0" borderId="26" xfId="0" applyFont="1" applyBorder="1" applyAlignment="1">
      <alignment horizontal="center" wrapText="1"/>
    </xf>
    <xf numFmtId="0" fontId="21" fillId="0" borderId="0" xfId="0" applyFont="1" applyBorder="1" applyAlignment="1">
      <alignment horizontal="center"/>
    </xf>
    <xf numFmtId="0" fontId="12" fillId="0" borderId="14" xfId="0" applyFont="1" applyBorder="1" applyAlignment="1">
      <alignment horizontal="left" vertical="center" wrapText="1"/>
    </xf>
    <xf numFmtId="0" fontId="6" fillId="0" borderId="14" xfId="0" applyFont="1" applyBorder="1" applyAlignment="1">
      <alignment horizontal="left" vertical="top" wrapText="1"/>
    </xf>
    <xf numFmtId="0" fontId="6" fillId="0" borderId="14" xfId="0" applyFont="1" applyBorder="1" applyAlignment="1">
      <alignment horizontal="left" vertical="top"/>
    </xf>
    <xf numFmtId="0" fontId="9" fillId="0" borderId="30" xfId="0" applyFont="1" applyFill="1" applyBorder="1" applyAlignment="1">
      <alignment horizontal="center" wrapText="1"/>
    </xf>
    <xf numFmtId="0" fontId="0" fillId="0" borderId="26" xfId="0" applyBorder="1" applyAlignment="1">
      <alignment horizontal="left" vertical="top" wrapText="1"/>
    </xf>
    <xf numFmtId="0" fontId="17" fillId="0" borderId="23" xfId="1" applyFont="1" applyBorder="1" applyAlignment="1">
      <alignment horizontal="center" vertical="center"/>
    </xf>
    <xf numFmtId="0" fontId="17" fillId="0" borderId="28" xfId="1" applyFont="1" applyBorder="1" applyAlignment="1">
      <alignment horizontal="center" vertical="center"/>
    </xf>
    <xf numFmtId="0" fontId="17" fillId="0" borderId="24" xfId="1" applyFont="1" applyBorder="1" applyAlignment="1">
      <alignment horizontal="center" vertical="center"/>
    </xf>
    <xf numFmtId="14" fontId="16" fillId="0" borderId="32" xfId="1" applyNumberFormat="1" applyBorder="1" applyAlignment="1">
      <alignment horizontal="center" vertical="center"/>
    </xf>
    <xf numFmtId="14" fontId="16" fillId="0" borderId="33" xfId="1" applyNumberFormat="1" applyBorder="1" applyAlignment="1">
      <alignment horizontal="center" vertical="center"/>
    </xf>
    <xf numFmtId="0" fontId="16" fillId="0" borderId="34" xfId="1" applyBorder="1" applyAlignment="1">
      <alignment horizontal="center" vertical="center"/>
    </xf>
    <xf numFmtId="14" fontId="16" fillId="0" borderId="3" xfId="1" applyNumberFormat="1" applyBorder="1" applyAlignment="1">
      <alignment horizontal="center" vertical="center"/>
    </xf>
    <xf numFmtId="14" fontId="16" fillId="0" borderId="29" xfId="1" applyNumberFormat="1" applyBorder="1" applyAlignment="1">
      <alignment horizontal="center" vertical="center"/>
    </xf>
    <xf numFmtId="0" fontId="18" fillId="0" borderId="26" xfId="1" applyFont="1" applyBorder="1" applyAlignment="1">
      <alignment horizontal="center" vertical="center"/>
    </xf>
    <xf numFmtId="14" fontId="18" fillId="0" borderId="3" xfId="1" applyNumberFormat="1" applyFont="1" applyBorder="1" applyAlignment="1">
      <alignment horizontal="center" vertical="center"/>
    </xf>
    <xf numFmtId="14" fontId="18" fillId="0" borderId="29" xfId="1" applyNumberFormat="1" applyFont="1" applyBorder="1" applyAlignment="1">
      <alignment horizontal="center" vertical="center"/>
    </xf>
    <xf numFmtId="0" fontId="16" fillId="0" borderId="3" xfId="1" applyBorder="1" applyAlignment="1">
      <alignment horizontal="center" vertical="center"/>
    </xf>
    <xf numFmtId="0" fontId="16" fillId="0" borderId="12" xfId="1" applyBorder="1" applyAlignment="1">
      <alignment horizontal="center" vertical="center"/>
    </xf>
    <xf numFmtId="0" fontId="16" fillId="0" borderId="2" xfId="1" applyBorder="1" applyAlignment="1">
      <alignment horizontal="center" vertical="center"/>
    </xf>
    <xf numFmtId="0" fontId="16" fillId="0" borderId="31" xfId="1" applyBorder="1" applyAlignment="1">
      <alignment horizontal="center" vertical="center"/>
    </xf>
    <xf numFmtId="0" fontId="16" fillId="0" borderId="13" xfId="1" applyBorder="1" applyAlignment="1">
      <alignment horizontal="center" vertical="center"/>
    </xf>
    <xf numFmtId="0" fontId="16" fillId="0" borderId="14" xfId="1" applyBorder="1" applyAlignment="1">
      <alignment horizontal="center" vertical="center"/>
    </xf>
    <xf numFmtId="14" fontId="16" fillId="0" borderId="31" xfId="1" applyNumberFormat="1" applyBorder="1" applyAlignment="1">
      <alignment horizontal="center" vertical="center"/>
    </xf>
    <xf numFmtId="0" fontId="0" fillId="0" borderId="0" xfId="0" applyAlignment="1">
      <alignment horizontal="center" vertical="center"/>
    </xf>
    <xf numFmtId="0" fontId="17" fillId="0" borderId="25" xfId="1" applyFont="1" applyBorder="1" applyAlignment="1">
      <alignment horizontal="center" vertical="center"/>
    </xf>
    <xf numFmtId="0" fontId="16" fillId="0" borderId="35" xfId="1" applyBorder="1" applyAlignment="1">
      <alignment horizontal="center" vertical="center" wrapText="1"/>
    </xf>
    <xf numFmtId="0" fontId="18" fillId="0" borderId="4" xfId="1" applyFont="1" applyBorder="1" applyAlignment="1">
      <alignment horizontal="center" vertical="center" wrapText="1"/>
    </xf>
    <xf numFmtId="0" fontId="18" fillId="0" borderId="4" xfId="1" quotePrefix="1" applyFont="1" applyBorder="1" applyAlignment="1">
      <alignment horizontal="center" vertical="center" wrapText="1"/>
    </xf>
    <xf numFmtId="0" fontId="16" fillId="0" borderId="4" xfId="1" applyBorder="1" applyAlignment="1">
      <alignment horizontal="center" vertical="center"/>
    </xf>
    <xf numFmtId="0" fontId="16" fillId="0" borderId="4" xfId="1" applyBorder="1" applyAlignment="1">
      <alignment horizontal="center" vertical="center" wrapText="1"/>
    </xf>
    <xf numFmtId="0" fontId="16" fillId="0" borderId="15" xfId="1" applyBorder="1" applyAlignment="1">
      <alignment horizontal="center" vertical="center"/>
    </xf>
    <xf numFmtId="14" fontId="0" fillId="0" borderId="3"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14" fontId="7" fillId="0" borderId="6" xfId="0" applyNumberFormat="1" applyFont="1" applyBorder="1" applyAlignment="1">
      <alignment horizontal="center"/>
    </xf>
    <xf numFmtId="0" fontId="6" fillId="0" borderId="0" xfId="0" applyFont="1" applyFill="1" applyAlignment="1">
      <alignment horizontal="left" wrapText="1"/>
    </xf>
    <xf numFmtId="14" fontId="0" fillId="0" borderId="3"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7" fillId="0" borderId="10" xfId="0" applyFont="1" applyBorder="1" applyAlignment="1">
      <alignment horizontal="center"/>
    </xf>
    <xf numFmtId="0" fontId="7" fillId="0" borderId="11" xfId="0" applyFont="1" applyBorder="1" applyAlignment="1">
      <alignment horizontal="center"/>
    </xf>
    <xf numFmtId="176" fontId="6" fillId="0" borderId="26" xfId="0" applyNumberFormat="1" applyFont="1" applyBorder="1" applyAlignment="1">
      <alignment horizontal="left" wrapText="1"/>
    </xf>
    <xf numFmtId="176" fontId="6" fillId="0" borderId="26" xfId="0" applyNumberFormat="1" applyFont="1" applyBorder="1" applyAlignment="1">
      <alignment horizontal="center" wrapText="1"/>
    </xf>
    <xf numFmtId="0" fontId="6" fillId="0" borderId="26" xfId="0" applyFont="1" applyBorder="1" applyAlignment="1">
      <alignment horizontal="left" wrapText="1"/>
    </xf>
    <xf numFmtId="0" fontId="6" fillId="0" borderId="26" xfId="0" applyFont="1" applyBorder="1" applyAlignment="1">
      <alignment horizontal="center" wrapText="1"/>
    </xf>
    <xf numFmtId="0" fontId="21" fillId="0" borderId="26" xfId="0" applyFont="1" applyBorder="1" applyAlignment="1">
      <alignment horizontal="center" wrapText="1"/>
    </xf>
    <xf numFmtId="0" fontId="24" fillId="0" borderId="26" xfId="0" applyFont="1" applyBorder="1" applyAlignment="1">
      <alignment horizontal="center" wrapText="1"/>
    </xf>
    <xf numFmtId="0" fontId="0" fillId="0" borderId="2" xfId="0" applyBorder="1" applyAlignment="1">
      <alignment horizontal="center" vertical="center"/>
    </xf>
    <xf numFmtId="14" fontId="6" fillId="0" borderId="2" xfId="0" applyNumberFormat="1"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6" fillId="0" borderId="26" xfId="0" applyFont="1" applyBorder="1" applyAlignment="1">
      <alignment horizontal="center" vertical="center" wrapText="1"/>
    </xf>
    <xf numFmtId="0" fontId="23" fillId="0" borderId="26" xfId="2" applyFont="1" applyBorder="1" applyAlignment="1" applyProtection="1">
      <alignment horizontal="center" wrapText="1"/>
    </xf>
    <xf numFmtId="14" fontId="6" fillId="0" borderId="26" xfId="0" applyNumberFormat="1" applyFont="1" applyFill="1" applyBorder="1" applyAlignment="1">
      <alignment horizontal="left" vertical="center" wrapText="1"/>
    </xf>
    <xf numFmtId="0" fontId="6" fillId="0" borderId="26" xfId="0" applyFont="1" applyFill="1" applyBorder="1" applyAlignment="1">
      <alignment horizontal="center" vertical="center" wrapText="1"/>
    </xf>
    <xf numFmtId="0" fontId="6" fillId="0" borderId="26" xfId="0" applyFont="1" applyFill="1" applyBorder="1" applyAlignment="1">
      <alignment horizontal="left" vertical="center"/>
    </xf>
    <xf numFmtId="0" fontId="6" fillId="0" borderId="26" xfId="0" applyFont="1" applyFill="1" applyBorder="1" applyAlignment="1">
      <alignment horizontal="center" vertical="center"/>
    </xf>
    <xf numFmtId="0" fontId="6" fillId="0" borderId="26" xfId="0" applyFont="1" applyFill="1" applyBorder="1" applyAlignment="1">
      <alignment horizontal="left" vertical="center" wrapText="1"/>
    </xf>
    <xf numFmtId="0" fontId="6" fillId="5" borderId="30" xfId="0" applyFont="1" applyFill="1" applyBorder="1" applyAlignment="1">
      <alignment horizontal="center"/>
    </xf>
    <xf numFmtId="0" fontId="6" fillId="2" borderId="30" xfId="0" applyFont="1" applyFill="1" applyBorder="1" applyAlignment="1">
      <alignment horizontal="center"/>
    </xf>
    <xf numFmtId="0" fontId="6" fillId="6" borderId="30" xfId="0" applyFont="1" applyFill="1" applyBorder="1" applyAlignment="1">
      <alignment horizontal="center"/>
    </xf>
    <xf numFmtId="0" fontId="9" fillId="0" borderId="30" xfId="0" applyFont="1" applyBorder="1" applyAlignment="1">
      <alignment horizontal="center" vertical="center"/>
    </xf>
    <xf numFmtId="0" fontId="10" fillId="0" borderId="30" xfId="0" applyFont="1" applyFill="1" applyBorder="1" applyAlignment="1">
      <alignment horizontal="center" vertical="center"/>
    </xf>
    <xf numFmtId="0" fontId="8" fillId="0" borderId="0" xfId="0" applyFont="1" applyFill="1" applyAlignment="1">
      <alignment horizontal="center" vertical="center" wrapText="1"/>
    </xf>
    <xf numFmtId="0" fontId="0" fillId="0" borderId="4" xfId="0" applyBorder="1" applyAlignment="1">
      <alignment horizontal="center" vertical="center" wrapText="1"/>
    </xf>
    <xf numFmtId="0" fontId="6" fillId="0" borderId="2" xfId="0" applyFont="1" applyBorder="1" applyAlignment="1">
      <alignment vertical="center" wrapText="1"/>
    </xf>
    <xf numFmtId="0" fontId="6" fillId="0" borderId="2" xfId="0" applyFont="1" applyFill="1" applyBorder="1" applyAlignment="1">
      <alignment horizontal="center"/>
    </xf>
    <xf numFmtId="0" fontId="6" fillId="0" borderId="2" xfId="0" applyNumberFormat="1" applyFont="1" applyBorder="1" applyAlignment="1">
      <alignment horizontal="left" wrapText="1"/>
    </xf>
    <xf numFmtId="0" fontId="0" fillId="0" borderId="2" xfId="0" applyBorder="1"/>
    <xf numFmtId="0" fontId="21" fillId="0" borderId="26" xfId="0" applyFont="1" applyBorder="1" applyAlignment="1">
      <alignment horizontal="center"/>
    </xf>
    <xf numFmtId="0" fontId="25" fillId="0" borderId="26" xfId="0" applyFont="1" applyBorder="1" applyAlignment="1">
      <alignment horizontal="left"/>
    </xf>
    <xf numFmtId="0" fontId="25" fillId="0" borderId="2" xfId="0" applyFont="1" applyBorder="1" applyAlignment="1">
      <alignment horizontal="left"/>
    </xf>
    <xf numFmtId="0" fontId="7" fillId="0" borderId="16" xfId="0" applyFont="1" applyBorder="1" applyAlignment="1">
      <alignment horizontal="right"/>
    </xf>
    <xf numFmtId="0" fontId="7" fillId="0" borderId="8" xfId="0" applyFont="1" applyBorder="1" applyAlignment="1">
      <alignment horizontal="center" wrapText="1"/>
    </xf>
    <xf numFmtId="0" fontId="7" fillId="0" borderId="0" xfId="0" applyFont="1" applyBorder="1" applyAlignment="1">
      <alignment horizontal="center" wrapText="1"/>
    </xf>
    <xf numFmtId="0" fontId="7" fillId="0" borderId="9" xfId="0" applyFont="1" applyBorder="1" applyAlignment="1">
      <alignment horizontal="center" wrapText="1"/>
    </xf>
    <xf numFmtId="0" fontId="7" fillId="0" borderId="1" xfId="0" applyFont="1" applyBorder="1" applyAlignment="1">
      <alignment horizontal="right"/>
    </xf>
    <xf numFmtId="0" fontId="7" fillId="0" borderId="0" xfId="0" applyFont="1" applyBorder="1" applyAlignment="1">
      <alignment horizontal="right"/>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6" fillId="7" borderId="39" xfId="0" applyFont="1" applyFill="1" applyBorder="1" applyAlignment="1">
      <alignment horizontal="center"/>
    </xf>
    <xf numFmtId="0" fontId="6" fillId="7" borderId="40" xfId="0" applyFont="1" applyFill="1" applyBorder="1" applyAlignment="1">
      <alignment horizontal="center"/>
    </xf>
    <xf numFmtId="0" fontId="6" fillId="7" borderId="41" xfId="0" applyFont="1" applyFill="1" applyBorder="1" applyAlignment="1">
      <alignment horizontal="center"/>
    </xf>
    <xf numFmtId="0" fontId="6" fillId="0" borderId="39" xfId="0" applyFont="1" applyFill="1" applyBorder="1" applyAlignment="1">
      <alignment horizontal="center"/>
    </xf>
    <xf numFmtId="0" fontId="6" fillId="0" borderId="40" xfId="0" applyFont="1" applyFill="1" applyBorder="1" applyAlignment="1">
      <alignment horizontal="center"/>
    </xf>
    <xf numFmtId="0" fontId="6" fillId="0" borderId="41" xfId="0" applyFont="1" applyFill="1" applyBorder="1" applyAlignment="1">
      <alignment horizontal="center"/>
    </xf>
    <xf numFmtId="0" fontId="17" fillId="0" borderId="20" xfId="1" applyFont="1" applyBorder="1" applyAlignment="1">
      <alignment horizontal="center" vertical="center"/>
    </xf>
    <xf numFmtId="0" fontId="17" fillId="0" borderId="27" xfId="1" applyFont="1" applyBorder="1" applyAlignment="1">
      <alignment horizontal="center" vertical="center"/>
    </xf>
    <xf numFmtId="0" fontId="17" fillId="0" borderId="21" xfId="1" applyFont="1" applyBorder="1" applyAlignment="1">
      <alignment horizontal="center" vertical="center"/>
    </xf>
    <xf numFmtId="0" fontId="17" fillId="0" borderId="22" xfId="1" applyFont="1" applyBorder="1" applyAlignment="1">
      <alignment horizontal="center" vertical="center"/>
    </xf>
  </cellXfs>
  <cellStyles count="3">
    <cellStyle name="Hyperlink" xfId="2" builtinId="8"/>
    <cellStyle name="Normal" xfId="0" builtinId="0"/>
    <cellStyle name="Normal 2" xfId="1"/>
  </cellStyles>
  <dxfs count="33">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148"/>
  <sheetViews>
    <sheetView tabSelected="1" topLeftCell="H1" zoomScale="85" zoomScaleNormal="85" workbookViewId="0">
      <pane ySplit="6" topLeftCell="A7" activePane="bottomLeft" state="frozen"/>
      <selection activeCell="F1" sqref="F1"/>
      <selection pane="bottomLeft" activeCell="J6" sqref="J6"/>
    </sheetView>
  </sheetViews>
  <sheetFormatPr defaultColWidth="9.125" defaultRowHeight="18.75"/>
  <cols>
    <col min="1" max="1" width="14.875" style="56" bestFit="1" customWidth="1"/>
    <col min="2" max="2" width="12.875" style="68" bestFit="1" customWidth="1"/>
    <col min="3" max="3" width="19.875" style="68" customWidth="1"/>
    <col min="4" max="5" width="14.375" style="57" customWidth="1"/>
    <col min="6" max="6" width="10.625" style="58" customWidth="1"/>
    <col min="7" max="7" width="11.375" style="58" customWidth="1"/>
    <col min="8" max="8" width="5" style="57" customWidth="1"/>
    <col min="9" max="9" width="42.875" style="57" bestFit="1" customWidth="1"/>
    <col min="10" max="10" width="125.75" style="57" customWidth="1"/>
    <col min="11" max="11" width="50.75" style="56" bestFit="1" customWidth="1"/>
    <col min="12" max="12" width="25.125" style="56" customWidth="1"/>
    <col min="13" max="13" width="26.125" style="56" customWidth="1"/>
    <col min="14" max="14" width="13.25" style="80" customWidth="1"/>
    <col min="15" max="15" width="115" style="56" bestFit="1" customWidth="1"/>
    <col min="16" max="16" width="22.125" style="35" bestFit="1" customWidth="1"/>
    <col min="17" max="16384" width="9.125" style="35"/>
  </cols>
  <sheetData>
    <row r="1" spans="1:20" s="27" customFormat="1" ht="23.25" thickBot="1">
      <c r="A1" s="186" t="s">
        <v>1</v>
      </c>
      <c r="B1" s="187"/>
      <c r="C1" s="187"/>
      <c r="D1" s="187"/>
      <c r="E1" s="187"/>
      <c r="F1" s="187"/>
      <c r="G1" s="187"/>
      <c r="H1" s="187"/>
      <c r="I1" s="187"/>
      <c r="J1" s="187"/>
      <c r="K1" s="187"/>
      <c r="L1" s="187"/>
      <c r="M1" s="187"/>
      <c r="N1" s="187"/>
      <c r="O1" s="188"/>
    </row>
    <row r="2" spans="1:20" s="27" customFormat="1" ht="23.25" customHeight="1" thickBot="1">
      <c r="A2" s="189" t="s">
        <v>68</v>
      </c>
      <c r="B2" s="189"/>
      <c r="C2" s="189"/>
      <c r="D2" s="189"/>
      <c r="E2" s="189"/>
      <c r="F2" s="189"/>
      <c r="G2" s="189"/>
      <c r="H2" s="189"/>
      <c r="I2" s="189"/>
      <c r="J2" s="151" t="s">
        <v>664</v>
      </c>
      <c r="K2" s="171" t="s">
        <v>105</v>
      </c>
      <c r="L2" s="194" t="s">
        <v>625</v>
      </c>
      <c r="M2" s="195"/>
      <c r="N2" s="196"/>
      <c r="O2" s="191" t="s">
        <v>658</v>
      </c>
      <c r="P2" s="72"/>
      <c r="Q2" s="72"/>
      <c r="R2" s="72"/>
      <c r="S2" s="72"/>
      <c r="T2" s="72"/>
    </row>
    <row r="3" spans="1:20" s="27" customFormat="1" ht="23.25" thickBot="1">
      <c r="A3" s="190" t="s">
        <v>69</v>
      </c>
      <c r="B3" s="190"/>
      <c r="C3" s="190"/>
      <c r="D3" s="190"/>
      <c r="E3" s="190"/>
      <c r="F3" s="190"/>
      <c r="G3" s="190"/>
      <c r="H3" s="190"/>
      <c r="I3" s="190"/>
      <c r="J3" s="152" t="s">
        <v>663</v>
      </c>
      <c r="K3" s="172" t="s">
        <v>100</v>
      </c>
      <c r="L3" s="197"/>
      <c r="M3" s="198"/>
      <c r="N3" s="199"/>
      <c r="O3" s="192"/>
      <c r="P3" s="72"/>
      <c r="Q3" s="72"/>
      <c r="R3" s="72"/>
      <c r="S3" s="72"/>
      <c r="T3" s="72"/>
    </row>
    <row r="4" spans="1:20" s="27" customFormat="1" ht="23.25" thickBot="1">
      <c r="A4" s="185" t="s">
        <v>67</v>
      </c>
      <c r="B4" s="185"/>
      <c r="C4" s="185"/>
      <c r="D4" s="185"/>
      <c r="E4" s="185"/>
      <c r="F4" s="185"/>
      <c r="G4" s="185"/>
      <c r="H4" s="185"/>
      <c r="I4" s="185"/>
      <c r="J4" s="146">
        <v>42326</v>
      </c>
      <c r="K4" s="173" t="s">
        <v>106</v>
      </c>
      <c r="L4" s="197"/>
      <c r="M4" s="198"/>
      <c r="N4" s="199"/>
      <c r="O4" s="193"/>
      <c r="P4" s="72"/>
      <c r="Q4" s="72"/>
      <c r="R4" s="72"/>
      <c r="S4" s="72"/>
      <c r="T4" s="72"/>
    </row>
    <row r="5" spans="1:20" s="27" customFormat="1" ht="23.25" thickBot="1">
      <c r="A5" s="29"/>
      <c r="B5" s="29"/>
      <c r="C5" s="29"/>
      <c r="D5" s="30"/>
      <c r="E5" s="30"/>
      <c r="F5" s="30"/>
      <c r="G5" s="30"/>
      <c r="H5" s="71">
        <f>MAX(H7:H3063)+1</f>
        <v>185</v>
      </c>
      <c r="I5" s="99" t="s">
        <v>405</v>
      </c>
      <c r="J5" s="30"/>
      <c r="K5" s="31"/>
      <c r="L5" s="82"/>
      <c r="M5" s="101"/>
      <c r="N5" s="60"/>
      <c r="O5" s="28"/>
    </row>
    <row r="6" spans="1:20" s="176" customFormat="1" ht="67.5" customHeight="1" thickBot="1">
      <c r="A6" s="97" t="s">
        <v>108</v>
      </c>
      <c r="B6" s="97" t="s">
        <v>177</v>
      </c>
      <c r="C6" s="97" t="s">
        <v>314</v>
      </c>
      <c r="D6" s="174" t="s">
        <v>43</v>
      </c>
      <c r="E6" s="174" t="s">
        <v>626</v>
      </c>
      <c r="F6" s="174" t="s">
        <v>70</v>
      </c>
      <c r="G6" s="175" t="s">
        <v>99</v>
      </c>
      <c r="H6" s="174" t="s">
        <v>23</v>
      </c>
      <c r="I6" s="174" t="s">
        <v>6</v>
      </c>
      <c r="J6" s="174" t="s">
        <v>313</v>
      </c>
      <c r="K6" s="97" t="s">
        <v>3</v>
      </c>
      <c r="L6" s="98" t="s">
        <v>305</v>
      </c>
      <c r="M6" s="97" t="s">
        <v>476</v>
      </c>
      <c r="N6" s="97" t="s">
        <v>477</v>
      </c>
      <c r="O6" s="97" t="s">
        <v>4</v>
      </c>
    </row>
    <row r="7" spans="1:20" ht="69" hidden="1">
      <c r="A7" s="153"/>
      <c r="B7" s="154"/>
      <c r="C7" s="154"/>
      <c r="D7" s="155"/>
      <c r="E7" s="155"/>
      <c r="F7" s="156"/>
      <c r="G7" s="156">
        <v>1</v>
      </c>
      <c r="H7" s="155">
        <v>1</v>
      </c>
      <c r="I7" s="155" t="s">
        <v>5</v>
      </c>
      <c r="J7" s="75" t="s">
        <v>109</v>
      </c>
      <c r="K7" s="155" t="s">
        <v>7</v>
      </c>
      <c r="L7" s="155"/>
      <c r="M7" s="157"/>
      <c r="N7" s="107" t="str">
        <f>IF(M7="Yes",HYPERLINK(CONCATENATE(Links!$C$2,H7),CONCATENATE("Issue ",H7)),"")</f>
        <v/>
      </c>
      <c r="O7" s="155" t="s">
        <v>8</v>
      </c>
    </row>
    <row r="8" spans="1:20" hidden="1">
      <c r="A8" s="59"/>
      <c r="B8" s="67"/>
      <c r="C8" s="67"/>
      <c r="D8" s="34"/>
      <c r="E8" s="34"/>
      <c r="F8" s="62"/>
      <c r="G8" s="62">
        <v>1</v>
      </c>
      <c r="H8" s="34">
        <v>8</v>
      </c>
      <c r="I8" s="34" t="s">
        <v>231</v>
      </c>
      <c r="J8" s="34" t="s">
        <v>198</v>
      </c>
      <c r="K8" s="34" t="s">
        <v>13</v>
      </c>
      <c r="L8" s="34"/>
      <c r="M8" s="157"/>
      <c r="N8" s="107" t="str">
        <f>IF(M8="Yes",HYPERLINK(CONCATENATE(Links!$C$2,H8),CONCATENATE("Issue ",H8)),"")</f>
        <v/>
      </c>
      <c r="O8" s="34" t="s">
        <v>170</v>
      </c>
    </row>
    <row r="9" spans="1:20" ht="28.5" hidden="1">
      <c r="A9" s="59"/>
      <c r="B9" s="67" t="s">
        <v>179</v>
      </c>
      <c r="C9" s="67"/>
      <c r="D9" s="34"/>
      <c r="E9" s="34"/>
      <c r="F9" s="62"/>
      <c r="G9" s="62">
        <v>1</v>
      </c>
      <c r="H9" s="34">
        <v>12</v>
      </c>
      <c r="I9" s="34" t="s">
        <v>17</v>
      </c>
      <c r="J9" s="34" t="s">
        <v>199</v>
      </c>
      <c r="K9" s="36" t="s">
        <v>25</v>
      </c>
      <c r="L9" s="36"/>
      <c r="M9" s="157"/>
      <c r="N9" s="107" t="str">
        <f>IF(M9="Yes",HYPERLINK(CONCATENATE(Links!$C$2,H9),CONCATENATE("Issue ",H9)),"")</f>
        <v/>
      </c>
      <c r="O9" s="34" t="s">
        <v>26</v>
      </c>
    </row>
    <row r="10" spans="1:20" hidden="1">
      <c r="A10" s="59"/>
      <c r="B10" s="67" t="s">
        <v>182</v>
      </c>
      <c r="C10" s="67"/>
      <c r="D10" s="34"/>
      <c r="E10" s="34"/>
      <c r="F10" s="62"/>
      <c r="G10" s="62">
        <v>1</v>
      </c>
      <c r="H10" s="34">
        <v>16</v>
      </c>
      <c r="I10" s="34" t="s">
        <v>2</v>
      </c>
      <c r="J10" s="34" t="s">
        <v>102</v>
      </c>
      <c r="K10" s="37" t="s">
        <v>33</v>
      </c>
      <c r="L10" s="37"/>
      <c r="M10" s="157"/>
      <c r="N10" s="107" t="str">
        <f>IF(M10="Yes",HYPERLINK(CONCATENATE(Links!$C$2,H10),CONCATENATE("Issue ",H10)),"")</f>
        <v/>
      </c>
      <c r="O10" s="34" t="s">
        <v>36</v>
      </c>
    </row>
    <row r="11" spans="1:20" hidden="1">
      <c r="A11" s="59"/>
      <c r="B11" s="67" t="s">
        <v>182</v>
      </c>
      <c r="C11" s="67"/>
      <c r="D11" s="34"/>
      <c r="E11" s="34"/>
      <c r="F11" s="62"/>
      <c r="G11" s="62">
        <v>1</v>
      </c>
      <c r="H11" s="34">
        <v>17</v>
      </c>
      <c r="I11" s="34" t="s">
        <v>17</v>
      </c>
      <c r="J11" s="34" t="s">
        <v>35</v>
      </c>
      <c r="K11" s="36" t="s">
        <v>34</v>
      </c>
      <c r="L11" s="36"/>
      <c r="M11" s="157" t="s">
        <v>469</v>
      </c>
      <c r="N11" s="107" t="str">
        <f>IF(M11="Yes",HYPERLINK(CONCATENATE(Links!$C$2,H11),CONCATENATE("Issue ",H11)),"")</f>
        <v>Issue 17</v>
      </c>
      <c r="O11" s="34" t="s">
        <v>14</v>
      </c>
    </row>
    <row r="12" spans="1:20" hidden="1">
      <c r="A12" s="59"/>
      <c r="B12" s="67"/>
      <c r="C12" s="67"/>
      <c r="D12" s="34"/>
      <c r="E12" s="34"/>
      <c r="F12" s="62"/>
      <c r="G12" s="62">
        <v>1</v>
      </c>
      <c r="H12" s="34">
        <v>22</v>
      </c>
      <c r="I12" s="34" t="s">
        <v>46</v>
      </c>
      <c r="J12" s="34" t="s">
        <v>47</v>
      </c>
      <c r="K12" s="34" t="s">
        <v>48</v>
      </c>
      <c r="L12" s="34"/>
      <c r="M12" s="157"/>
      <c r="N12" s="107" t="str">
        <f>IF(M12="Yes",HYPERLINK(CONCATENATE(Links!$C$2,H12),CONCATENATE("Issue ",H12)),"")</f>
        <v/>
      </c>
      <c r="O12" s="34" t="s">
        <v>51</v>
      </c>
    </row>
    <row r="13" spans="1:20" hidden="1">
      <c r="A13" s="59"/>
      <c r="B13" s="67"/>
      <c r="C13" s="67"/>
      <c r="D13" s="34"/>
      <c r="E13" s="34"/>
      <c r="F13" s="62"/>
      <c r="G13" s="62">
        <v>1</v>
      </c>
      <c r="H13" s="34">
        <v>29</v>
      </c>
      <c r="I13" s="34" t="s">
        <v>2</v>
      </c>
      <c r="J13" s="34" t="s">
        <v>72</v>
      </c>
      <c r="K13" s="34" t="s">
        <v>12</v>
      </c>
      <c r="L13" s="34"/>
      <c r="M13" s="104"/>
      <c r="N13" s="107" t="str">
        <f>IF(M13="Yes",HYPERLINK(CONCATENATE(Links!$C$2,H13),CONCATENATE("Issue ",H13)),"")</f>
        <v/>
      </c>
      <c r="O13" s="34" t="s">
        <v>299</v>
      </c>
    </row>
    <row r="14" spans="1:20" hidden="1">
      <c r="A14" s="59"/>
      <c r="B14" s="67" t="s">
        <v>184</v>
      </c>
      <c r="C14" s="67"/>
      <c r="D14" s="34"/>
      <c r="E14" s="34"/>
      <c r="F14" s="62"/>
      <c r="G14" s="62">
        <v>1</v>
      </c>
      <c r="H14" s="34">
        <v>35</v>
      </c>
      <c r="I14" s="34" t="s">
        <v>231</v>
      </c>
      <c r="J14" s="50" t="s">
        <v>116</v>
      </c>
      <c r="K14" s="34" t="s">
        <v>75</v>
      </c>
      <c r="L14" s="34"/>
      <c r="M14" s="104"/>
      <c r="N14" s="107" t="str">
        <f>IF(M14="Yes",HYPERLINK(CONCATENATE(Links!$C$2,H14),CONCATENATE("Issue ",H14)),"")</f>
        <v/>
      </c>
      <c r="O14" s="50" t="s">
        <v>119</v>
      </c>
    </row>
    <row r="15" spans="1:20" hidden="1">
      <c r="A15" s="59"/>
      <c r="B15" s="67"/>
      <c r="C15" s="67"/>
      <c r="D15" s="34"/>
      <c r="E15" s="34"/>
      <c r="F15" s="62"/>
      <c r="G15" s="62">
        <v>1</v>
      </c>
      <c r="H15" s="34">
        <v>36</v>
      </c>
      <c r="I15" s="34" t="s">
        <v>60</v>
      </c>
      <c r="J15" s="50" t="s">
        <v>123</v>
      </c>
      <c r="K15" s="34" t="s">
        <v>76</v>
      </c>
      <c r="L15" s="34"/>
      <c r="M15" s="104"/>
      <c r="N15" s="107" t="str">
        <f>IF(M15="Yes",HYPERLINK(CONCATENATE(Links!$C$2,H15),CONCATENATE("Issue ",H15)),"")</f>
        <v/>
      </c>
      <c r="O15" s="50" t="s">
        <v>120</v>
      </c>
    </row>
    <row r="16" spans="1:20" hidden="1">
      <c r="A16" s="59"/>
      <c r="B16" s="67" t="s">
        <v>184</v>
      </c>
      <c r="C16" s="67"/>
      <c r="D16" s="34"/>
      <c r="E16" s="34"/>
      <c r="F16" s="62"/>
      <c r="G16" s="62">
        <v>1</v>
      </c>
      <c r="H16" s="34">
        <v>37</v>
      </c>
      <c r="I16" s="34" t="s">
        <v>5</v>
      </c>
      <c r="J16" s="50" t="s">
        <v>192</v>
      </c>
      <c r="K16" s="34"/>
      <c r="L16" s="34"/>
      <c r="M16" s="104"/>
      <c r="N16" s="107" t="str">
        <f>IF(M16="Yes",HYPERLINK(CONCATENATE(Links!$C$2,H16),CONCATENATE("Issue ",H16)),"")</f>
        <v/>
      </c>
      <c r="O16" s="63" t="s">
        <v>191</v>
      </c>
    </row>
    <row r="17" spans="1:20" hidden="1">
      <c r="A17" s="59"/>
      <c r="B17" s="67" t="s">
        <v>182</v>
      </c>
      <c r="C17" s="67"/>
      <c r="D17" s="34"/>
      <c r="E17" s="34"/>
      <c r="F17" s="62"/>
      <c r="G17" s="62">
        <v>1</v>
      </c>
      <c r="H17" s="34">
        <v>38</v>
      </c>
      <c r="I17" s="34" t="s">
        <v>5</v>
      </c>
      <c r="J17" s="50" t="s">
        <v>77</v>
      </c>
      <c r="K17" s="34"/>
      <c r="L17" s="34"/>
      <c r="M17" s="157"/>
      <c r="N17" s="107" t="str">
        <f>IF(M17="Yes",HYPERLINK(CONCATENATE(Links!$C$2,H17),CONCATENATE("Issue ",H17)),"")</f>
        <v/>
      </c>
      <c r="O17" s="50" t="s">
        <v>193</v>
      </c>
    </row>
    <row r="18" spans="1:20" hidden="1">
      <c r="A18" s="59"/>
      <c r="B18" s="67" t="s">
        <v>182</v>
      </c>
      <c r="C18" s="67"/>
      <c r="D18" s="34"/>
      <c r="E18" s="34"/>
      <c r="F18" s="62"/>
      <c r="G18" s="62">
        <v>1</v>
      </c>
      <c r="H18" s="34">
        <v>52</v>
      </c>
      <c r="I18" s="34" t="s">
        <v>2</v>
      </c>
      <c r="J18" s="26" t="s">
        <v>194</v>
      </c>
      <c r="K18" s="34"/>
      <c r="L18" s="34"/>
      <c r="M18" s="157" t="s">
        <v>469</v>
      </c>
      <c r="N18" s="107" t="str">
        <f>IF(M18="Yes",HYPERLINK(CONCATENATE(Links!$C$2,H18),CONCATENATE("Issue ",H18)),"")</f>
        <v>Issue 52</v>
      </c>
      <c r="O18" s="50" t="s">
        <v>121</v>
      </c>
    </row>
    <row r="19" spans="1:20" ht="27" hidden="1">
      <c r="A19" s="59">
        <v>39783</v>
      </c>
      <c r="B19" s="67"/>
      <c r="C19" s="67"/>
      <c r="D19" s="34"/>
      <c r="E19" s="34"/>
      <c r="F19" s="62"/>
      <c r="G19" s="62">
        <v>1</v>
      </c>
      <c r="H19" s="34">
        <v>54</v>
      </c>
      <c r="I19" s="34" t="s">
        <v>122</v>
      </c>
      <c r="J19" s="26" t="s">
        <v>195</v>
      </c>
      <c r="K19" s="34"/>
      <c r="L19" s="34"/>
      <c r="M19" s="104" t="s">
        <v>469</v>
      </c>
      <c r="N19" s="107" t="str">
        <f>IF(M19="Yes",HYPERLINK(CONCATENATE(Links!$C$2,H19),CONCATENATE("Issue ",H19)),"")</f>
        <v>Issue 54</v>
      </c>
      <c r="O19" s="50" t="s">
        <v>111</v>
      </c>
      <c r="Q19" s="147"/>
      <c r="R19" s="147"/>
      <c r="S19" s="147"/>
      <c r="T19" s="147"/>
    </row>
    <row r="20" spans="1:20" ht="27">
      <c r="A20" s="59"/>
      <c r="B20" s="67"/>
      <c r="C20" s="67"/>
      <c r="D20" s="34"/>
      <c r="E20" s="34"/>
      <c r="F20" s="62"/>
      <c r="G20" s="62">
        <v>1</v>
      </c>
      <c r="H20" s="34">
        <v>65</v>
      </c>
      <c r="I20" s="34" t="s">
        <v>148</v>
      </c>
      <c r="J20" s="50" t="s">
        <v>151</v>
      </c>
      <c r="K20" s="34"/>
      <c r="L20" s="34"/>
      <c r="M20" s="104"/>
      <c r="N20" s="107" t="str">
        <f>IF(M20="Yes",HYPERLINK(CONCATENATE(Links!$C$2,H20),CONCATENATE("Issue ",H20)),"")</f>
        <v/>
      </c>
      <c r="O20" s="50" t="s">
        <v>150</v>
      </c>
    </row>
    <row r="21" spans="1:20" hidden="1">
      <c r="A21" s="59">
        <v>39899</v>
      </c>
      <c r="B21" s="67"/>
      <c r="C21" s="67"/>
      <c r="D21" s="34"/>
      <c r="E21" s="34"/>
      <c r="F21" s="62"/>
      <c r="G21" s="62">
        <v>1</v>
      </c>
      <c r="H21" s="34">
        <v>71</v>
      </c>
      <c r="I21" s="34" t="s">
        <v>2</v>
      </c>
      <c r="J21" s="9" t="s">
        <v>161</v>
      </c>
      <c r="K21" s="34"/>
      <c r="L21" s="34"/>
      <c r="M21" s="104"/>
      <c r="N21" s="107" t="str">
        <f>IF(M21="Yes",HYPERLINK(CONCATENATE(Links!$C$2,H21),CONCATENATE("Issue ",H21)),"")</f>
        <v/>
      </c>
      <c r="O21" s="50" t="s">
        <v>160</v>
      </c>
    </row>
    <row r="22" spans="1:20" hidden="1">
      <c r="A22" s="59">
        <v>39976</v>
      </c>
      <c r="B22" s="67" t="s">
        <v>184</v>
      </c>
      <c r="C22" s="67"/>
      <c r="D22" s="34"/>
      <c r="E22" s="34"/>
      <c r="F22" s="62"/>
      <c r="G22" s="62">
        <v>1</v>
      </c>
      <c r="H22" s="34">
        <v>72</v>
      </c>
      <c r="I22" s="34" t="s">
        <v>2</v>
      </c>
      <c r="J22" s="9" t="s">
        <v>208</v>
      </c>
      <c r="K22" s="34"/>
      <c r="L22" s="34"/>
      <c r="M22" s="104" t="s">
        <v>206</v>
      </c>
      <c r="N22" s="107" t="str">
        <f>IF(M22="Yes",HYPERLINK(CONCATENATE(Links!$C$2,H22),CONCATENATE("Issue ",H22)),"")</f>
        <v/>
      </c>
      <c r="O22" s="50" t="s">
        <v>207</v>
      </c>
    </row>
    <row r="23" spans="1:20" ht="28.5" hidden="1">
      <c r="A23" s="70">
        <v>39982</v>
      </c>
      <c r="B23" s="62" t="s">
        <v>182</v>
      </c>
      <c r="C23" s="62"/>
      <c r="D23" s="32"/>
      <c r="E23" s="32"/>
      <c r="F23" s="69"/>
      <c r="G23" s="62">
        <v>1</v>
      </c>
      <c r="H23" s="32">
        <v>82</v>
      </c>
      <c r="I23" s="34" t="s">
        <v>213</v>
      </c>
      <c r="J23" s="9" t="s">
        <v>216</v>
      </c>
      <c r="K23" s="34" t="s">
        <v>214</v>
      </c>
      <c r="L23" s="34"/>
      <c r="M23" s="104"/>
      <c r="N23" s="107" t="str">
        <f>IF(M23="Yes",HYPERLINK(CONCATENATE(Links!$C$2,H23),CONCATENATE("Issue ",H23)),"")</f>
        <v/>
      </c>
      <c r="O23" s="34" t="s">
        <v>215</v>
      </c>
    </row>
    <row r="24" spans="1:20" ht="28.5">
      <c r="A24" s="70">
        <v>40030</v>
      </c>
      <c r="B24" s="62" t="s">
        <v>183</v>
      </c>
      <c r="C24" s="62"/>
      <c r="D24" s="184" t="s">
        <v>662</v>
      </c>
      <c r="E24" s="32"/>
      <c r="F24" s="69"/>
      <c r="G24" s="62">
        <v>1</v>
      </c>
      <c r="H24" s="32">
        <v>83</v>
      </c>
      <c r="I24" s="34" t="s">
        <v>140</v>
      </c>
      <c r="J24" s="9" t="s">
        <v>235</v>
      </c>
      <c r="K24" s="34" t="s">
        <v>236</v>
      </c>
      <c r="L24" s="34"/>
      <c r="M24" s="104"/>
      <c r="N24" s="107" t="str">
        <f>IF(M24="Yes",HYPERLINK(CONCATENATE(Links!$C$2,H24),CONCATENATE("Issue ",H24)),"")</f>
        <v/>
      </c>
      <c r="O24" s="34" t="s">
        <v>237</v>
      </c>
    </row>
    <row r="25" spans="1:20" ht="28.5" hidden="1">
      <c r="A25" s="76">
        <v>40036</v>
      </c>
      <c r="B25" s="156" t="s">
        <v>184</v>
      </c>
      <c r="C25" s="156"/>
      <c r="D25" s="77"/>
      <c r="E25" s="77"/>
      <c r="F25" s="78"/>
      <c r="G25" s="62">
        <v>1</v>
      </c>
      <c r="H25" s="77">
        <v>85</v>
      </c>
      <c r="I25" s="155" t="s">
        <v>60</v>
      </c>
      <c r="J25" s="79" t="s">
        <v>241</v>
      </c>
      <c r="K25" s="155" t="s">
        <v>239</v>
      </c>
      <c r="L25" s="34"/>
      <c r="M25" s="157"/>
      <c r="N25" s="107" t="str">
        <f>IF(M25="Yes",HYPERLINK(CONCATENATE(Links!$C$2,H25),CONCATENATE("Issue ",H25)),"")</f>
        <v/>
      </c>
      <c r="O25" s="155" t="s">
        <v>240</v>
      </c>
      <c r="Q25" s="147"/>
      <c r="R25" s="147"/>
      <c r="S25" s="147"/>
      <c r="T25" s="147"/>
    </row>
    <row r="26" spans="1:20" ht="28.5" hidden="1">
      <c r="A26" s="76">
        <v>40044</v>
      </c>
      <c r="B26" s="156" t="s">
        <v>182</v>
      </c>
      <c r="C26" s="156"/>
      <c r="D26" s="77"/>
      <c r="E26" s="77"/>
      <c r="F26" s="78"/>
      <c r="G26" s="156">
        <v>1</v>
      </c>
      <c r="H26" s="77">
        <v>86</v>
      </c>
      <c r="I26" s="155" t="s">
        <v>2</v>
      </c>
      <c r="J26" s="79" t="s">
        <v>242</v>
      </c>
      <c r="K26" s="155"/>
      <c r="L26" s="34"/>
      <c r="M26" s="157"/>
      <c r="N26" s="107" t="str">
        <f>IF(M26="Yes",HYPERLINK(CONCATENATE(Links!$C$2,H26),CONCATENATE("Issue ",H26)),"")</f>
        <v/>
      </c>
      <c r="O26" s="155" t="s">
        <v>243</v>
      </c>
    </row>
    <row r="27" spans="1:20" hidden="1">
      <c r="A27" s="76">
        <v>40044</v>
      </c>
      <c r="B27" s="156" t="s">
        <v>182</v>
      </c>
      <c r="C27" s="156"/>
      <c r="D27" s="77"/>
      <c r="E27" s="77"/>
      <c r="F27" s="78"/>
      <c r="G27" s="156">
        <v>1</v>
      </c>
      <c r="H27" s="77">
        <v>87</v>
      </c>
      <c r="I27" s="155" t="s">
        <v>238</v>
      </c>
      <c r="J27" s="79" t="s">
        <v>244</v>
      </c>
      <c r="K27" s="155" t="s">
        <v>246</v>
      </c>
      <c r="L27" s="34"/>
      <c r="M27" s="157"/>
      <c r="N27" s="107" t="str">
        <f>IF(M27="Yes",HYPERLINK(CONCATENATE(Links!$C$2,H27),CONCATENATE("Issue ",H27)),"")</f>
        <v/>
      </c>
      <c r="O27" s="155" t="s">
        <v>245</v>
      </c>
    </row>
    <row r="28" spans="1:20" hidden="1">
      <c r="A28" s="76">
        <v>40044</v>
      </c>
      <c r="B28" s="156" t="s">
        <v>182</v>
      </c>
      <c r="C28" s="156"/>
      <c r="D28" s="77"/>
      <c r="E28" s="77"/>
      <c r="F28" s="78"/>
      <c r="G28" s="156">
        <v>1</v>
      </c>
      <c r="H28" s="77">
        <v>88</v>
      </c>
      <c r="I28" s="155" t="s">
        <v>2</v>
      </c>
      <c r="J28" s="79" t="s">
        <v>248</v>
      </c>
      <c r="K28" s="155"/>
      <c r="L28" s="34"/>
      <c r="M28" s="157"/>
      <c r="N28" s="107" t="str">
        <f>IF(M28="Yes",HYPERLINK(CONCATENATE(Links!$C$2,H28),CONCATENATE("Issue ",H28)),"")</f>
        <v/>
      </c>
      <c r="O28" s="155" t="s">
        <v>247</v>
      </c>
    </row>
    <row r="29" spans="1:20" hidden="1">
      <c r="A29" s="76">
        <v>40060</v>
      </c>
      <c r="B29" s="156" t="s">
        <v>178</v>
      </c>
      <c r="C29" s="156"/>
      <c r="D29" s="77"/>
      <c r="E29" s="77"/>
      <c r="F29" s="78"/>
      <c r="G29" s="156">
        <v>1</v>
      </c>
      <c r="H29" s="77">
        <v>89</v>
      </c>
      <c r="I29" s="155" t="s">
        <v>2</v>
      </c>
      <c r="J29" s="79" t="s">
        <v>249</v>
      </c>
      <c r="K29" s="155" t="s">
        <v>250</v>
      </c>
      <c r="L29" s="34"/>
      <c r="M29" s="182" t="s">
        <v>251</v>
      </c>
      <c r="N29" s="107" t="str">
        <f>IF(M29="Yes",HYPERLINK(CONCATENATE(Links!$C$2,H29),CONCATENATE("Issue ",H29)),"")</f>
        <v/>
      </c>
      <c r="O29" s="155" t="s">
        <v>252</v>
      </c>
    </row>
    <row r="30" spans="1:20" hidden="1">
      <c r="A30" s="76">
        <v>40060</v>
      </c>
      <c r="B30" s="156" t="s">
        <v>253</v>
      </c>
      <c r="C30" s="156"/>
      <c r="D30" s="77"/>
      <c r="E30" s="77"/>
      <c r="F30" s="78"/>
      <c r="G30" s="156">
        <v>1</v>
      </c>
      <c r="H30" s="77">
        <v>90</v>
      </c>
      <c r="I30" s="155" t="s">
        <v>2</v>
      </c>
      <c r="J30" s="79" t="s">
        <v>254</v>
      </c>
      <c r="K30" s="155"/>
      <c r="L30" s="34"/>
      <c r="M30" s="106"/>
      <c r="N30" s="107" t="str">
        <f>IF(M30="Yes",HYPERLINK(CONCATENATE(Links!$C$2,H30),CONCATENATE("Issue ",H30)),"")</f>
        <v/>
      </c>
      <c r="O30" s="155" t="s">
        <v>255</v>
      </c>
    </row>
    <row r="31" spans="1:20" ht="28.5">
      <c r="A31" s="76">
        <v>40134</v>
      </c>
      <c r="B31" s="156" t="s">
        <v>182</v>
      </c>
      <c r="C31" s="156"/>
      <c r="D31" s="183" t="s">
        <v>662</v>
      </c>
      <c r="E31" s="77"/>
      <c r="F31" s="78"/>
      <c r="G31" s="156">
        <v>1</v>
      </c>
      <c r="H31" s="77">
        <v>91</v>
      </c>
      <c r="I31" s="155" t="s">
        <v>256</v>
      </c>
      <c r="J31" s="79" t="s">
        <v>259</v>
      </c>
      <c r="K31" s="155" t="s">
        <v>258</v>
      </c>
      <c r="L31" s="34"/>
      <c r="M31" s="157"/>
      <c r="N31" s="107" t="str">
        <f>IF(M31="Yes",HYPERLINK(CONCATENATE(Links!$C$2,H31),CONCATENATE("Issue ",H31)),"")</f>
        <v/>
      </c>
      <c r="O31" s="155" t="s">
        <v>257</v>
      </c>
    </row>
    <row r="32" spans="1:20" hidden="1">
      <c r="A32" s="76">
        <v>40155</v>
      </c>
      <c r="B32" s="156" t="s">
        <v>182</v>
      </c>
      <c r="C32" s="156"/>
      <c r="D32" s="77"/>
      <c r="E32" s="77"/>
      <c r="F32" s="78"/>
      <c r="G32" s="156">
        <v>1</v>
      </c>
      <c r="H32" s="77">
        <v>93</v>
      </c>
      <c r="I32" s="155" t="s">
        <v>263</v>
      </c>
      <c r="J32" s="79" t="s">
        <v>264</v>
      </c>
      <c r="K32" s="155" t="s">
        <v>266</v>
      </c>
      <c r="L32" s="34"/>
      <c r="M32" s="157" t="s">
        <v>469</v>
      </c>
      <c r="N32" s="107" t="str">
        <f>IF(M32="Yes",HYPERLINK(CONCATENATE(Links!$C$2,H32),CONCATENATE("Issue ",H32)),"")</f>
        <v>Issue 93</v>
      </c>
      <c r="O32" s="155" t="s">
        <v>265</v>
      </c>
    </row>
    <row r="33" spans="1:15" ht="28.5" hidden="1">
      <c r="A33" s="76">
        <v>40182</v>
      </c>
      <c r="B33" s="156" t="s">
        <v>182</v>
      </c>
      <c r="C33" s="156"/>
      <c r="D33" s="77"/>
      <c r="E33" s="77"/>
      <c r="F33" s="78"/>
      <c r="G33" s="156">
        <v>1</v>
      </c>
      <c r="H33" s="77">
        <v>94</v>
      </c>
      <c r="I33" s="155" t="s">
        <v>238</v>
      </c>
      <c r="J33" s="79" t="s">
        <v>268</v>
      </c>
      <c r="K33" s="155" t="s">
        <v>269</v>
      </c>
      <c r="L33" s="34"/>
      <c r="M33" s="157" t="s">
        <v>469</v>
      </c>
      <c r="N33" s="107" t="str">
        <f>IF(M33="Yes",HYPERLINK(CONCATENATE(Links!$C$2,H33),CONCATENATE("Issue ",H33)),"")</f>
        <v>Issue 94</v>
      </c>
      <c r="O33" s="155" t="s">
        <v>267</v>
      </c>
    </row>
    <row r="34" spans="1:15" hidden="1">
      <c r="A34" s="76">
        <v>40182</v>
      </c>
      <c r="B34" s="156" t="s">
        <v>184</v>
      </c>
      <c r="C34" s="156"/>
      <c r="D34" s="77"/>
      <c r="E34" s="77"/>
      <c r="F34" s="78"/>
      <c r="G34" s="156">
        <v>1</v>
      </c>
      <c r="H34" s="77">
        <v>96</v>
      </c>
      <c r="I34" s="155" t="s">
        <v>263</v>
      </c>
      <c r="J34" s="79" t="s">
        <v>272</v>
      </c>
      <c r="K34" s="155"/>
      <c r="L34" s="34"/>
      <c r="M34" s="157"/>
      <c r="N34" s="107" t="str">
        <f>IF(M34="Yes",HYPERLINK(CONCATENATE(Links!$C$2,H34),CONCATENATE("Issue ",H34)),"")</f>
        <v/>
      </c>
      <c r="O34" s="155" t="s">
        <v>273</v>
      </c>
    </row>
    <row r="35" spans="1:15" ht="28.5" hidden="1">
      <c r="A35" s="76">
        <v>40182</v>
      </c>
      <c r="B35" s="156" t="s">
        <v>184</v>
      </c>
      <c r="C35" s="156"/>
      <c r="D35" s="77"/>
      <c r="E35" s="77"/>
      <c r="F35" s="78"/>
      <c r="G35" s="156">
        <v>1</v>
      </c>
      <c r="H35" s="77">
        <v>97</v>
      </c>
      <c r="I35" s="155" t="s">
        <v>275</v>
      </c>
      <c r="J35" s="79" t="s">
        <v>296</v>
      </c>
      <c r="K35" s="155"/>
      <c r="L35" s="34"/>
      <c r="M35" s="157"/>
      <c r="N35" s="107" t="str">
        <f>IF(M35="Yes",HYPERLINK(CONCATENATE(Links!$C$2,H35),CONCATENATE("Issue ",H35)),"")</f>
        <v/>
      </c>
      <c r="O35" s="155" t="s">
        <v>274</v>
      </c>
    </row>
    <row r="36" spans="1:15" ht="20.25">
      <c r="A36" s="76">
        <v>40183</v>
      </c>
      <c r="B36" s="156" t="s">
        <v>182</v>
      </c>
      <c r="C36" s="156"/>
      <c r="D36" s="183" t="s">
        <v>662</v>
      </c>
      <c r="E36" s="77"/>
      <c r="F36" s="78"/>
      <c r="G36" s="156">
        <v>1</v>
      </c>
      <c r="H36" s="77">
        <v>98</v>
      </c>
      <c r="I36" s="155" t="s">
        <v>256</v>
      </c>
      <c r="J36" s="79" t="s">
        <v>276</v>
      </c>
      <c r="K36" s="155" t="s">
        <v>277</v>
      </c>
      <c r="L36" s="34"/>
      <c r="M36" s="157" t="s">
        <v>469</v>
      </c>
      <c r="N36" s="107" t="str">
        <f>IF(M36="Yes",HYPERLINK(CONCATENATE(Links!$C$2,H36),CONCATENATE("Issue ",H36)),"")</f>
        <v>Issue 98</v>
      </c>
      <c r="O36" s="155" t="s">
        <v>297</v>
      </c>
    </row>
    <row r="37" spans="1:15" ht="28.5" hidden="1">
      <c r="A37" s="76">
        <v>40218</v>
      </c>
      <c r="B37" s="156" t="s">
        <v>178</v>
      </c>
      <c r="C37" s="156"/>
      <c r="D37" s="77"/>
      <c r="E37" s="77"/>
      <c r="F37" s="78"/>
      <c r="G37" s="156">
        <v>1</v>
      </c>
      <c r="H37" s="77">
        <v>99</v>
      </c>
      <c r="I37" s="155" t="s">
        <v>285</v>
      </c>
      <c r="J37" s="79" t="s">
        <v>283</v>
      </c>
      <c r="K37" s="155" t="s">
        <v>286</v>
      </c>
      <c r="L37" s="34"/>
      <c r="M37" s="157"/>
      <c r="N37" s="107" t="str">
        <f>IF(M37="Yes",HYPERLINK(CONCATENATE(Links!$C$2,H37),CONCATENATE("Issue ",H37)),"")</f>
        <v/>
      </c>
      <c r="O37" s="155" t="s">
        <v>284</v>
      </c>
    </row>
    <row r="38" spans="1:15" ht="16.5" hidden="1" customHeight="1">
      <c r="A38" s="76">
        <v>40219</v>
      </c>
      <c r="B38" s="156" t="s">
        <v>182</v>
      </c>
      <c r="C38" s="156"/>
      <c r="D38" s="77"/>
      <c r="E38" s="77"/>
      <c r="F38" s="78"/>
      <c r="G38" s="156">
        <v>1</v>
      </c>
      <c r="H38" s="77">
        <v>101</v>
      </c>
      <c r="I38" s="155" t="s">
        <v>15</v>
      </c>
      <c r="J38" s="79" t="s">
        <v>293</v>
      </c>
      <c r="K38" s="155" t="s">
        <v>266</v>
      </c>
      <c r="L38" s="34"/>
      <c r="M38" s="157" t="s">
        <v>469</v>
      </c>
      <c r="N38" s="107" t="str">
        <f>IF(M38="Yes",HYPERLINK(CONCATENATE(Links!$C$2,H38),CONCATENATE("Issue ",H38)),"")</f>
        <v>Issue 101</v>
      </c>
      <c r="O38" s="155" t="s">
        <v>298</v>
      </c>
    </row>
    <row r="39" spans="1:15" hidden="1">
      <c r="A39" s="76">
        <v>40235</v>
      </c>
      <c r="B39" s="156" t="s">
        <v>178</v>
      </c>
      <c r="C39" s="156"/>
      <c r="D39" s="77"/>
      <c r="E39" s="77"/>
      <c r="F39" s="78"/>
      <c r="G39" s="156">
        <v>1</v>
      </c>
      <c r="H39" s="77">
        <v>103</v>
      </c>
      <c r="I39" s="155" t="s">
        <v>15</v>
      </c>
      <c r="J39" s="79" t="s">
        <v>300</v>
      </c>
      <c r="K39" s="155"/>
      <c r="L39" s="34"/>
      <c r="M39" s="157"/>
      <c r="N39" s="107" t="str">
        <f>IF(M39="Yes",HYPERLINK(CONCATENATE(Links!$C$2,H39),CONCATENATE("Issue ",H39)),"")</f>
        <v/>
      </c>
      <c r="O39" s="155"/>
    </row>
    <row r="40" spans="1:15" hidden="1">
      <c r="A40" s="76">
        <v>40235</v>
      </c>
      <c r="B40" s="156" t="s">
        <v>182</v>
      </c>
      <c r="C40" s="156"/>
      <c r="D40" s="77"/>
      <c r="E40" s="77"/>
      <c r="F40" s="78"/>
      <c r="G40" s="156">
        <v>1</v>
      </c>
      <c r="H40" s="77">
        <v>104</v>
      </c>
      <c r="I40" s="155" t="s">
        <v>303</v>
      </c>
      <c r="J40" s="79" t="s">
        <v>301</v>
      </c>
      <c r="K40" s="155"/>
      <c r="L40" s="34"/>
      <c r="M40" s="157"/>
      <c r="N40" s="107" t="str">
        <f>IF(M40="Yes",HYPERLINK(CONCATENATE(Links!$C$2,H40),CONCATENATE("Issue ",H40)),"")</f>
        <v/>
      </c>
      <c r="O40" s="155" t="s">
        <v>302</v>
      </c>
    </row>
    <row r="41" spans="1:15" ht="55.5" hidden="1">
      <c r="A41" s="76">
        <v>40246</v>
      </c>
      <c r="B41" s="156" t="s">
        <v>315</v>
      </c>
      <c r="C41" s="156"/>
      <c r="D41" s="77"/>
      <c r="E41" s="77"/>
      <c r="F41" s="78"/>
      <c r="G41" s="156">
        <v>1</v>
      </c>
      <c r="H41" s="77">
        <v>105</v>
      </c>
      <c r="I41" s="155" t="s">
        <v>285</v>
      </c>
      <c r="J41" s="79" t="s">
        <v>322</v>
      </c>
      <c r="K41" s="155" t="s">
        <v>326</v>
      </c>
      <c r="L41" s="34"/>
      <c r="M41" s="157" t="s">
        <v>469</v>
      </c>
      <c r="N41" s="107" t="str">
        <f>IF(M41="Yes",HYPERLINK(CONCATENATE(Links!$C$2,H41),CONCATENATE("Issue ",H41)),"")</f>
        <v>Issue 105</v>
      </c>
      <c r="O41" s="155" t="s">
        <v>323</v>
      </c>
    </row>
    <row r="42" spans="1:15" ht="42" hidden="1">
      <c r="A42" s="76">
        <v>40247</v>
      </c>
      <c r="B42" s="156" t="s">
        <v>321</v>
      </c>
      <c r="C42" s="156"/>
      <c r="D42" s="77"/>
      <c r="E42" s="77"/>
      <c r="F42" s="78"/>
      <c r="G42" s="156">
        <v>1</v>
      </c>
      <c r="H42" s="77">
        <v>106</v>
      </c>
      <c r="I42" s="155" t="s">
        <v>2</v>
      </c>
      <c r="J42" s="79" t="s">
        <v>324</v>
      </c>
      <c r="K42" s="155"/>
      <c r="L42" s="34"/>
      <c r="M42" s="157"/>
      <c r="N42" s="107" t="str">
        <f>IF(M42="Yes",HYPERLINK(CONCATENATE(Links!$C$2,H42),CONCATENATE("Issue ",H42)),"")</f>
        <v/>
      </c>
      <c r="O42" s="155" t="s">
        <v>325</v>
      </c>
    </row>
    <row r="43" spans="1:15" hidden="1">
      <c r="A43" s="76">
        <v>40253</v>
      </c>
      <c r="B43" s="156" t="s">
        <v>178</v>
      </c>
      <c r="C43" s="156"/>
      <c r="D43" s="77"/>
      <c r="E43" s="77"/>
      <c r="F43" s="78"/>
      <c r="G43" s="156">
        <v>1</v>
      </c>
      <c r="H43" s="77">
        <v>107</v>
      </c>
      <c r="I43" s="155" t="s">
        <v>2</v>
      </c>
      <c r="J43" s="79" t="s">
        <v>330</v>
      </c>
      <c r="K43" s="155"/>
      <c r="L43" s="34"/>
      <c r="M43" s="157"/>
      <c r="N43" s="107" t="str">
        <f>IF(M43="Yes",HYPERLINK(CONCATENATE(Links!$C$2,H43),CONCATENATE("Issue ",H43)),"")</f>
        <v/>
      </c>
      <c r="O43" s="155" t="s">
        <v>331</v>
      </c>
    </row>
    <row r="44" spans="1:15" hidden="1">
      <c r="A44" s="76">
        <v>40261</v>
      </c>
      <c r="B44" s="156" t="s">
        <v>182</v>
      </c>
      <c r="C44" s="156"/>
      <c r="D44" s="77"/>
      <c r="E44" s="77"/>
      <c r="F44" s="78"/>
      <c r="G44" s="156">
        <v>1</v>
      </c>
      <c r="H44" s="77">
        <v>108</v>
      </c>
      <c r="I44" s="155" t="s">
        <v>263</v>
      </c>
      <c r="J44" s="79" t="s">
        <v>335</v>
      </c>
      <c r="K44" s="155" t="s">
        <v>336</v>
      </c>
      <c r="L44" s="34" t="s">
        <v>337</v>
      </c>
      <c r="M44" s="157" t="s">
        <v>469</v>
      </c>
      <c r="N44" s="107" t="str">
        <f>IF(M44="Yes",HYPERLINK(CONCATENATE(Links!$C$2,H44),CONCATENATE("Issue ",H44)),"")</f>
        <v>Issue 108</v>
      </c>
      <c r="O44" s="155" t="s">
        <v>338</v>
      </c>
    </row>
    <row r="45" spans="1:15" ht="28.5" hidden="1">
      <c r="A45" s="76">
        <v>40267</v>
      </c>
      <c r="B45" s="156" t="s">
        <v>342</v>
      </c>
      <c r="C45" s="156"/>
      <c r="D45" s="77"/>
      <c r="E45" s="77"/>
      <c r="F45" s="78"/>
      <c r="G45" s="156">
        <v>1</v>
      </c>
      <c r="H45" s="77">
        <v>109</v>
      </c>
      <c r="I45" s="155" t="s">
        <v>263</v>
      </c>
      <c r="J45" s="79" t="s">
        <v>346</v>
      </c>
      <c r="K45" s="155" t="s">
        <v>30</v>
      </c>
      <c r="L45" s="34" t="s">
        <v>337</v>
      </c>
      <c r="M45" s="104" t="s">
        <v>469</v>
      </c>
      <c r="N45" s="107" t="str">
        <f>IF(M45="Yes",HYPERLINK(CONCATENATE(Links!$C$2,H45),CONCATENATE("Issue ",H45)),"")</f>
        <v>Issue 109</v>
      </c>
      <c r="O45" s="155" t="s">
        <v>347</v>
      </c>
    </row>
    <row r="46" spans="1:15" ht="19.5" hidden="1">
      <c r="A46" s="76">
        <v>40289</v>
      </c>
      <c r="B46" s="156" t="s">
        <v>184</v>
      </c>
      <c r="C46" s="156"/>
      <c r="D46" s="77"/>
      <c r="E46" s="77"/>
      <c r="F46" s="78"/>
      <c r="G46" s="156">
        <v>1</v>
      </c>
      <c r="H46" s="77">
        <v>110</v>
      </c>
      <c r="I46" s="155" t="s">
        <v>263</v>
      </c>
      <c r="J46" s="79" t="s">
        <v>348</v>
      </c>
      <c r="K46" s="155" t="s">
        <v>349</v>
      </c>
      <c r="L46" s="34" t="s">
        <v>350</v>
      </c>
      <c r="M46" s="165" t="s">
        <v>352</v>
      </c>
      <c r="N46" s="107" t="str">
        <f>IF(M46="Yes",HYPERLINK(CONCATENATE(Links!$C$2,H46),CONCATENATE("Issue ",H46)),"")</f>
        <v/>
      </c>
      <c r="O46" s="155" t="s">
        <v>351</v>
      </c>
    </row>
    <row r="47" spans="1:15" hidden="1">
      <c r="A47" s="76">
        <v>40295</v>
      </c>
      <c r="B47" s="156" t="s">
        <v>353</v>
      </c>
      <c r="C47" s="156"/>
      <c r="D47" s="77"/>
      <c r="E47" s="77"/>
      <c r="F47" s="78"/>
      <c r="G47" s="156">
        <v>1</v>
      </c>
      <c r="H47" s="77">
        <v>111</v>
      </c>
      <c r="I47" s="155" t="s">
        <v>238</v>
      </c>
      <c r="J47" s="79" t="s">
        <v>354</v>
      </c>
      <c r="K47" s="155" t="s">
        <v>355</v>
      </c>
      <c r="L47" s="34" t="s">
        <v>363</v>
      </c>
      <c r="M47" s="157" t="s">
        <v>469</v>
      </c>
      <c r="N47" s="107" t="str">
        <f>IF(M47="Yes",HYPERLINK(CONCATENATE(Links!$C$2,H47),CONCATENATE("Issue ",H47)),"")</f>
        <v>Issue 111</v>
      </c>
      <c r="O47" s="155" t="s">
        <v>356</v>
      </c>
    </row>
    <row r="48" spans="1:15" ht="28.5" hidden="1">
      <c r="A48" s="76">
        <v>40317</v>
      </c>
      <c r="B48" s="156" t="s">
        <v>182</v>
      </c>
      <c r="C48" s="156"/>
      <c r="D48" s="77"/>
      <c r="E48" s="77"/>
      <c r="F48" s="78"/>
      <c r="G48" s="156">
        <v>1</v>
      </c>
      <c r="H48" s="77">
        <v>113</v>
      </c>
      <c r="I48" s="155" t="s">
        <v>285</v>
      </c>
      <c r="J48" s="79" t="s">
        <v>361</v>
      </c>
      <c r="K48" s="155" t="s">
        <v>365</v>
      </c>
      <c r="L48" s="34" t="s">
        <v>362</v>
      </c>
      <c r="M48" s="104" t="s">
        <v>469</v>
      </c>
      <c r="N48" s="107" t="str">
        <f>IF(M48="Yes",HYPERLINK(CONCATENATE(Links!$C$2,H48),CONCATENATE("Issue ",H48)),"")</f>
        <v>Issue 113</v>
      </c>
      <c r="O48" s="155" t="s">
        <v>364</v>
      </c>
    </row>
    <row r="49" spans="1:15" ht="55.5" hidden="1">
      <c r="A49" s="76">
        <v>40352</v>
      </c>
      <c r="B49" s="156" t="s">
        <v>178</v>
      </c>
      <c r="C49" s="156"/>
      <c r="D49" s="77"/>
      <c r="E49" s="77"/>
      <c r="F49" s="78"/>
      <c r="G49" s="156">
        <v>1</v>
      </c>
      <c r="H49" s="77">
        <v>114</v>
      </c>
      <c r="I49" s="155" t="s">
        <v>2</v>
      </c>
      <c r="J49" s="79" t="s">
        <v>366</v>
      </c>
      <c r="K49" s="155"/>
      <c r="L49" s="34" t="s">
        <v>367</v>
      </c>
      <c r="M49" s="104"/>
      <c r="N49" s="107" t="str">
        <f>IF(M49="Yes",HYPERLINK(CONCATENATE(Links!$C$2,H49),CONCATENATE("Issue ",H49)),"")</f>
        <v/>
      </c>
      <c r="O49" s="155" t="s">
        <v>370</v>
      </c>
    </row>
    <row r="50" spans="1:15" ht="28.5" hidden="1">
      <c r="A50" s="76">
        <v>40352</v>
      </c>
      <c r="B50" s="156" t="s">
        <v>315</v>
      </c>
      <c r="C50" s="156"/>
      <c r="D50" s="77"/>
      <c r="E50" s="77"/>
      <c r="F50" s="78"/>
      <c r="G50" s="156">
        <v>1</v>
      </c>
      <c r="H50" s="77">
        <v>115</v>
      </c>
      <c r="I50" s="155" t="s">
        <v>166</v>
      </c>
      <c r="J50" s="79" t="s">
        <v>371</v>
      </c>
      <c r="K50" s="155"/>
      <c r="L50" s="34"/>
      <c r="M50" s="105"/>
      <c r="N50" s="107" t="str">
        <f>IF(M50="Yes",HYPERLINK(CONCATENATE(Links!$C$2,H50),CONCATENATE("Issue ",H50)),"")</f>
        <v/>
      </c>
      <c r="O50" s="155" t="s">
        <v>372</v>
      </c>
    </row>
    <row r="51" spans="1:15" hidden="1">
      <c r="A51" s="76">
        <v>40353</v>
      </c>
      <c r="B51" s="156" t="s">
        <v>182</v>
      </c>
      <c r="C51" s="156"/>
      <c r="D51" s="77"/>
      <c r="E51" s="77"/>
      <c r="F51" s="78"/>
      <c r="G51" s="156">
        <v>1</v>
      </c>
      <c r="H51" s="77">
        <v>117</v>
      </c>
      <c r="I51" s="155" t="s">
        <v>285</v>
      </c>
      <c r="J51" s="79" t="s">
        <v>375</v>
      </c>
      <c r="K51" s="155" t="s">
        <v>384</v>
      </c>
      <c r="L51" s="34" t="s">
        <v>376</v>
      </c>
      <c r="M51" s="157" t="s">
        <v>469</v>
      </c>
      <c r="N51" s="107" t="str">
        <f>IF(M51="Yes",HYPERLINK(CONCATENATE(Links!$C$2,H51),CONCATENATE("Issue ",H51)),"")</f>
        <v>Issue 117</v>
      </c>
      <c r="O51" s="155" t="s">
        <v>383</v>
      </c>
    </row>
    <row r="52" spans="1:15" ht="42" hidden="1">
      <c r="A52" s="76">
        <v>40415</v>
      </c>
      <c r="B52" s="156" t="s">
        <v>315</v>
      </c>
      <c r="C52" s="156"/>
      <c r="D52" s="77"/>
      <c r="E52" s="77"/>
      <c r="F52" s="78"/>
      <c r="G52" s="156">
        <v>1</v>
      </c>
      <c r="H52" s="77">
        <v>120</v>
      </c>
      <c r="I52" s="155" t="s">
        <v>231</v>
      </c>
      <c r="J52" s="79" t="s">
        <v>394</v>
      </c>
      <c r="K52" s="155" t="s">
        <v>393</v>
      </c>
      <c r="L52" s="34" t="s">
        <v>402</v>
      </c>
      <c r="M52" s="157" t="s">
        <v>469</v>
      </c>
      <c r="N52" s="107" t="str">
        <f>IF(M52="Yes",HYPERLINK(CONCATENATE(Links!$C$2,H52),CONCATENATE("Issue ",H52)),"")</f>
        <v>Issue 120</v>
      </c>
      <c r="O52" s="155" t="s">
        <v>392</v>
      </c>
    </row>
    <row r="53" spans="1:15" ht="42" hidden="1">
      <c r="A53" s="76">
        <v>40415</v>
      </c>
      <c r="B53" s="156" t="s">
        <v>395</v>
      </c>
      <c r="C53" s="156"/>
      <c r="D53" s="77"/>
      <c r="E53" s="77"/>
      <c r="F53" s="78"/>
      <c r="G53" s="156">
        <v>1</v>
      </c>
      <c r="H53" s="77">
        <v>121</v>
      </c>
      <c r="I53" s="155" t="s">
        <v>231</v>
      </c>
      <c r="J53" s="79" t="s">
        <v>396</v>
      </c>
      <c r="K53" s="155" t="s">
        <v>397</v>
      </c>
      <c r="L53" s="34" t="s">
        <v>402</v>
      </c>
      <c r="M53" s="157" t="s">
        <v>469</v>
      </c>
      <c r="N53" s="107" t="str">
        <f>IF(M53="Yes",HYPERLINK(CONCATENATE(Links!$C$2,H53),CONCATENATE("Issue ",H53)),"")</f>
        <v>Issue 121</v>
      </c>
      <c r="O53" s="155" t="s">
        <v>398</v>
      </c>
    </row>
    <row r="54" spans="1:15" hidden="1">
      <c r="A54" s="76">
        <v>40458</v>
      </c>
      <c r="B54" s="156" t="s">
        <v>353</v>
      </c>
      <c r="C54" s="156"/>
      <c r="D54" s="77"/>
      <c r="E54" s="77"/>
      <c r="F54" s="78"/>
      <c r="G54" s="156">
        <v>1</v>
      </c>
      <c r="H54" s="77">
        <v>122</v>
      </c>
      <c r="I54" s="155" t="s">
        <v>2</v>
      </c>
      <c r="J54" s="79" t="s">
        <v>408</v>
      </c>
      <c r="K54" s="155" t="s">
        <v>406</v>
      </c>
      <c r="L54" s="34" t="s">
        <v>409</v>
      </c>
      <c r="M54" s="104" t="s">
        <v>469</v>
      </c>
      <c r="N54" s="107" t="str">
        <f>IF(M54="Yes",HYPERLINK(CONCATENATE(Links!$C$2,H54),CONCATENATE("Issue ",H54)),"")</f>
        <v>Issue 122</v>
      </c>
      <c r="O54" s="155" t="s">
        <v>407</v>
      </c>
    </row>
    <row r="55" spans="1:15" ht="28.5" hidden="1">
      <c r="A55" s="76">
        <v>40490</v>
      </c>
      <c r="B55" s="156" t="s">
        <v>178</v>
      </c>
      <c r="C55" s="156"/>
      <c r="D55" s="77"/>
      <c r="E55" s="77"/>
      <c r="F55" s="78"/>
      <c r="G55" s="156">
        <v>1</v>
      </c>
      <c r="H55" s="77">
        <v>123</v>
      </c>
      <c r="I55" s="155" t="s">
        <v>166</v>
      </c>
      <c r="J55" s="79" t="s">
        <v>411</v>
      </c>
      <c r="K55" s="155"/>
      <c r="L55" s="34" t="s">
        <v>166</v>
      </c>
      <c r="M55" s="104"/>
      <c r="N55" s="107" t="str">
        <f>IF(M55="Yes",HYPERLINK(CONCATENATE(Links!$C$2,H55),CONCATENATE("Issue ",H55)),"")</f>
        <v/>
      </c>
      <c r="O55" s="155" t="s">
        <v>412</v>
      </c>
    </row>
    <row r="56" spans="1:15" hidden="1">
      <c r="A56" s="76">
        <v>40490</v>
      </c>
      <c r="B56" s="156" t="s">
        <v>178</v>
      </c>
      <c r="C56" s="156"/>
      <c r="D56" s="77"/>
      <c r="E56" s="77"/>
      <c r="F56" s="78"/>
      <c r="G56" s="156">
        <v>1</v>
      </c>
      <c r="H56" s="77">
        <v>124</v>
      </c>
      <c r="I56" s="155" t="s">
        <v>166</v>
      </c>
      <c r="J56" s="79" t="s">
        <v>413</v>
      </c>
      <c r="K56" s="155"/>
      <c r="L56" s="34" t="s">
        <v>166</v>
      </c>
      <c r="M56" s="157"/>
      <c r="N56" s="107" t="str">
        <f>IF(M56="Yes",HYPERLINK(CONCATENATE(Links!$C$2,H56),CONCATENATE("Issue ",H56)),"")</f>
        <v/>
      </c>
      <c r="O56" s="155" t="s">
        <v>414</v>
      </c>
    </row>
    <row r="57" spans="1:15" ht="42" hidden="1">
      <c r="A57" s="76">
        <v>40493</v>
      </c>
      <c r="B57" s="156" t="s">
        <v>182</v>
      </c>
      <c r="C57" s="156"/>
      <c r="D57" s="77"/>
      <c r="E57" s="77"/>
      <c r="F57" s="78"/>
      <c r="G57" s="156">
        <v>1</v>
      </c>
      <c r="H57" s="77">
        <v>125</v>
      </c>
      <c r="I57" s="155" t="s">
        <v>420</v>
      </c>
      <c r="J57" s="79" t="s">
        <v>421</v>
      </c>
      <c r="K57" s="155"/>
      <c r="L57" s="34" t="s">
        <v>417</v>
      </c>
      <c r="M57" s="157" t="s">
        <v>469</v>
      </c>
      <c r="N57" s="107" t="str">
        <f>IF(M57="Yes",HYPERLINK(CONCATENATE(Links!$C$2,H57),CONCATENATE("Issue ",H57)),"")</f>
        <v>Issue 125</v>
      </c>
      <c r="O57" s="100" t="s">
        <v>418</v>
      </c>
    </row>
    <row r="58" spans="1:15" ht="42" hidden="1">
      <c r="A58" s="76">
        <v>40501</v>
      </c>
      <c r="B58" s="156" t="s">
        <v>180</v>
      </c>
      <c r="C58" s="156"/>
      <c r="D58" s="77"/>
      <c r="E58" s="77"/>
      <c r="F58" s="102"/>
      <c r="G58" s="156">
        <v>1</v>
      </c>
      <c r="H58" s="77">
        <v>127</v>
      </c>
      <c r="I58" s="155" t="s">
        <v>166</v>
      </c>
      <c r="J58" s="79" t="s">
        <v>432</v>
      </c>
      <c r="K58" s="155" t="s">
        <v>433</v>
      </c>
      <c r="L58" s="34" t="s">
        <v>434</v>
      </c>
      <c r="M58" s="157" t="s">
        <v>469</v>
      </c>
      <c r="N58" s="107" t="str">
        <f>IF(M58="Yes",HYPERLINK(CONCATENATE(Links!$C$2,H58),CONCATENATE("Issue ",H58)),"")</f>
        <v>Issue 127</v>
      </c>
      <c r="O58" s="100" t="s">
        <v>435</v>
      </c>
    </row>
    <row r="59" spans="1:15" ht="28.5" hidden="1">
      <c r="A59" s="76">
        <v>40501</v>
      </c>
      <c r="B59" s="156" t="s">
        <v>180</v>
      </c>
      <c r="C59" s="156"/>
      <c r="D59" s="77"/>
      <c r="E59" s="77"/>
      <c r="F59" s="102"/>
      <c r="G59" s="156">
        <v>1</v>
      </c>
      <c r="H59" s="77">
        <v>128</v>
      </c>
      <c r="I59" s="155" t="s">
        <v>166</v>
      </c>
      <c r="J59" s="79" t="s">
        <v>436</v>
      </c>
      <c r="K59" s="155" t="s">
        <v>437</v>
      </c>
      <c r="L59" s="34" t="s">
        <v>434</v>
      </c>
      <c r="M59" s="157" t="s">
        <v>469</v>
      </c>
      <c r="N59" s="107" t="str">
        <f>IF(M59="Yes",HYPERLINK(CONCATENATE(Links!$C$2,H59),CONCATENATE("Issue ",H59)),"")</f>
        <v>Issue 128</v>
      </c>
      <c r="O59" s="100" t="s">
        <v>438</v>
      </c>
    </row>
    <row r="60" spans="1:15" ht="28.5" hidden="1">
      <c r="A60" s="76">
        <v>40501</v>
      </c>
      <c r="B60" s="156" t="s">
        <v>180</v>
      </c>
      <c r="C60" s="156"/>
      <c r="D60" s="77"/>
      <c r="E60" s="77"/>
      <c r="F60" s="102"/>
      <c r="G60" s="156">
        <v>1</v>
      </c>
      <c r="H60" s="77">
        <v>129</v>
      </c>
      <c r="I60" s="155" t="s">
        <v>439</v>
      </c>
      <c r="J60" s="79" t="s">
        <v>440</v>
      </c>
      <c r="K60" s="155" t="s">
        <v>441</v>
      </c>
      <c r="L60" s="34" t="s">
        <v>442</v>
      </c>
      <c r="M60" s="157" t="s">
        <v>469</v>
      </c>
      <c r="N60" s="107" t="str">
        <f>IF(M60="Yes",HYPERLINK(CONCATENATE(Links!$C$2,H60),CONCATENATE("Issue ",H60)),"")</f>
        <v>Issue 129</v>
      </c>
      <c r="O60" s="100" t="s">
        <v>443</v>
      </c>
    </row>
    <row r="61" spans="1:15" ht="28.5" hidden="1">
      <c r="A61" s="76">
        <v>40501</v>
      </c>
      <c r="B61" s="156" t="s">
        <v>180</v>
      </c>
      <c r="C61" s="156"/>
      <c r="D61" s="77"/>
      <c r="E61" s="77"/>
      <c r="F61" s="102"/>
      <c r="G61" s="156">
        <v>1</v>
      </c>
      <c r="H61" s="77">
        <v>130</v>
      </c>
      <c r="I61" s="155" t="s">
        <v>444</v>
      </c>
      <c r="J61" s="79" t="s">
        <v>445</v>
      </c>
      <c r="K61" s="155" t="s">
        <v>446</v>
      </c>
      <c r="L61" s="34" t="s">
        <v>434</v>
      </c>
      <c r="M61" s="157"/>
      <c r="N61" s="107" t="str">
        <f>IF(M61="Yes",HYPERLINK(CONCATENATE(Links!$C$2,H61),CONCATENATE("Issue ",H61)),"")</f>
        <v/>
      </c>
      <c r="O61" s="100" t="s">
        <v>447</v>
      </c>
    </row>
    <row r="62" spans="1:15" ht="28.5" hidden="1">
      <c r="A62" s="76">
        <v>40501</v>
      </c>
      <c r="B62" s="156" t="s">
        <v>180</v>
      </c>
      <c r="C62" s="156"/>
      <c r="D62" s="77"/>
      <c r="E62" s="77"/>
      <c r="F62" s="102"/>
      <c r="G62" s="156">
        <v>1</v>
      </c>
      <c r="H62" s="77">
        <v>131</v>
      </c>
      <c r="I62" s="155" t="s">
        <v>166</v>
      </c>
      <c r="J62" s="79" t="s">
        <v>448</v>
      </c>
      <c r="K62" s="155" t="s">
        <v>44</v>
      </c>
      <c r="L62" s="34" t="s">
        <v>434</v>
      </c>
      <c r="M62" s="157" t="s">
        <v>469</v>
      </c>
      <c r="N62" s="107" t="str">
        <f>IF(M62="Yes",HYPERLINK(CONCATENATE(Links!$C$2,H62),CONCATENATE("Issue ",H62)),"")</f>
        <v>Issue 131</v>
      </c>
      <c r="O62" s="100" t="s">
        <v>449</v>
      </c>
    </row>
    <row r="63" spans="1:15" ht="28.5" hidden="1">
      <c r="A63" s="76">
        <v>40501</v>
      </c>
      <c r="B63" s="156" t="s">
        <v>180</v>
      </c>
      <c r="C63" s="156"/>
      <c r="D63" s="77"/>
      <c r="E63" s="77"/>
      <c r="F63" s="102"/>
      <c r="G63" s="156">
        <v>1</v>
      </c>
      <c r="H63" s="77">
        <v>132</v>
      </c>
      <c r="I63" s="155" t="s">
        <v>166</v>
      </c>
      <c r="J63" s="79" t="s">
        <v>457</v>
      </c>
      <c r="K63" s="155" t="s">
        <v>455</v>
      </c>
      <c r="L63" s="34" t="s">
        <v>442</v>
      </c>
      <c r="M63" s="157"/>
      <c r="N63" s="107" t="str">
        <f>IF(M63="Yes",HYPERLINK(CONCATENATE(Links!$C$2,H63),CONCATENATE("Issue ",H63)),"")</f>
        <v/>
      </c>
      <c r="O63" s="100" t="s">
        <v>456</v>
      </c>
    </row>
    <row r="64" spans="1:15" ht="55.5" hidden="1">
      <c r="A64" s="76">
        <v>40501</v>
      </c>
      <c r="B64" s="156" t="s">
        <v>180</v>
      </c>
      <c r="C64" s="156"/>
      <c r="D64" s="77"/>
      <c r="E64" s="77"/>
      <c r="F64" s="102"/>
      <c r="G64" s="156">
        <v>1</v>
      </c>
      <c r="H64" s="77">
        <v>135</v>
      </c>
      <c r="I64" s="155" t="s">
        <v>17</v>
      </c>
      <c r="J64" s="79" t="s">
        <v>458</v>
      </c>
      <c r="K64" s="155" t="s">
        <v>459</v>
      </c>
      <c r="L64" s="34" t="s">
        <v>460</v>
      </c>
      <c r="M64" s="157" t="s">
        <v>469</v>
      </c>
      <c r="N64" s="107" t="str">
        <f>IF(M64="Yes",HYPERLINK(CONCATENATE(Links!$C$2,H64),CONCATENATE("Issue ",H64)),"")</f>
        <v>Issue 135</v>
      </c>
      <c r="O64" s="100" t="s">
        <v>464</v>
      </c>
    </row>
    <row r="65" spans="1:15" ht="28.5">
      <c r="A65" s="76">
        <v>40582</v>
      </c>
      <c r="B65" s="156" t="s">
        <v>182</v>
      </c>
      <c r="C65" s="156"/>
      <c r="D65" s="77"/>
      <c r="E65" s="77"/>
      <c r="F65" s="102"/>
      <c r="G65" s="156">
        <v>1</v>
      </c>
      <c r="H65" s="77">
        <v>136</v>
      </c>
      <c r="I65" s="155" t="s">
        <v>148</v>
      </c>
      <c r="J65" s="79" t="s">
        <v>497</v>
      </c>
      <c r="K65" s="155"/>
      <c r="L65" s="34"/>
      <c r="M65" s="157"/>
      <c r="N65" s="107" t="str">
        <f>IF(M65="Yes",HYPERLINK(CONCATENATE(Links!$C$2,H65),CONCATENATE("Issue ",H65)),"")</f>
        <v/>
      </c>
      <c r="O65" s="100" t="s">
        <v>479</v>
      </c>
    </row>
    <row r="66" spans="1:15" hidden="1">
      <c r="A66" s="76">
        <v>40582</v>
      </c>
      <c r="B66" s="156" t="s">
        <v>353</v>
      </c>
      <c r="C66" s="156"/>
      <c r="D66" s="77"/>
      <c r="E66" s="77"/>
      <c r="F66" s="102"/>
      <c r="G66" s="156">
        <v>1</v>
      </c>
      <c r="H66" s="77">
        <v>137</v>
      </c>
      <c r="I66" s="155" t="s">
        <v>480</v>
      </c>
      <c r="J66" s="79" t="s">
        <v>482</v>
      </c>
      <c r="K66" s="155"/>
      <c r="L66" s="34"/>
      <c r="M66" s="157"/>
      <c r="N66" s="107" t="str">
        <f>IF(M66="Yes",HYPERLINK(CONCATENATE(Links!$C$2,H66),CONCATENATE("Issue ",H66)),"")</f>
        <v/>
      </c>
      <c r="O66" s="100" t="s">
        <v>481</v>
      </c>
    </row>
    <row r="67" spans="1:15" ht="27" hidden="1">
      <c r="A67" s="76">
        <v>40582</v>
      </c>
      <c r="B67" s="156" t="s">
        <v>483</v>
      </c>
      <c r="C67" s="156"/>
      <c r="D67" s="77"/>
      <c r="E67" s="77"/>
      <c r="F67" s="102"/>
      <c r="G67" s="156">
        <v>1</v>
      </c>
      <c r="H67" s="77">
        <v>138</v>
      </c>
      <c r="I67" s="155" t="s">
        <v>2</v>
      </c>
      <c r="J67" s="113" t="s">
        <v>495</v>
      </c>
      <c r="K67" s="155" t="s">
        <v>486</v>
      </c>
      <c r="L67" s="34" t="s">
        <v>409</v>
      </c>
      <c r="M67" s="157"/>
      <c r="N67" s="107" t="str">
        <f>IF(M67="Yes",HYPERLINK(CONCATENATE(Links!$C$2,H67),CONCATENATE("Issue ",H67)),"")</f>
        <v/>
      </c>
      <c r="O67" s="100" t="s">
        <v>484</v>
      </c>
    </row>
    <row r="68" spans="1:15" hidden="1">
      <c r="A68" s="76">
        <v>40582</v>
      </c>
      <c r="B68" s="156" t="s">
        <v>483</v>
      </c>
      <c r="C68" s="156"/>
      <c r="D68" s="77"/>
      <c r="E68" s="77"/>
      <c r="F68" s="102"/>
      <c r="G68" s="156">
        <v>1</v>
      </c>
      <c r="H68" s="77">
        <v>139</v>
      </c>
      <c r="I68" s="155" t="s">
        <v>2</v>
      </c>
      <c r="J68" s="79" t="s">
        <v>485</v>
      </c>
      <c r="K68" s="155" t="s">
        <v>486</v>
      </c>
      <c r="L68" s="34" t="s">
        <v>409</v>
      </c>
      <c r="M68" s="157"/>
      <c r="N68" s="107" t="str">
        <f>IF(M68="Yes",HYPERLINK(CONCATENATE(Links!$C$2,H68),CONCATENATE("Issue ",H68)),"")</f>
        <v/>
      </c>
      <c r="O68" s="100" t="s">
        <v>487</v>
      </c>
    </row>
    <row r="69" spans="1:15" hidden="1">
      <c r="A69" s="76">
        <v>40582</v>
      </c>
      <c r="B69" s="156" t="s">
        <v>483</v>
      </c>
      <c r="C69" s="156"/>
      <c r="D69" s="77"/>
      <c r="E69" s="77"/>
      <c r="F69" s="102"/>
      <c r="G69" s="156">
        <v>1</v>
      </c>
      <c r="H69" s="77">
        <v>140</v>
      </c>
      <c r="I69" s="155" t="s">
        <v>2</v>
      </c>
      <c r="J69" s="79" t="s">
        <v>488</v>
      </c>
      <c r="K69" s="155" t="s">
        <v>486</v>
      </c>
      <c r="L69" s="34" t="s">
        <v>409</v>
      </c>
      <c r="M69" s="157"/>
      <c r="N69" s="107" t="str">
        <f>IF(M69="Yes",HYPERLINK(CONCATENATE(Links!$C$2,H69),CONCATENATE("Issue ",H69)),"")</f>
        <v/>
      </c>
      <c r="O69" s="100" t="s">
        <v>496</v>
      </c>
    </row>
    <row r="70" spans="1:15" hidden="1">
      <c r="A70" s="76">
        <v>40582</v>
      </c>
      <c r="B70" s="156" t="s">
        <v>483</v>
      </c>
      <c r="C70" s="156"/>
      <c r="D70" s="77"/>
      <c r="E70" s="77"/>
      <c r="F70" s="102"/>
      <c r="G70" s="156">
        <v>1</v>
      </c>
      <c r="H70" s="77">
        <v>141</v>
      </c>
      <c r="I70" s="155" t="s">
        <v>2</v>
      </c>
      <c r="J70" s="79" t="s">
        <v>489</v>
      </c>
      <c r="K70" s="155" t="s">
        <v>486</v>
      </c>
      <c r="L70" s="34" t="s">
        <v>409</v>
      </c>
      <c r="M70" s="157"/>
      <c r="N70" s="107" t="str">
        <f>IF(M70="Yes",HYPERLINK(CONCATENATE(Links!$C$2,H70),CONCATENATE("Issue ",H70)),"")</f>
        <v/>
      </c>
      <c r="O70" s="100" t="s">
        <v>490</v>
      </c>
    </row>
    <row r="71" spans="1:15" ht="69" hidden="1">
      <c r="A71" s="76">
        <v>40582</v>
      </c>
      <c r="B71" s="156" t="s">
        <v>483</v>
      </c>
      <c r="C71" s="156"/>
      <c r="D71" s="77"/>
      <c r="E71" s="77"/>
      <c r="F71" s="102"/>
      <c r="G71" s="156">
        <v>1</v>
      </c>
      <c r="H71" s="77">
        <v>142</v>
      </c>
      <c r="I71" s="155" t="s">
        <v>2</v>
      </c>
      <c r="J71" s="79" t="s">
        <v>491</v>
      </c>
      <c r="K71" s="155" t="s">
        <v>486</v>
      </c>
      <c r="L71" s="155"/>
      <c r="M71" s="157"/>
      <c r="N71" s="107" t="str">
        <f>IF(M71="Yes",HYPERLINK(CONCATENATE(Links!$C$2,H71),CONCATENATE("Issue ",H71)),"")</f>
        <v/>
      </c>
      <c r="O71" s="100" t="s">
        <v>492</v>
      </c>
    </row>
    <row r="72" spans="1:15" hidden="1">
      <c r="A72" s="153">
        <v>40718</v>
      </c>
      <c r="B72" s="154" t="s">
        <v>353</v>
      </c>
      <c r="C72" s="154"/>
      <c r="D72" s="155"/>
      <c r="E72" s="155"/>
      <c r="F72" s="156"/>
      <c r="G72" s="156">
        <v>1</v>
      </c>
      <c r="H72" s="155">
        <v>144</v>
      </c>
      <c r="I72" s="155" t="s">
        <v>504</v>
      </c>
      <c r="J72" s="155" t="s">
        <v>505</v>
      </c>
      <c r="K72" s="155" t="s">
        <v>506</v>
      </c>
      <c r="L72" s="155"/>
      <c r="M72" s="157" t="s">
        <v>469</v>
      </c>
      <c r="N72" s="107" t="str">
        <f>IF(M72="Yes",HYPERLINK(CONCATENATE(Links!$C$2,H72),CONCATENATE("Issue ",H72)),"")</f>
        <v>Issue 144</v>
      </c>
      <c r="O72" s="155" t="s">
        <v>507</v>
      </c>
    </row>
    <row r="73" spans="1:15" ht="42">
      <c r="A73" s="153">
        <v>40833</v>
      </c>
      <c r="B73" s="154" t="s">
        <v>178</v>
      </c>
      <c r="C73" s="154"/>
      <c r="D73" s="155" t="s">
        <v>662</v>
      </c>
      <c r="E73" s="155"/>
      <c r="F73" s="156"/>
      <c r="G73" s="156">
        <v>1</v>
      </c>
      <c r="H73" s="155">
        <v>145</v>
      </c>
      <c r="I73" s="155" t="s">
        <v>514</v>
      </c>
      <c r="J73" s="155" t="s">
        <v>515</v>
      </c>
      <c r="K73" s="155"/>
      <c r="L73" s="155" t="s">
        <v>517</v>
      </c>
      <c r="M73" s="157"/>
      <c r="N73" s="107" t="str">
        <f>IF(M73="Yes",HYPERLINK(CONCATENATE(Links!$C$2,H73),CONCATENATE("Issue ",H73)),"")</f>
        <v/>
      </c>
      <c r="O73" s="155" t="s">
        <v>516</v>
      </c>
    </row>
    <row r="74" spans="1:15" ht="28.5" hidden="1">
      <c r="A74" s="153">
        <v>40981</v>
      </c>
      <c r="B74" s="154" t="s">
        <v>353</v>
      </c>
      <c r="C74" s="154"/>
      <c r="D74" s="155"/>
      <c r="E74" s="155"/>
      <c r="F74" s="156"/>
      <c r="G74" s="156">
        <v>1</v>
      </c>
      <c r="H74" s="155">
        <v>146</v>
      </c>
      <c r="I74" s="155" t="s">
        <v>520</v>
      </c>
      <c r="J74" s="155" t="s">
        <v>521</v>
      </c>
      <c r="K74" s="155" t="s">
        <v>522</v>
      </c>
      <c r="L74" s="155" t="s">
        <v>523</v>
      </c>
      <c r="M74" s="157" t="s">
        <v>469</v>
      </c>
      <c r="N74" s="107" t="str">
        <f>IF(M74="Yes",HYPERLINK(CONCATENATE(Links!$C$2,H74),CONCATENATE("Issue ",H74)),"")</f>
        <v>Issue 146</v>
      </c>
      <c r="O74" s="155" t="s">
        <v>524</v>
      </c>
    </row>
    <row r="75" spans="1:15" ht="28.5" hidden="1">
      <c r="A75" s="153">
        <v>40987</v>
      </c>
      <c r="B75" s="154" t="s">
        <v>530</v>
      </c>
      <c r="C75" s="154"/>
      <c r="D75" s="155"/>
      <c r="E75" s="155"/>
      <c r="F75" s="156"/>
      <c r="G75" s="156">
        <v>1</v>
      </c>
      <c r="H75" s="155">
        <v>147</v>
      </c>
      <c r="I75" s="155" t="s">
        <v>531</v>
      </c>
      <c r="J75" s="155" t="s">
        <v>539</v>
      </c>
      <c r="K75" s="155" t="s">
        <v>406</v>
      </c>
      <c r="L75" s="155" t="s">
        <v>534</v>
      </c>
      <c r="M75" s="157" t="s">
        <v>469</v>
      </c>
      <c r="N75" s="107" t="str">
        <f>IF(M75="Yes",HYPERLINK(CONCATENATE(Links!$C$2,H75),CONCATENATE("Issue ",H75)),"")</f>
        <v>Issue 147</v>
      </c>
      <c r="O75" s="155" t="s">
        <v>536</v>
      </c>
    </row>
    <row r="76" spans="1:15" s="147" customFormat="1" ht="55.5" hidden="1">
      <c r="A76" s="153">
        <v>40987</v>
      </c>
      <c r="B76" s="154" t="s">
        <v>530</v>
      </c>
      <c r="C76" s="154"/>
      <c r="D76" s="155"/>
      <c r="E76" s="155"/>
      <c r="F76" s="156"/>
      <c r="G76" s="156">
        <v>1</v>
      </c>
      <c r="H76" s="155">
        <v>148</v>
      </c>
      <c r="I76" s="155" t="s">
        <v>532</v>
      </c>
      <c r="J76" s="155" t="s">
        <v>538</v>
      </c>
      <c r="K76" s="155" t="s">
        <v>537</v>
      </c>
      <c r="L76" s="155" t="s">
        <v>533</v>
      </c>
      <c r="M76" s="157" t="s">
        <v>469</v>
      </c>
      <c r="N76" s="158" t="str">
        <f>IF(M76="Yes",HYPERLINK(CONCATENATE(Links!$C$2,H76),CONCATENATE("Issue ",H76)),"")</f>
        <v>Issue 148</v>
      </c>
      <c r="O76" s="155" t="s">
        <v>535</v>
      </c>
    </row>
    <row r="77" spans="1:15" ht="55.5" hidden="1">
      <c r="A77" s="153">
        <v>41003</v>
      </c>
      <c r="B77" s="154" t="s">
        <v>530</v>
      </c>
      <c r="C77" s="154"/>
      <c r="D77" s="155"/>
      <c r="E77" s="155"/>
      <c r="F77" s="156"/>
      <c r="G77" s="156">
        <v>1</v>
      </c>
      <c r="H77" s="155">
        <v>149</v>
      </c>
      <c r="I77" s="155" t="s">
        <v>166</v>
      </c>
      <c r="J77" s="155" t="s">
        <v>543</v>
      </c>
      <c r="K77" s="155" t="s">
        <v>544</v>
      </c>
      <c r="L77" s="34" t="s">
        <v>547</v>
      </c>
      <c r="M77" s="104" t="s">
        <v>469</v>
      </c>
      <c r="N77" s="158" t="str">
        <f>IF(M77="Yes",HYPERLINK(CONCATENATE(Links!$C$2,H77),CONCATENATE("Issue ",H77)),"")</f>
        <v>Issue 149</v>
      </c>
      <c r="O77" s="155" t="s">
        <v>545</v>
      </c>
    </row>
    <row r="78" spans="1:15" s="147" customFormat="1" ht="42" hidden="1">
      <c r="A78" s="153">
        <v>41052</v>
      </c>
      <c r="B78" s="154" t="s">
        <v>530</v>
      </c>
      <c r="C78" s="154"/>
      <c r="D78" s="155"/>
      <c r="E78" s="155"/>
      <c r="F78" s="156"/>
      <c r="G78" s="156">
        <v>1</v>
      </c>
      <c r="H78" s="155">
        <v>150</v>
      </c>
      <c r="I78" s="155" t="s">
        <v>2</v>
      </c>
      <c r="J78" s="75" t="s">
        <v>551</v>
      </c>
      <c r="K78" s="155"/>
      <c r="L78" s="34" t="s">
        <v>548</v>
      </c>
      <c r="M78" s="104"/>
      <c r="N78" s="158"/>
      <c r="O78" s="155" t="s">
        <v>552</v>
      </c>
    </row>
    <row r="79" spans="1:15" s="147" customFormat="1" ht="42" hidden="1">
      <c r="A79" s="153">
        <v>41082</v>
      </c>
      <c r="B79" s="154" t="s">
        <v>530</v>
      </c>
      <c r="C79" s="154"/>
      <c r="D79" s="155"/>
      <c r="E79" s="155"/>
      <c r="F79" s="156"/>
      <c r="G79" s="156">
        <v>1</v>
      </c>
      <c r="H79" s="155">
        <v>151</v>
      </c>
      <c r="I79" s="155" t="s">
        <v>554</v>
      </c>
      <c r="J79" s="75" t="s">
        <v>578</v>
      </c>
      <c r="K79" s="155" t="s">
        <v>553</v>
      </c>
      <c r="L79" s="34" t="s">
        <v>556</v>
      </c>
      <c r="M79" s="104"/>
      <c r="N79" s="158" t="str">
        <f>IF(M79="Yes",HYPERLINK(CONCATENATE(Links!$C$2,H79),CONCATENATE("Issue ",H79)),"")</f>
        <v/>
      </c>
      <c r="O79" s="155" t="s">
        <v>555</v>
      </c>
    </row>
    <row r="80" spans="1:15" s="147" customFormat="1" hidden="1">
      <c r="A80" s="153">
        <v>41082</v>
      </c>
      <c r="B80" s="154" t="s">
        <v>180</v>
      </c>
      <c r="C80" s="154"/>
      <c r="D80" s="155"/>
      <c r="E80" s="155"/>
      <c r="F80" s="156"/>
      <c r="G80" s="156">
        <v>1</v>
      </c>
      <c r="H80" s="155">
        <v>152</v>
      </c>
      <c r="I80" s="155" t="s">
        <v>559</v>
      </c>
      <c r="J80" s="75" t="s">
        <v>560</v>
      </c>
      <c r="K80" s="155" t="s">
        <v>566</v>
      </c>
      <c r="L80" s="34" t="s">
        <v>562</v>
      </c>
      <c r="M80" s="104" t="s">
        <v>469</v>
      </c>
      <c r="N80" s="158" t="str">
        <f>IF(M80="Yes",HYPERLINK(CONCATENATE(Links!$C$2,H80),CONCATENATE("Issue ",H80)),"")</f>
        <v>Issue 152</v>
      </c>
      <c r="O80" s="155" t="s">
        <v>567</v>
      </c>
    </row>
    <row r="81" spans="1:15" s="147" customFormat="1" ht="27" hidden="1">
      <c r="A81" s="153">
        <v>41082</v>
      </c>
      <c r="B81" s="154" t="s">
        <v>180</v>
      </c>
      <c r="C81" s="154"/>
      <c r="D81" s="155"/>
      <c r="E81" s="155"/>
      <c r="F81" s="156"/>
      <c r="G81" s="156">
        <v>1</v>
      </c>
      <c r="H81" s="155">
        <v>153</v>
      </c>
      <c r="I81" s="155" t="s">
        <v>573</v>
      </c>
      <c r="J81" s="75" t="s">
        <v>561</v>
      </c>
      <c r="K81" s="155" t="s">
        <v>568</v>
      </c>
      <c r="L81" s="34" t="s">
        <v>562</v>
      </c>
      <c r="M81" s="104" t="s">
        <v>469</v>
      </c>
      <c r="N81" s="158" t="str">
        <f>IF(M81="Yes",HYPERLINK(CONCATENATE(Links!$C$2,H81),CONCATENATE("Issue ",H81)),"")</f>
        <v>Issue 153</v>
      </c>
      <c r="O81" s="155" t="s">
        <v>569</v>
      </c>
    </row>
    <row r="82" spans="1:15" s="147" customFormat="1" ht="42" hidden="1">
      <c r="A82" s="153">
        <v>41082</v>
      </c>
      <c r="B82" s="154" t="s">
        <v>180</v>
      </c>
      <c r="C82" s="154"/>
      <c r="D82" s="155"/>
      <c r="E82" s="155"/>
      <c r="F82" s="156"/>
      <c r="G82" s="156">
        <v>1</v>
      </c>
      <c r="H82" s="155">
        <v>154</v>
      </c>
      <c r="I82" s="155" t="s">
        <v>559</v>
      </c>
      <c r="J82" s="75" t="s">
        <v>563</v>
      </c>
      <c r="K82" s="155" t="s">
        <v>565</v>
      </c>
      <c r="L82" s="34" t="s">
        <v>562</v>
      </c>
      <c r="M82" s="104" t="s">
        <v>469</v>
      </c>
      <c r="N82" s="158" t="str">
        <f>IF(M82="Yes",HYPERLINK(CONCATENATE(Links!$C$2,H82),CONCATENATE("Issue ",H82)),"")</f>
        <v>Issue 154</v>
      </c>
      <c r="O82" s="155" t="s">
        <v>572</v>
      </c>
    </row>
    <row r="83" spans="1:15" s="147" customFormat="1" hidden="1">
      <c r="A83" s="153">
        <v>41082</v>
      </c>
      <c r="B83" s="154" t="s">
        <v>180</v>
      </c>
      <c r="C83" s="154"/>
      <c r="D83" s="155"/>
      <c r="E83" s="155"/>
      <c r="F83" s="156"/>
      <c r="G83" s="156">
        <v>1</v>
      </c>
      <c r="H83" s="155">
        <v>155</v>
      </c>
      <c r="I83" s="155" t="s">
        <v>559</v>
      </c>
      <c r="J83" s="75" t="s">
        <v>571</v>
      </c>
      <c r="K83" s="155" t="s">
        <v>564</v>
      </c>
      <c r="L83" s="34" t="s">
        <v>562</v>
      </c>
      <c r="M83" s="104" t="s">
        <v>469</v>
      </c>
      <c r="N83" s="158" t="str">
        <f>IF(M83="Yes",HYPERLINK(CONCATENATE(Links!$C$2,H83),CONCATENATE("Issue ",H83)),"")</f>
        <v>Issue 155</v>
      </c>
      <c r="O83" s="155" t="s">
        <v>570</v>
      </c>
    </row>
    <row r="84" spans="1:15" s="147" customFormat="1" ht="42">
      <c r="A84" s="153">
        <v>41082</v>
      </c>
      <c r="B84" s="154" t="s">
        <v>180</v>
      </c>
      <c r="C84" s="154"/>
      <c r="D84" s="155" t="s">
        <v>662</v>
      </c>
      <c r="E84" s="155"/>
      <c r="F84" s="156"/>
      <c r="G84" s="156">
        <v>1</v>
      </c>
      <c r="H84" s="155">
        <v>156</v>
      </c>
      <c r="I84" s="155" t="s">
        <v>574</v>
      </c>
      <c r="J84" s="75" t="s">
        <v>575</v>
      </c>
      <c r="K84" s="155" t="s">
        <v>576</v>
      </c>
      <c r="L84" s="34" t="s">
        <v>562</v>
      </c>
      <c r="M84" s="104" t="s">
        <v>469</v>
      </c>
      <c r="N84" s="158" t="str">
        <f>IF(M84="Yes",HYPERLINK(CONCATENATE(Links!$C$2,H84),CONCATENATE("Issue ",H84)),"")</f>
        <v>Issue 156</v>
      </c>
      <c r="O84" s="155" t="s">
        <v>577</v>
      </c>
    </row>
    <row r="85" spans="1:15" ht="67.5" hidden="1">
      <c r="A85" s="160">
        <v>41185</v>
      </c>
      <c r="B85" s="161" t="s">
        <v>179</v>
      </c>
      <c r="C85" s="161"/>
      <c r="D85" s="162"/>
      <c r="E85" s="162"/>
      <c r="F85" s="163"/>
      <c r="G85" s="164">
        <v>1</v>
      </c>
      <c r="H85" s="162">
        <v>157</v>
      </c>
      <c r="I85" s="162" t="s">
        <v>581</v>
      </c>
      <c r="J85" s="162" t="s">
        <v>583</v>
      </c>
      <c r="K85" s="64"/>
      <c r="L85" s="64" t="s">
        <v>585</v>
      </c>
      <c r="M85" s="104" t="s">
        <v>469</v>
      </c>
      <c r="N85" s="158" t="str">
        <f>IF(M85="Yes",HYPERLINK(CONCATENATE(Links!$C$2,H85),CONCATENATE("Issue ",H85)),"")</f>
        <v>Issue 157</v>
      </c>
      <c r="O85" s="64" t="s">
        <v>586</v>
      </c>
    </row>
    <row r="86" spans="1:15" s="147" customFormat="1" ht="40.5" hidden="1">
      <c r="A86" s="160">
        <v>41235</v>
      </c>
      <c r="B86" s="161" t="s">
        <v>179</v>
      </c>
      <c r="C86" s="161"/>
      <c r="D86" s="162"/>
      <c r="E86" s="162"/>
      <c r="F86" s="163"/>
      <c r="G86" s="164">
        <v>1</v>
      </c>
      <c r="H86" s="162">
        <v>159</v>
      </c>
      <c r="I86" s="162" t="s">
        <v>590</v>
      </c>
      <c r="J86" s="64" t="s">
        <v>591</v>
      </c>
      <c r="K86" s="64"/>
      <c r="L86" s="64" t="s">
        <v>594</v>
      </c>
      <c r="M86" s="104" t="s">
        <v>469</v>
      </c>
      <c r="N86" s="158" t="str">
        <f>IF(M86="Yes",HYPERLINK(CONCATENATE(Links!$C$2,H86),CONCATENATE("Issue ",H86)),"")</f>
        <v>Issue 159</v>
      </c>
      <c r="O86" s="64" t="s">
        <v>592</v>
      </c>
    </row>
    <row r="87" spans="1:15" s="147" customFormat="1" ht="27" hidden="1">
      <c r="A87" s="160">
        <v>41253</v>
      </c>
      <c r="B87" s="161" t="s">
        <v>179</v>
      </c>
      <c r="C87" s="161"/>
      <c r="D87" s="162"/>
      <c r="E87" s="162"/>
      <c r="F87" s="163"/>
      <c r="G87" s="164">
        <v>1</v>
      </c>
      <c r="H87" s="162">
        <v>160</v>
      </c>
      <c r="I87" s="162" t="s">
        <v>590</v>
      </c>
      <c r="J87" s="162" t="s">
        <v>596</v>
      </c>
      <c r="K87" s="64"/>
      <c r="L87" s="64" t="s">
        <v>595</v>
      </c>
      <c r="M87" s="104" t="s">
        <v>469</v>
      </c>
      <c r="N87" s="158" t="str">
        <f>IF(M87="Yes",HYPERLINK(CONCATENATE(Links!$C$2,H87),CONCATENATE("Issue ",H87)),"")</f>
        <v>Issue 160</v>
      </c>
      <c r="O87" s="64" t="s">
        <v>597</v>
      </c>
    </row>
    <row r="88" spans="1:15" s="147" customFormat="1" ht="28.5" hidden="1">
      <c r="A88" s="70">
        <v>41285</v>
      </c>
      <c r="B88" s="62" t="s">
        <v>178</v>
      </c>
      <c r="C88" s="62"/>
      <c r="D88" s="32"/>
      <c r="E88" s="32"/>
      <c r="F88" s="69"/>
      <c r="G88" s="62">
        <v>1</v>
      </c>
      <c r="H88" s="32">
        <v>161</v>
      </c>
      <c r="I88" s="34" t="s">
        <v>599</v>
      </c>
      <c r="J88" s="34" t="s">
        <v>603</v>
      </c>
      <c r="K88" s="34" t="s">
        <v>601</v>
      </c>
      <c r="L88" s="34" t="s">
        <v>17</v>
      </c>
      <c r="M88" s="104" t="s">
        <v>602</v>
      </c>
      <c r="N88" s="158" t="str">
        <f>IF(M88="Yes",HYPERLINK(CONCATENATE(Links!$C$2,H88),CONCATENATE("Issue ",H88)),"")</f>
        <v/>
      </c>
      <c r="O88" s="34" t="s">
        <v>600</v>
      </c>
    </row>
    <row r="89" spans="1:15" ht="28.5" hidden="1">
      <c r="A89" s="76">
        <v>41395</v>
      </c>
      <c r="B89" s="156" t="s">
        <v>615</v>
      </c>
      <c r="C89" s="156"/>
      <c r="D89" s="77"/>
      <c r="E89" s="77"/>
      <c r="F89" s="78"/>
      <c r="G89" s="156">
        <v>1</v>
      </c>
      <c r="H89" s="77">
        <v>162</v>
      </c>
      <c r="I89" s="155" t="s">
        <v>620</v>
      </c>
      <c r="J89" s="155" t="s">
        <v>622</v>
      </c>
      <c r="K89" s="155" t="s">
        <v>355</v>
      </c>
      <c r="L89" s="34" t="s">
        <v>621</v>
      </c>
      <c r="M89" s="104" t="s">
        <v>469</v>
      </c>
      <c r="N89" s="158" t="s">
        <v>624</v>
      </c>
      <c r="O89" s="155" t="s">
        <v>623</v>
      </c>
    </row>
    <row r="90" spans="1:15" ht="28.5" hidden="1">
      <c r="A90" s="76">
        <v>41395</v>
      </c>
      <c r="B90" s="156" t="s">
        <v>615</v>
      </c>
      <c r="C90" s="156"/>
      <c r="D90" s="77"/>
      <c r="E90" s="77"/>
      <c r="F90" s="78"/>
      <c r="G90" s="156">
        <v>1</v>
      </c>
      <c r="H90" s="77">
        <v>163</v>
      </c>
      <c r="I90" s="155" t="s">
        <v>620</v>
      </c>
      <c r="J90" s="155" t="s">
        <v>606</v>
      </c>
      <c r="K90" s="155" t="s">
        <v>607</v>
      </c>
      <c r="L90" s="34" t="s">
        <v>17</v>
      </c>
      <c r="M90" s="104" t="s">
        <v>469</v>
      </c>
      <c r="N90" s="158" t="str">
        <f>IF(M90="Yes",HYPERLINK(CONCATENATE(Links!$C$2,H90),CONCATENATE("Issue ",H90)),"")</f>
        <v>Issue 163</v>
      </c>
      <c r="O90" s="155" t="s">
        <v>608</v>
      </c>
    </row>
    <row r="91" spans="1:15" ht="42" hidden="1">
      <c r="A91" s="70">
        <v>41402</v>
      </c>
      <c r="B91" s="62" t="s">
        <v>180</v>
      </c>
      <c r="C91" s="62"/>
      <c r="D91" s="32"/>
      <c r="E91" s="32"/>
      <c r="F91" s="69"/>
      <c r="G91" s="62">
        <v>1</v>
      </c>
      <c r="H91" s="32">
        <v>164</v>
      </c>
      <c r="I91" s="34" t="s">
        <v>609</v>
      </c>
      <c r="J91" s="34" t="s">
        <v>612</v>
      </c>
      <c r="K91" s="34" t="s">
        <v>610</v>
      </c>
      <c r="L91" s="34" t="s">
        <v>611</v>
      </c>
      <c r="M91" s="157" t="s">
        <v>469</v>
      </c>
      <c r="N91" s="158" t="str">
        <f>IF(M91="Yes",HYPERLINK(CONCATENATE(Links!$C$2,H91),CONCATENATE("Issue ",H91)),"")</f>
        <v>Issue 164</v>
      </c>
      <c r="O91" s="34" t="s">
        <v>613</v>
      </c>
    </row>
    <row r="92" spans="1:15" ht="28.5" hidden="1">
      <c r="A92" s="70">
        <v>41416</v>
      </c>
      <c r="B92" s="62" t="s">
        <v>615</v>
      </c>
      <c r="C92" s="62"/>
      <c r="D92" s="32"/>
      <c r="E92" s="32"/>
      <c r="F92" s="69"/>
      <c r="G92" s="62">
        <v>1</v>
      </c>
      <c r="H92" s="32">
        <v>165</v>
      </c>
      <c r="I92" s="34" t="s">
        <v>17</v>
      </c>
      <c r="J92" s="34" t="s">
        <v>616</v>
      </c>
      <c r="K92" s="34" t="s">
        <v>617</v>
      </c>
      <c r="L92" s="34" t="s">
        <v>618</v>
      </c>
      <c r="M92" s="104" t="s">
        <v>469</v>
      </c>
      <c r="N92" s="158" t="str">
        <f>IF(M92="Yes",HYPERLINK(CONCATENATE(Links!$C$2,H92),CONCATENATE("Issue ",H92)),"")</f>
        <v>Issue 165</v>
      </c>
      <c r="O92" s="34" t="s">
        <v>619</v>
      </c>
    </row>
    <row r="93" spans="1:15" s="147" customFormat="1" ht="109.5" hidden="1">
      <c r="A93" s="70">
        <v>41437</v>
      </c>
      <c r="B93" s="62" t="s">
        <v>179</v>
      </c>
      <c r="C93" s="62"/>
      <c r="D93" s="32"/>
      <c r="E93" s="32"/>
      <c r="F93" s="69"/>
      <c r="G93" s="62">
        <v>1</v>
      </c>
      <c r="H93" s="32">
        <v>179</v>
      </c>
      <c r="I93" s="34" t="s">
        <v>632</v>
      </c>
      <c r="J93" s="34" t="s">
        <v>633</v>
      </c>
      <c r="K93" s="34"/>
      <c r="L93" s="34"/>
      <c r="M93" s="104"/>
      <c r="N93" s="158"/>
      <c r="O93" s="34" t="s">
        <v>634</v>
      </c>
    </row>
    <row r="94" spans="1:15" ht="96" hidden="1">
      <c r="A94" s="70">
        <v>41533</v>
      </c>
      <c r="B94" s="62" t="s">
        <v>638</v>
      </c>
      <c r="C94" s="62"/>
      <c r="D94" s="32"/>
      <c r="E94" s="32"/>
      <c r="F94" s="69"/>
      <c r="G94" s="62">
        <v>1</v>
      </c>
      <c r="H94" s="34">
        <v>181</v>
      </c>
      <c r="I94" s="34" t="s">
        <v>2</v>
      </c>
      <c r="J94" s="34" t="s">
        <v>639</v>
      </c>
      <c r="K94" s="34" t="s">
        <v>640</v>
      </c>
      <c r="L94" s="34" t="s">
        <v>641</v>
      </c>
      <c r="M94" s="104" t="s">
        <v>469</v>
      </c>
      <c r="N94" s="158" t="str">
        <f>IF(M94="Yes",HYPERLINK(CONCATENATE(Links!$C$2,H94),CONCATENATE("Issue ",H94)),"")</f>
        <v>Issue 181</v>
      </c>
      <c r="O94" s="34" t="s">
        <v>645</v>
      </c>
    </row>
    <row r="95" spans="1:15" s="147" customFormat="1" ht="27" hidden="1">
      <c r="A95" s="160">
        <v>41702</v>
      </c>
      <c r="B95" s="161" t="s">
        <v>615</v>
      </c>
      <c r="C95" s="161"/>
      <c r="D95" s="162"/>
      <c r="E95" s="162"/>
      <c r="F95" s="163"/>
      <c r="G95" s="164">
        <v>1</v>
      </c>
      <c r="H95" s="162">
        <v>184</v>
      </c>
      <c r="I95" s="162" t="s">
        <v>581</v>
      </c>
      <c r="J95" s="64" t="s">
        <v>655</v>
      </c>
      <c r="K95" s="64"/>
      <c r="L95" s="64" t="s">
        <v>656</v>
      </c>
      <c r="M95" s="104" t="s">
        <v>469</v>
      </c>
      <c r="N95" s="158"/>
      <c r="O95" s="64" t="s">
        <v>657</v>
      </c>
    </row>
    <row r="96" spans="1:15" ht="28.5" hidden="1">
      <c r="A96" s="59"/>
      <c r="B96" s="67"/>
      <c r="C96" s="67"/>
      <c r="D96" s="34"/>
      <c r="E96" s="34"/>
      <c r="F96" s="62"/>
      <c r="G96" s="62">
        <v>2</v>
      </c>
      <c r="H96" s="34">
        <v>20</v>
      </c>
      <c r="I96" s="34" t="s">
        <v>231</v>
      </c>
      <c r="J96" s="40" t="s">
        <v>196</v>
      </c>
      <c r="K96" s="34" t="s">
        <v>33</v>
      </c>
      <c r="L96" s="34"/>
      <c r="M96" s="104"/>
      <c r="N96" s="158" t="str">
        <f>IF(M96="Yes",HYPERLINK(CONCATENATE(Links!$C$2,H96),CONCATENATE("Issue ",H96)),"")</f>
        <v/>
      </c>
      <c r="O96" s="34" t="s">
        <v>169</v>
      </c>
    </row>
    <row r="97" spans="1:16" hidden="1">
      <c r="A97" s="59"/>
      <c r="B97" s="67" t="s">
        <v>182</v>
      </c>
      <c r="C97" s="67"/>
      <c r="D97" s="34"/>
      <c r="E97" s="34"/>
      <c r="F97" s="62"/>
      <c r="G97" s="62">
        <v>2</v>
      </c>
      <c r="H97" s="34">
        <v>27</v>
      </c>
      <c r="I97" s="34" t="s">
        <v>231</v>
      </c>
      <c r="J97" s="40" t="s">
        <v>58</v>
      </c>
      <c r="K97" s="34" t="s">
        <v>54</v>
      </c>
      <c r="L97" s="34"/>
      <c r="M97" s="104"/>
      <c r="N97" s="158" t="str">
        <f>IF(M97="Yes",HYPERLINK(CONCATENATE(Links!$C$2,H97),CONCATENATE("Issue ",H97)),"")</f>
        <v/>
      </c>
      <c r="O97" s="34" t="s">
        <v>59</v>
      </c>
    </row>
    <row r="98" spans="1:16" hidden="1">
      <c r="A98" s="59"/>
      <c r="B98" s="67"/>
      <c r="C98" s="67"/>
      <c r="D98" s="34"/>
      <c r="E98" s="34"/>
      <c r="F98" s="62"/>
      <c r="G98" s="62">
        <v>2</v>
      </c>
      <c r="H98" s="34">
        <v>33</v>
      </c>
      <c r="I98" s="34" t="s">
        <v>5</v>
      </c>
      <c r="J98" s="40" t="s">
        <v>127</v>
      </c>
      <c r="K98" s="34" t="s">
        <v>64</v>
      </c>
      <c r="L98" s="34"/>
      <c r="M98" s="104" t="s">
        <v>469</v>
      </c>
      <c r="N98" s="158" t="str">
        <f>IF(M98="Yes",HYPERLINK(CONCATENATE(Links!$C$2,H98),CONCATENATE("Issue ",H98)),"")</f>
        <v>Issue 33</v>
      </c>
      <c r="O98" s="34" t="s">
        <v>66</v>
      </c>
    </row>
    <row r="99" spans="1:16" hidden="1">
      <c r="A99" s="59"/>
      <c r="B99" s="67" t="s">
        <v>182</v>
      </c>
      <c r="C99" s="67"/>
      <c r="D99" s="34"/>
      <c r="E99" s="34"/>
      <c r="F99" s="62"/>
      <c r="G99" s="62">
        <v>2</v>
      </c>
      <c r="H99" s="34">
        <v>39</v>
      </c>
      <c r="I99" s="34" t="s">
        <v>78</v>
      </c>
      <c r="J99" s="64" t="s">
        <v>97</v>
      </c>
      <c r="K99" s="41"/>
      <c r="L99" s="34"/>
      <c r="M99" s="104"/>
      <c r="N99" s="158" t="str">
        <f>IF(M99="Yes",HYPERLINK(CONCATENATE(Links!$C$2,H99),CONCATENATE("Issue ",H99)),"")</f>
        <v/>
      </c>
      <c r="O99" s="41" t="s">
        <v>98</v>
      </c>
    </row>
    <row r="100" spans="1:16" hidden="1">
      <c r="A100" s="59"/>
      <c r="B100" s="67" t="s">
        <v>179</v>
      </c>
      <c r="C100" s="67"/>
      <c r="D100" s="34"/>
      <c r="E100" s="34"/>
      <c r="F100" s="62"/>
      <c r="G100" s="62">
        <v>2</v>
      </c>
      <c r="H100" s="34">
        <v>42</v>
      </c>
      <c r="I100" s="34" t="s">
        <v>83</v>
      </c>
      <c r="J100" s="40" t="s">
        <v>306</v>
      </c>
      <c r="K100" s="34"/>
      <c r="L100" s="34"/>
      <c r="M100" s="104"/>
      <c r="N100" s="158" t="str">
        <f>IF(M100="Yes",HYPERLINK(CONCATENATE(Links!$C$2,H100),CONCATENATE("Issue ",H100)),"")</f>
        <v/>
      </c>
      <c r="O100" s="34" t="s">
        <v>84</v>
      </c>
    </row>
    <row r="101" spans="1:16" ht="28.5" hidden="1">
      <c r="A101" s="59">
        <v>39783</v>
      </c>
      <c r="B101" s="67" t="s">
        <v>183</v>
      </c>
      <c r="C101" s="67"/>
      <c r="D101" s="34"/>
      <c r="E101" s="34"/>
      <c r="F101" s="62"/>
      <c r="G101" s="62">
        <v>2</v>
      </c>
      <c r="H101" s="34">
        <v>53</v>
      </c>
      <c r="I101" s="34" t="s">
        <v>231</v>
      </c>
      <c r="J101" s="178" t="s">
        <v>128</v>
      </c>
      <c r="K101" s="34"/>
      <c r="L101" s="34"/>
      <c r="M101" s="104"/>
      <c r="N101" s="158" t="str">
        <f>IF(M101="Yes",HYPERLINK(CONCATENATE(Links!$C$2,H101),CONCATENATE("Issue ",H101)),"")</f>
        <v/>
      </c>
      <c r="O101" s="36" t="s">
        <v>107</v>
      </c>
    </row>
    <row r="102" spans="1:16" hidden="1">
      <c r="A102" s="59">
        <v>39467</v>
      </c>
      <c r="B102" s="67"/>
      <c r="C102" s="67"/>
      <c r="D102" s="34"/>
      <c r="E102" s="34"/>
      <c r="F102" s="62"/>
      <c r="G102" s="62">
        <v>2</v>
      </c>
      <c r="H102" s="34">
        <v>59</v>
      </c>
      <c r="I102" s="34" t="s">
        <v>307</v>
      </c>
      <c r="J102" s="50" t="s">
        <v>138</v>
      </c>
      <c r="K102" s="34"/>
      <c r="L102" s="34"/>
      <c r="M102" s="104"/>
      <c r="N102" s="158" t="str">
        <f>IF(M102="Yes",HYPERLINK(CONCATENATE(Links!$C$2,H102),CONCATENATE("Issue ",H102)),"")</f>
        <v/>
      </c>
      <c r="O102" s="50" t="s">
        <v>139</v>
      </c>
    </row>
    <row r="103" spans="1:16">
      <c r="A103" s="153">
        <v>39467</v>
      </c>
      <c r="B103" s="154" t="s">
        <v>182</v>
      </c>
      <c r="C103" s="67"/>
      <c r="D103" s="34" t="s">
        <v>662</v>
      </c>
      <c r="E103" s="34"/>
      <c r="F103" s="62"/>
      <c r="G103" s="62">
        <v>2</v>
      </c>
      <c r="H103" s="34">
        <v>66</v>
      </c>
      <c r="I103" s="155" t="s">
        <v>308</v>
      </c>
      <c r="J103" s="91" t="s">
        <v>152</v>
      </c>
      <c r="K103" s="155"/>
      <c r="L103" s="34"/>
      <c r="M103" s="104"/>
      <c r="N103" s="158" t="str">
        <f>IF(M103="Yes",HYPERLINK(CONCATENATE(Links!$C$2,H103),CONCATENATE("Issue ",H103)),"")</f>
        <v/>
      </c>
      <c r="O103" s="91" t="s">
        <v>153</v>
      </c>
    </row>
    <row r="104" spans="1:16" ht="37.5" hidden="1">
      <c r="A104" s="76">
        <v>39968</v>
      </c>
      <c r="B104" s="156" t="s">
        <v>184</v>
      </c>
      <c r="C104" s="62"/>
      <c r="D104" s="32"/>
      <c r="E104" s="32"/>
      <c r="F104" s="69"/>
      <c r="G104" s="62">
        <v>2</v>
      </c>
      <c r="H104" s="32">
        <v>79</v>
      </c>
      <c r="I104" s="34" t="s">
        <v>231</v>
      </c>
      <c r="J104" s="32" t="s">
        <v>190</v>
      </c>
      <c r="K104" s="34"/>
      <c r="L104" s="34"/>
      <c r="M104" s="165" t="s">
        <v>310</v>
      </c>
      <c r="N104" s="158" t="str">
        <f>IF(M104="Yes",HYPERLINK(CONCATENATE(Links!$C$2,H104),CONCATENATE("Issue ",H104)),"")</f>
        <v/>
      </c>
      <c r="O104" s="34" t="s">
        <v>511</v>
      </c>
    </row>
    <row r="105" spans="1:16" hidden="1">
      <c r="A105" s="76">
        <v>40219</v>
      </c>
      <c r="B105" s="156" t="s">
        <v>184</v>
      </c>
      <c r="C105" s="62"/>
      <c r="D105" s="32"/>
      <c r="E105" s="32"/>
      <c r="F105" s="69"/>
      <c r="G105" s="62">
        <v>2</v>
      </c>
      <c r="H105" s="32">
        <v>100</v>
      </c>
      <c r="I105" s="34" t="s">
        <v>17</v>
      </c>
      <c r="J105" s="32" t="s">
        <v>287</v>
      </c>
      <c r="K105" s="34"/>
      <c r="L105" s="34"/>
      <c r="M105" s="157"/>
      <c r="N105" s="158" t="str">
        <f>IF(M105="Yes",HYPERLINK(CONCATENATE(Links!$C$2,H105),CONCATENATE("Issue ",H105)),"")</f>
        <v/>
      </c>
      <c r="O105" s="34" t="s">
        <v>288</v>
      </c>
    </row>
    <row r="106" spans="1:16" ht="42" hidden="1">
      <c r="A106" s="70">
        <v>40357</v>
      </c>
      <c r="B106" s="62" t="s">
        <v>179</v>
      </c>
      <c r="C106" s="62"/>
      <c r="D106" s="32"/>
      <c r="E106" s="32"/>
      <c r="F106" s="69"/>
      <c r="G106" s="62">
        <v>2</v>
      </c>
      <c r="H106" s="32">
        <v>118</v>
      </c>
      <c r="I106" s="34" t="s">
        <v>404</v>
      </c>
      <c r="J106" s="34" t="s">
        <v>378</v>
      </c>
      <c r="K106" s="34"/>
      <c r="L106" s="34"/>
      <c r="M106" s="157"/>
      <c r="N106" s="158" t="str">
        <f>IF(M106="Yes",HYPERLINK(CONCATENATE(Links!$C$2,H106),CONCATENATE("Issue ",H106)),"")</f>
        <v/>
      </c>
      <c r="O106" s="34" t="s">
        <v>377</v>
      </c>
    </row>
    <row r="107" spans="1:16" ht="42" hidden="1">
      <c r="A107" s="70">
        <v>40494</v>
      </c>
      <c r="B107" s="62" t="s">
        <v>178</v>
      </c>
      <c r="C107" s="62"/>
      <c r="D107" s="32"/>
      <c r="E107" s="32"/>
      <c r="F107" s="69"/>
      <c r="G107" s="62">
        <v>2</v>
      </c>
      <c r="H107" s="32">
        <v>126</v>
      </c>
      <c r="I107" s="34" t="s">
        <v>422</v>
      </c>
      <c r="J107" s="180" t="s">
        <v>423</v>
      </c>
      <c r="K107" s="34"/>
      <c r="L107" s="34"/>
      <c r="M107" s="157" t="s">
        <v>469</v>
      </c>
      <c r="N107" s="158" t="str">
        <f>IF(M107="Yes",HYPERLINK(CONCATENATE(Links!$C$2,H107),CONCATENATE("Issue ",H107)),"")</f>
        <v>Issue 126</v>
      </c>
      <c r="O107" s="34" t="s">
        <v>424</v>
      </c>
    </row>
    <row r="108" spans="1:16" ht="42" hidden="1">
      <c r="A108" s="70">
        <v>40501</v>
      </c>
      <c r="B108" s="62" t="s">
        <v>180</v>
      </c>
      <c r="C108" s="62"/>
      <c r="D108" s="32"/>
      <c r="E108" s="32"/>
      <c r="F108" s="179"/>
      <c r="G108" s="62">
        <v>2</v>
      </c>
      <c r="H108" s="32">
        <v>133</v>
      </c>
      <c r="I108" s="34" t="s">
        <v>439</v>
      </c>
      <c r="J108" s="9" t="s">
        <v>465</v>
      </c>
      <c r="K108" s="34" t="s">
        <v>451</v>
      </c>
      <c r="L108" s="34" t="s">
        <v>442</v>
      </c>
      <c r="M108" s="104" t="s">
        <v>469</v>
      </c>
      <c r="N108" s="158" t="str">
        <f>IF(M108="Yes",HYPERLINK(CONCATENATE(Links!$C$2,H108),CONCATENATE("Issue ",H108)),"")</f>
        <v>Issue 133</v>
      </c>
      <c r="O108" s="180" t="s">
        <v>450</v>
      </c>
    </row>
    <row r="109" spans="1:16" ht="55.5" hidden="1">
      <c r="A109" s="76">
        <v>40501</v>
      </c>
      <c r="B109" s="156" t="s">
        <v>180</v>
      </c>
      <c r="C109" s="156"/>
      <c r="D109" s="77"/>
      <c r="E109" s="77"/>
      <c r="F109" s="102"/>
      <c r="G109" s="156">
        <v>2</v>
      </c>
      <c r="H109" s="77">
        <v>134</v>
      </c>
      <c r="I109" s="34" t="s">
        <v>78</v>
      </c>
      <c r="J109" s="100" t="s">
        <v>452</v>
      </c>
      <c r="K109" s="155" t="s">
        <v>453</v>
      </c>
      <c r="L109" s="155" t="s">
        <v>442</v>
      </c>
      <c r="M109" s="157"/>
      <c r="N109" s="158" t="str">
        <f>IF(M109="Yes",HYPERLINK(CONCATENATE(Links!$C$2,H109),CONCATENATE("Issue ",H109)),"")</f>
        <v/>
      </c>
      <c r="O109" s="155" t="s">
        <v>454</v>
      </c>
    </row>
    <row r="110" spans="1:16" ht="28.5" hidden="1">
      <c r="A110" s="76">
        <v>40639</v>
      </c>
      <c r="B110" s="156" t="s">
        <v>253</v>
      </c>
      <c r="C110" s="156"/>
      <c r="D110" s="77"/>
      <c r="E110" s="77"/>
      <c r="F110" s="102"/>
      <c r="G110" s="156">
        <v>2</v>
      </c>
      <c r="H110" s="77">
        <v>143</v>
      </c>
      <c r="I110" s="34" t="s">
        <v>17</v>
      </c>
      <c r="J110" s="100" t="s">
        <v>500</v>
      </c>
      <c r="K110" s="155" t="s">
        <v>501</v>
      </c>
      <c r="L110" s="155" t="s">
        <v>502</v>
      </c>
      <c r="M110" s="157" t="s">
        <v>469</v>
      </c>
      <c r="N110" s="158" t="str">
        <f>IF(M110="Yes",HYPERLINK(CONCATENATE(Links!$C$2,H110),CONCATENATE("Issue ",H110)),"")</f>
        <v>Issue 143</v>
      </c>
      <c r="O110" s="155" t="s">
        <v>503</v>
      </c>
    </row>
    <row r="111" spans="1:16" s="147" customFormat="1" ht="54" hidden="1">
      <c r="A111" s="166">
        <v>41185</v>
      </c>
      <c r="B111" s="167" t="s">
        <v>179</v>
      </c>
      <c r="C111" s="167"/>
      <c r="D111" s="168"/>
      <c r="E111" s="168"/>
      <c r="F111" s="169"/>
      <c r="G111" s="164">
        <v>2</v>
      </c>
      <c r="H111" s="168">
        <v>158</v>
      </c>
      <c r="I111" s="162" t="s">
        <v>582</v>
      </c>
      <c r="J111" s="170" t="s">
        <v>584</v>
      </c>
      <c r="K111" s="170"/>
      <c r="L111" s="170" t="s">
        <v>585</v>
      </c>
      <c r="M111" s="157" t="s">
        <v>469</v>
      </c>
      <c r="N111" s="158" t="str">
        <f>IF(M111="Yes",HYPERLINK(CONCATENATE(Links!$C$2,H111),CONCATENATE("Issue ",H111)),"")</f>
        <v>Issue 158</v>
      </c>
      <c r="O111" s="170" t="s">
        <v>587</v>
      </c>
    </row>
    <row r="112" spans="1:16" ht="27" hidden="1">
      <c r="A112" s="166">
        <v>41646</v>
      </c>
      <c r="B112" s="167" t="s">
        <v>180</v>
      </c>
      <c r="C112" s="167"/>
      <c r="D112" s="168"/>
      <c r="E112" s="168"/>
      <c r="F112" s="169"/>
      <c r="G112" s="164">
        <v>2</v>
      </c>
      <c r="H112" s="168">
        <v>182</v>
      </c>
      <c r="I112" s="162" t="s">
        <v>649</v>
      </c>
      <c r="J112" s="170" t="s">
        <v>647</v>
      </c>
      <c r="K112" s="170" t="s">
        <v>648</v>
      </c>
      <c r="L112" s="170"/>
      <c r="M112" s="157" t="s">
        <v>469</v>
      </c>
      <c r="N112" s="158" t="str">
        <f>IF(M112="Yes",HYPERLINK(CONCATENATE(Links!$C$2,H112),CONCATENATE("Issue ",H112)),"")</f>
        <v>Issue 182</v>
      </c>
      <c r="O112" s="170" t="s">
        <v>646</v>
      </c>
      <c r="P112" s="147"/>
    </row>
    <row r="113" spans="1:20" hidden="1">
      <c r="A113" s="59"/>
      <c r="B113" s="67" t="s">
        <v>178</v>
      </c>
      <c r="C113" s="67"/>
      <c r="D113" s="34"/>
      <c r="E113" s="34"/>
      <c r="F113" s="62"/>
      <c r="G113" s="62">
        <v>3</v>
      </c>
      <c r="H113" s="34">
        <v>7</v>
      </c>
      <c r="I113" s="34" t="s">
        <v>311</v>
      </c>
      <c r="J113" s="50" t="s">
        <v>101</v>
      </c>
      <c r="K113" s="34" t="s">
        <v>13</v>
      </c>
      <c r="L113" s="34"/>
      <c r="M113" s="104" t="s">
        <v>469</v>
      </c>
      <c r="N113" s="158" t="str">
        <f>IF(M113="Yes",HYPERLINK(CONCATENATE(Links!$C$2,H113),CONCATENATE("Issue ",H113)),"")</f>
        <v>Issue 7</v>
      </c>
      <c r="O113" s="34" t="s">
        <v>14</v>
      </c>
      <c r="P113" s="147"/>
    </row>
    <row r="114" spans="1:20" hidden="1">
      <c r="A114" s="59"/>
      <c r="B114" s="67" t="s">
        <v>182</v>
      </c>
      <c r="C114" s="67"/>
      <c r="D114" s="34"/>
      <c r="E114" s="34"/>
      <c r="F114" s="62"/>
      <c r="G114" s="62">
        <v>3</v>
      </c>
      <c r="H114" s="34">
        <v>28</v>
      </c>
      <c r="I114" s="34" t="s">
        <v>60</v>
      </c>
      <c r="J114" s="50" t="s">
        <v>133</v>
      </c>
      <c r="K114" s="34" t="s">
        <v>61</v>
      </c>
      <c r="L114" s="34"/>
      <c r="M114" s="104"/>
      <c r="N114" s="158" t="str">
        <f>IF(M114="Yes",HYPERLINK(CONCATENATE(Links!$C$2,H114),CONCATENATE("Issue ",H114)),"")</f>
        <v/>
      </c>
      <c r="O114" s="34" t="s">
        <v>132</v>
      </c>
      <c r="P114" s="147"/>
    </row>
    <row r="115" spans="1:20" hidden="1">
      <c r="A115" s="59">
        <v>39899</v>
      </c>
      <c r="B115" s="67" t="s">
        <v>181</v>
      </c>
      <c r="C115" s="67"/>
      <c r="D115" s="34"/>
      <c r="E115" s="34"/>
      <c r="F115" s="62"/>
      <c r="G115" s="62">
        <v>3</v>
      </c>
      <c r="H115" s="34">
        <v>72</v>
      </c>
      <c r="I115" s="34" t="s">
        <v>312</v>
      </c>
      <c r="J115" s="50" t="s">
        <v>163</v>
      </c>
      <c r="K115" s="34"/>
      <c r="L115" s="34"/>
      <c r="M115" s="104"/>
      <c r="N115" s="158" t="str">
        <f>IF(M115="Yes",HYPERLINK(CONCATENATE(Links!$C$2,H115),CONCATENATE("Issue ",H115)),"")</f>
        <v/>
      </c>
      <c r="O115" s="34"/>
      <c r="P115" s="147"/>
    </row>
    <row r="116" spans="1:20" s="147" customFormat="1" hidden="1">
      <c r="A116" s="59">
        <v>39899</v>
      </c>
      <c r="B116" s="67" t="s">
        <v>183</v>
      </c>
      <c r="C116" s="67"/>
      <c r="D116" s="34"/>
      <c r="E116" s="34"/>
      <c r="F116" s="62"/>
      <c r="G116" s="62">
        <v>3</v>
      </c>
      <c r="H116" s="34">
        <v>73</v>
      </c>
      <c r="I116" s="34" t="s">
        <v>2</v>
      </c>
      <c r="J116" s="181" t="s">
        <v>164</v>
      </c>
      <c r="K116" s="34"/>
      <c r="L116" s="34"/>
      <c r="M116" s="104"/>
      <c r="N116" s="158" t="str">
        <f>IF(M116="Yes",HYPERLINK(CONCATENATE(Links!$C$2,H116),CONCATENATE("Issue ",H116)),"")</f>
        <v/>
      </c>
      <c r="O116" s="181" t="s">
        <v>165</v>
      </c>
    </row>
    <row r="117" spans="1:20" s="147" customFormat="1" ht="28.5" hidden="1">
      <c r="A117" s="59">
        <v>39899</v>
      </c>
      <c r="B117" s="67" t="s">
        <v>182</v>
      </c>
      <c r="C117" s="67"/>
      <c r="D117" s="34"/>
      <c r="E117" s="34"/>
      <c r="F117" s="62"/>
      <c r="G117" s="62">
        <v>3</v>
      </c>
      <c r="H117" s="34">
        <v>74</v>
      </c>
      <c r="I117" s="34" t="s">
        <v>166</v>
      </c>
      <c r="J117" s="8" t="s">
        <v>167</v>
      </c>
      <c r="K117" s="34"/>
      <c r="L117" s="34"/>
      <c r="M117" s="104"/>
      <c r="N117" s="158" t="str">
        <f>IF(M117="Yes",HYPERLINK(CONCATENATE(Links!$C$2,H117),CONCATENATE("Issue ",H117)),"")</f>
        <v/>
      </c>
      <c r="O117" s="34" t="s">
        <v>168</v>
      </c>
    </row>
    <row r="118" spans="1:20" s="147" customFormat="1" hidden="1">
      <c r="A118" s="70">
        <v>39974</v>
      </c>
      <c r="B118" s="62" t="s">
        <v>182</v>
      </c>
      <c r="C118" s="62"/>
      <c r="D118" s="32"/>
      <c r="E118" s="32"/>
      <c r="F118" s="69"/>
      <c r="G118" s="62">
        <v>3</v>
      </c>
      <c r="H118" s="32">
        <v>80</v>
      </c>
      <c r="I118" s="34" t="s">
        <v>231</v>
      </c>
      <c r="J118" s="32" t="s">
        <v>197</v>
      </c>
      <c r="K118" s="34" t="s">
        <v>212</v>
      </c>
      <c r="L118" s="34"/>
      <c r="M118" s="104"/>
      <c r="N118" s="158" t="str">
        <f>IF(M118="Yes",HYPERLINK(CONCATENATE(Links!$C$2,H118),CONCATENATE("Issue ",H118)),"")</f>
        <v/>
      </c>
      <c r="O118" s="34"/>
    </row>
    <row r="119" spans="1:20">
      <c r="A119" s="70">
        <v>40182</v>
      </c>
      <c r="B119" s="62" t="s">
        <v>182</v>
      </c>
      <c r="C119" s="62"/>
      <c r="D119" s="32" t="s">
        <v>662</v>
      </c>
      <c r="E119" s="32"/>
      <c r="F119" s="69"/>
      <c r="G119" s="62">
        <v>3</v>
      </c>
      <c r="H119" s="32">
        <v>95</v>
      </c>
      <c r="I119" s="34" t="s">
        <v>256</v>
      </c>
      <c r="J119" s="32" t="s">
        <v>270</v>
      </c>
      <c r="K119" s="34"/>
      <c r="L119" s="34"/>
      <c r="M119" s="104"/>
      <c r="N119" s="158" t="str">
        <f>IF(M119="Yes",HYPERLINK(CONCATENATE(Links!$C$2,H119),CONCATENATE("Issue ",H119)),"")</f>
        <v/>
      </c>
      <c r="O119" s="34" t="s">
        <v>271</v>
      </c>
      <c r="P119" s="147"/>
    </row>
    <row r="120" spans="1:20" s="147" customFormat="1" hidden="1">
      <c r="A120" s="70">
        <v>40295</v>
      </c>
      <c r="B120" s="62" t="s">
        <v>182</v>
      </c>
      <c r="C120" s="62"/>
      <c r="D120" s="32"/>
      <c r="E120" s="32"/>
      <c r="F120" s="69"/>
      <c r="G120" s="62">
        <v>3</v>
      </c>
      <c r="H120" s="32">
        <v>112</v>
      </c>
      <c r="I120" s="34" t="s">
        <v>238</v>
      </c>
      <c r="J120" s="32" t="s">
        <v>357</v>
      </c>
      <c r="K120" s="34"/>
      <c r="L120" s="34"/>
      <c r="M120" s="104"/>
      <c r="N120" s="158" t="str">
        <f>IF(M120="Yes",HYPERLINK(CONCATENATE(Links!$C$2,H120),CONCATENATE("Issue ",H120)),"")</f>
        <v/>
      </c>
      <c r="O120" s="34" t="s">
        <v>358</v>
      </c>
    </row>
    <row r="121" spans="1:20" s="147" customFormat="1">
      <c r="A121" s="70">
        <v>40359</v>
      </c>
      <c r="B121" s="62" t="s">
        <v>184</v>
      </c>
      <c r="C121" s="62"/>
      <c r="D121" s="32" t="s">
        <v>662</v>
      </c>
      <c r="E121" s="32"/>
      <c r="F121" s="69"/>
      <c r="G121" s="62">
        <v>3</v>
      </c>
      <c r="H121" s="77">
        <v>119</v>
      </c>
      <c r="I121" s="155" t="s">
        <v>385</v>
      </c>
      <c r="J121" s="77" t="s">
        <v>387</v>
      </c>
      <c r="K121" s="155"/>
      <c r="L121" s="155" t="s">
        <v>60</v>
      </c>
      <c r="M121" s="104"/>
      <c r="N121" s="158" t="str">
        <f>IF(M121="Yes",HYPERLINK(CONCATENATE(Links!$C$2,H121),CONCATENATE("Issue ",H121)),"")</f>
        <v/>
      </c>
      <c r="O121" s="77" t="s">
        <v>386</v>
      </c>
    </row>
    <row r="122" spans="1:20" s="92" customFormat="1" ht="42" hidden="1">
      <c r="A122" s="70">
        <v>41437</v>
      </c>
      <c r="B122" s="62" t="s">
        <v>179</v>
      </c>
      <c r="C122" s="62"/>
      <c r="D122" s="32"/>
      <c r="E122" s="32"/>
      <c r="F122" s="69"/>
      <c r="G122" s="62">
        <v>3</v>
      </c>
      <c r="H122" s="77">
        <v>180</v>
      </c>
      <c r="I122" s="155" t="s">
        <v>632</v>
      </c>
      <c r="J122" s="77" t="s">
        <v>635</v>
      </c>
      <c r="K122" s="155"/>
      <c r="L122" s="155"/>
      <c r="M122" s="104"/>
      <c r="N122" s="158"/>
      <c r="O122" s="155" t="s">
        <v>636</v>
      </c>
      <c r="P122" s="147"/>
      <c r="Q122" s="147"/>
      <c r="R122" s="147"/>
      <c r="S122" s="147"/>
      <c r="T122" s="147"/>
    </row>
    <row r="123" spans="1:20" s="147" customFormat="1" ht="28.5" hidden="1">
      <c r="A123" s="166">
        <v>41646</v>
      </c>
      <c r="B123" s="67" t="s">
        <v>180</v>
      </c>
      <c r="C123" s="67"/>
      <c r="D123" s="34"/>
      <c r="E123" s="34"/>
      <c r="F123" s="62"/>
      <c r="G123" s="62">
        <v>3</v>
      </c>
      <c r="H123" s="34">
        <v>183</v>
      </c>
      <c r="I123" s="34" t="s">
        <v>166</v>
      </c>
      <c r="J123" s="8" t="s">
        <v>653</v>
      </c>
      <c r="K123" s="34" t="s">
        <v>13</v>
      </c>
      <c r="L123" s="34"/>
      <c r="M123" s="104" t="s">
        <v>469</v>
      </c>
      <c r="N123" s="158" t="str">
        <f>IF(M123="Yes",HYPERLINK(CONCATENATE(Links!$C$2,H123),CONCATENATE("Issue ",H123)),"")</f>
        <v>Issue 183</v>
      </c>
      <c r="O123" s="34" t="s">
        <v>652</v>
      </c>
    </row>
    <row r="124" spans="1:20" hidden="1">
      <c r="A124" s="70">
        <v>41428</v>
      </c>
      <c r="B124" s="62" t="s">
        <v>182</v>
      </c>
      <c r="C124" s="62"/>
      <c r="D124" s="32"/>
      <c r="E124" s="32"/>
      <c r="F124" s="69"/>
      <c r="G124" s="62">
        <v>4</v>
      </c>
      <c r="H124" s="34">
        <v>166</v>
      </c>
      <c r="I124" s="34" t="s">
        <v>231</v>
      </c>
      <c r="J124" s="34" t="s">
        <v>117</v>
      </c>
      <c r="K124" s="34" t="s">
        <v>75</v>
      </c>
      <c r="L124" s="34"/>
      <c r="M124" s="104"/>
      <c r="N124" s="158" t="str">
        <f>IF(M124="Yes",HYPERLINK(CONCATENATE(Links!$C$3,H124),CONCATENATE("Issue ",H124)),"")</f>
        <v/>
      </c>
      <c r="O124" s="34" t="s">
        <v>118</v>
      </c>
      <c r="Q124" s="92"/>
      <c r="R124" s="92"/>
      <c r="S124" s="92"/>
      <c r="T124" s="92"/>
    </row>
    <row r="125" spans="1:20" ht="42">
      <c r="A125" s="70">
        <v>41428</v>
      </c>
      <c r="B125" s="62" t="s">
        <v>182</v>
      </c>
      <c r="C125" s="62"/>
      <c r="D125" s="32" t="s">
        <v>662</v>
      </c>
      <c r="E125" s="32"/>
      <c r="F125" s="69"/>
      <c r="G125" s="62">
        <v>4</v>
      </c>
      <c r="H125" s="34">
        <v>167</v>
      </c>
      <c r="I125" s="34" t="s">
        <v>140</v>
      </c>
      <c r="J125" s="8" t="s">
        <v>155</v>
      </c>
      <c r="K125" s="34"/>
      <c r="L125" s="34" t="s">
        <v>654</v>
      </c>
      <c r="M125" s="157"/>
      <c r="N125" s="158" t="str">
        <f>IF(M125="Yes",HYPERLINK(CONCATENATE(Links!$C$3,H125),CONCATENATE("Issue ",H125)),"")</f>
        <v/>
      </c>
      <c r="O125" s="34" t="s">
        <v>157</v>
      </c>
    </row>
    <row r="126" spans="1:20" ht="28.5">
      <c r="A126" s="70">
        <v>41428</v>
      </c>
      <c r="B126" s="62" t="s">
        <v>182</v>
      </c>
      <c r="C126" s="62"/>
      <c r="D126" s="32" t="s">
        <v>662</v>
      </c>
      <c r="E126" s="32"/>
      <c r="F126" s="69"/>
      <c r="G126" s="62">
        <v>4</v>
      </c>
      <c r="H126" s="155">
        <v>168</v>
      </c>
      <c r="I126" s="34" t="s">
        <v>256</v>
      </c>
      <c r="J126" s="8" t="s">
        <v>261</v>
      </c>
      <c r="K126" s="34" t="s">
        <v>262</v>
      </c>
      <c r="L126" s="34"/>
      <c r="M126" s="104" t="s">
        <v>469</v>
      </c>
      <c r="N126" s="158" t="str">
        <f>IF(M126="Yes",HYPERLINK(CONCATENATE(Links!$C$3,H126),CONCATENATE("Issue ",H126)),"")</f>
        <v>Issue 168</v>
      </c>
      <c r="O126" s="34" t="s">
        <v>260</v>
      </c>
    </row>
    <row r="127" spans="1:20" hidden="1">
      <c r="A127" s="70">
        <v>41428</v>
      </c>
      <c r="B127" s="62" t="s">
        <v>182</v>
      </c>
      <c r="C127" s="62"/>
      <c r="D127" s="32"/>
      <c r="E127" s="32"/>
      <c r="F127" s="69"/>
      <c r="G127" s="62">
        <v>4</v>
      </c>
      <c r="H127" s="34">
        <v>169</v>
      </c>
      <c r="I127" s="34" t="s">
        <v>17</v>
      </c>
      <c r="J127" s="34" t="s">
        <v>49</v>
      </c>
      <c r="K127" s="34" t="s">
        <v>13</v>
      </c>
      <c r="L127" s="34"/>
      <c r="M127" s="104"/>
      <c r="N127" s="158" t="str">
        <f>IF(M127="Yes",HYPERLINK(CONCATENATE(Links!$C$3,H127),CONCATENATE("Issue ",H127)),"")</f>
        <v/>
      </c>
      <c r="O127" s="34" t="s">
        <v>50</v>
      </c>
    </row>
    <row r="128" spans="1:20" hidden="1">
      <c r="A128" s="70">
        <v>41428</v>
      </c>
      <c r="B128" s="62" t="s">
        <v>182</v>
      </c>
      <c r="C128" s="62"/>
      <c r="D128" s="32"/>
      <c r="E128" s="32"/>
      <c r="F128" s="69"/>
      <c r="G128" s="62">
        <v>4</v>
      </c>
      <c r="H128" s="34">
        <v>170</v>
      </c>
      <c r="I128" s="34" t="s">
        <v>231</v>
      </c>
      <c r="J128" s="34" t="s">
        <v>55</v>
      </c>
      <c r="K128" s="34" t="s">
        <v>56</v>
      </c>
      <c r="L128" s="34"/>
      <c r="M128" s="104"/>
      <c r="N128" s="158" t="str">
        <f>IF(M128="Yes",HYPERLINK(CONCATENATE(Links!$C$3,H128),CONCATENATE("Issue ",H128)),"")</f>
        <v/>
      </c>
      <c r="O128" s="34" t="s">
        <v>57</v>
      </c>
      <c r="P128" s="147"/>
    </row>
    <row r="129" spans="1:16" hidden="1">
      <c r="A129" s="70">
        <v>41428</v>
      </c>
      <c r="B129" s="62"/>
      <c r="C129" s="62"/>
      <c r="D129" s="32"/>
      <c r="E129" s="32"/>
      <c r="F129" s="69"/>
      <c r="G129" s="62">
        <v>4</v>
      </c>
      <c r="H129" s="155">
        <v>171</v>
      </c>
      <c r="I129" s="34" t="s">
        <v>2</v>
      </c>
      <c r="J129" s="34" t="s">
        <v>202</v>
      </c>
      <c r="K129" s="34" t="s">
        <v>203</v>
      </c>
      <c r="L129" s="34"/>
      <c r="M129" s="104"/>
      <c r="N129" s="158" t="str">
        <f>IF(M129="Yes",HYPERLINK(CONCATENATE(Links!$C$3,H129),CONCATENATE("Issue ",H129)),"")</f>
        <v/>
      </c>
      <c r="O129" s="34" t="s">
        <v>204</v>
      </c>
      <c r="P129" s="147"/>
    </row>
    <row r="130" spans="1:16" hidden="1">
      <c r="A130" s="70">
        <v>41428</v>
      </c>
      <c r="B130" s="62" t="s">
        <v>182</v>
      </c>
      <c r="C130" s="62"/>
      <c r="D130" s="32"/>
      <c r="E130" s="32"/>
      <c r="F130" s="69"/>
      <c r="G130" s="62">
        <v>4</v>
      </c>
      <c r="H130" s="34">
        <v>172</v>
      </c>
      <c r="I130" s="34" t="s">
        <v>5</v>
      </c>
      <c r="J130" s="34" t="s">
        <v>31</v>
      </c>
      <c r="K130" s="34" t="s">
        <v>10</v>
      </c>
      <c r="L130" s="34"/>
      <c r="M130" s="104"/>
      <c r="N130" s="158" t="str">
        <f>IF(M130="Yes",HYPERLINK(CONCATENATE(Links!$C$3,H130),CONCATENATE("Issue ",H130)),"")</f>
        <v/>
      </c>
      <c r="O130" s="34" t="s">
        <v>32</v>
      </c>
      <c r="P130" s="147"/>
    </row>
    <row r="131" spans="1:16" hidden="1">
      <c r="A131" s="70">
        <v>41428</v>
      </c>
      <c r="B131" s="62" t="s">
        <v>182</v>
      </c>
      <c r="C131" s="62"/>
      <c r="D131" s="32"/>
      <c r="E131" s="32"/>
      <c r="F131" s="69"/>
      <c r="G131" s="62">
        <v>4</v>
      </c>
      <c r="H131" s="34">
        <v>173</v>
      </c>
      <c r="I131" s="34" t="s">
        <v>5</v>
      </c>
      <c r="J131" s="34" t="s">
        <v>81</v>
      </c>
      <c r="K131" s="34"/>
      <c r="L131" s="34"/>
      <c r="M131" s="104"/>
      <c r="N131" s="158" t="str">
        <f>IF(M131="Yes",HYPERLINK(CONCATENATE(Links!$C$3,H131),CONCATENATE("Issue ",H131)),"")</f>
        <v/>
      </c>
      <c r="O131" s="34" t="s">
        <v>80</v>
      </c>
      <c r="P131" s="147"/>
    </row>
    <row r="132" spans="1:16" ht="123" hidden="1">
      <c r="A132" s="70">
        <v>41428</v>
      </c>
      <c r="B132" s="62" t="s">
        <v>182</v>
      </c>
      <c r="C132" s="62"/>
      <c r="D132" s="32"/>
      <c r="E132" s="32"/>
      <c r="F132" s="69"/>
      <c r="G132" s="62">
        <v>4</v>
      </c>
      <c r="H132" s="155">
        <v>174</v>
      </c>
      <c r="I132" s="34" t="s">
        <v>175</v>
      </c>
      <c r="J132" s="34" t="s">
        <v>85</v>
      </c>
      <c r="K132" s="34"/>
      <c r="L132" s="34"/>
      <c r="M132" s="104"/>
      <c r="N132" s="158" t="str">
        <f>IF(M132="Yes",HYPERLINK(CONCATENATE(Links!$C$3,H132),CONCATENATE("Issue ",H132)),"")</f>
        <v/>
      </c>
      <c r="O132" s="34" t="s">
        <v>89</v>
      </c>
      <c r="P132" s="147"/>
    </row>
    <row r="133" spans="1:16" hidden="1">
      <c r="A133" s="70">
        <v>41428</v>
      </c>
      <c r="B133" s="62" t="s">
        <v>182</v>
      </c>
      <c r="C133" s="62"/>
      <c r="D133" s="32"/>
      <c r="E133" s="32"/>
      <c r="F133" s="69"/>
      <c r="G133" s="62">
        <v>4</v>
      </c>
      <c r="H133" s="34">
        <v>175</v>
      </c>
      <c r="I133" s="34" t="s">
        <v>2</v>
      </c>
      <c r="J133" s="34" t="s">
        <v>187</v>
      </c>
      <c r="K133" s="34" t="s">
        <v>188</v>
      </c>
      <c r="L133" s="34"/>
      <c r="M133" s="104"/>
      <c r="N133" s="158" t="str">
        <f>IF(M133="Yes",HYPERLINK(CONCATENATE(Links!$C$3,H133),CONCATENATE("Issue ",H133)),"")</f>
        <v/>
      </c>
      <c r="O133" s="34" t="s">
        <v>189</v>
      </c>
    </row>
    <row r="134" spans="1:16" hidden="1">
      <c r="A134" s="70">
        <v>41428</v>
      </c>
      <c r="B134" s="62" t="s">
        <v>182</v>
      </c>
      <c r="C134" s="62"/>
      <c r="D134" s="32"/>
      <c r="E134" s="32"/>
      <c r="F134" s="69"/>
      <c r="G134" s="62">
        <v>4</v>
      </c>
      <c r="H134" s="34">
        <v>176</v>
      </c>
      <c r="I134" s="34" t="s">
        <v>2</v>
      </c>
      <c r="J134" s="34" t="s">
        <v>174</v>
      </c>
      <c r="K134" s="34"/>
      <c r="L134" s="34"/>
      <c r="M134" s="104"/>
      <c r="N134" s="158" t="str">
        <f>IF(M134="Yes",HYPERLINK(CONCATENATE(Links!$C$3,H134),CONCATENATE("Issue ",H134)),"")</f>
        <v/>
      </c>
      <c r="O134" s="34" t="s">
        <v>171</v>
      </c>
      <c r="P134" s="147"/>
    </row>
    <row r="135" spans="1:16" s="147" customFormat="1" hidden="1">
      <c r="A135" s="70">
        <v>41428</v>
      </c>
      <c r="B135" s="62" t="s">
        <v>182</v>
      </c>
      <c r="C135" s="62"/>
      <c r="D135" s="32"/>
      <c r="E135" s="32"/>
      <c r="F135" s="69"/>
      <c r="G135" s="62">
        <v>4</v>
      </c>
      <c r="H135" s="34">
        <v>177</v>
      </c>
      <c r="I135" s="34" t="s">
        <v>2</v>
      </c>
      <c r="J135" s="34" t="s">
        <v>173</v>
      </c>
      <c r="K135" s="34"/>
      <c r="L135" s="34"/>
      <c r="M135" s="104"/>
      <c r="N135" s="158" t="str">
        <f>IF(M135="Yes",HYPERLINK(CONCATENATE(Links!$C$3,H135),CONCATENATE("Issue ",H135)),"")</f>
        <v/>
      </c>
      <c r="O135" s="34" t="s">
        <v>172</v>
      </c>
    </row>
    <row r="136" spans="1:16" s="147" customFormat="1" hidden="1">
      <c r="A136" s="70">
        <v>41428</v>
      </c>
      <c r="B136" s="62" t="s">
        <v>182</v>
      </c>
      <c r="C136" s="62"/>
      <c r="D136" s="32"/>
      <c r="E136" s="32"/>
      <c r="F136" s="69"/>
      <c r="G136" s="62">
        <v>4</v>
      </c>
      <c r="H136" s="34">
        <v>178</v>
      </c>
      <c r="I136" s="34" t="s">
        <v>231</v>
      </c>
      <c r="J136" s="34" t="s">
        <v>628</v>
      </c>
      <c r="K136" s="34"/>
      <c r="L136" s="34"/>
      <c r="M136" s="104"/>
      <c r="N136" s="158"/>
      <c r="O136" s="34" t="s">
        <v>627</v>
      </c>
    </row>
    <row r="137" spans="1:16" ht="19.5" thickBot="1">
      <c r="A137" s="86"/>
      <c r="B137" s="87"/>
      <c r="C137" s="87"/>
      <c r="D137" s="88"/>
      <c r="E137" s="88"/>
      <c r="F137" s="89"/>
      <c r="G137" s="87"/>
      <c r="H137" s="88"/>
      <c r="I137" s="90"/>
      <c r="J137" s="88"/>
      <c r="K137" s="90"/>
      <c r="L137" s="90"/>
      <c r="M137" s="87"/>
      <c r="N137" s="108"/>
      <c r="P137" s="90"/>
    </row>
    <row r="138" spans="1:16" ht="38.25" thickBot="1">
      <c r="A138" s="93" t="s">
        <v>108</v>
      </c>
      <c r="B138" s="93" t="s">
        <v>177</v>
      </c>
      <c r="C138" s="93" t="s">
        <v>317</v>
      </c>
      <c r="D138" s="94" t="s">
        <v>43</v>
      </c>
      <c r="E138" s="94"/>
      <c r="F138" s="94" t="s">
        <v>70</v>
      </c>
      <c r="G138" s="95" t="s">
        <v>99</v>
      </c>
      <c r="H138" s="94" t="s">
        <v>23</v>
      </c>
      <c r="I138" s="94" t="s">
        <v>6</v>
      </c>
      <c r="J138" s="94" t="s">
        <v>316</v>
      </c>
      <c r="K138" s="93" t="s">
        <v>3</v>
      </c>
      <c r="L138" s="96" t="s">
        <v>305</v>
      </c>
      <c r="M138" s="96"/>
      <c r="N138" s="94" t="s">
        <v>40</v>
      </c>
      <c r="O138" s="93" t="s">
        <v>4</v>
      </c>
    </row>
    <row r="139" spans="1:16">
      <c r="A139" s="70">
        <v>39982</v>
      </c>
      <c r="B139" s="62" t="s">
        <v>182</v>
      </c>
      <c r="C139" s="62"/>
      <c r="D139" s="32"/>
      <c r="E139" s="32"/>
      <c r="F139" s="69"/>
      <c r="G139" s="69" t="s">
        <v>309</v>
      </c>
      <c r="H139" s="32">
        <v>81</v>
      </c>
      <c r="I139" s="34" t="s">
        <v>211</v>
      </c>
      <c r="J139" s="34" t="s">
        <v>210</v>
      </c>
      <c r="K139" s="34" t="s">
        <v>212</v>
      </c>
      <c r="L139" s="34"/>
      <c r="M139" s="104"/>
      <c r="N139" s="107" t="str">
        <f>IF(M139="Yes",HYPERLINK(CONCATENATE(Links!$C$2,H139),CONCATENATE("Issue ",H139)),"")</f>
        <v/>
      </c>
      <c r="O139" s="34" t="s">
        <v>209</v>
      </c>
    </row>
    <row r="140" spans="1:16">
      <c r="A140" s="59">
        <v>39899</v>
      </c>
      <c r="B140" s="67" t="s">
        <v>180</v>
      </c>
      <c r="C140" s="67"/>
      <c r="D140" s="34"/>
      <c r="E140" s="34"/>
      <c r="F140" s="62"/>
      <c r="G140" s="69" t="s">
        <v>309</v>
      </c>
      <c r="H140" s="34">
        <v>70</v>
      </c>
      <c r="I140" s="34" t="s">
        <v>159</v>
      </c>
      <c r="J140" s="50" t="s">
        <v>162</v>
      </c>
      <c r="K140" s="34"/>
      <c r="L140" s="34"/>
      <c r="M140" s="105" t="s">
        <v>478</v>
      </c>
      <c r="N140" s="107" t="str">
        <f>IF(M140="Yes",HYPERLINK(CONCATENATE(Links!$C$2,H140),CONCATENATE("Issue ",H140)),"")</f>
        <v/>
      </c>
      <c r="O140" s="34" t="s">
        <v>205</v>
      </c>
    </row>
    <row r="141" spans="1:16">
      <c r="A141" s="76">
        <v>40501</v>
      </c>
      <c r="B141" s="74" t="s">
        <v>180</v>
      </c>
      <c r="C141" s="67"/>
      <c r="D141" s="34"/>
      <c r="E141" s="34"/>
      <c r="F141" s="62"/>
      <c r="G141" s="69" t="s">
        <v>309</v>
      </c>
      <c r="H141" s="34">
        <v>70</v>
      </c>
      <c r="I141" s="34" t="s">
        <v>461</v>
      </c>
      <c r="J141" s="50" t="s">
        <v>462</v>
      </c>
      <c r="K141" s="34"/>
      <c r="L141" s="34" t="s">
        <v>434</v>
      </c>
      <c r="M141" s="104"/>
      <c r="N141" s="107" t="str">
        <f>IF(M141="Yes",HYPERLINK(CONCATENATE(Links!$C$2,H141),CONCATENATE("Issue ",H141)),"")</f>
        <v/>
      </c>
      <c r="O141" s="34" t="s">
        <v>463</v>
      </c>
    </row>
    <row r="142" spans="1:16">
      <c r="P142" s="56"/>
    </row>
    <row r="143" spans="1:16">
      <c r="P143" s="56"/>
    </row>
    <row r="144" spans="1:16">
      <c r="P144" s="56"/>
    </row>
    <row r="145" spans="16:16">
      <c r="P145" s="56"/>
    </row>
    <row r="146" spans="16:16">
      <c r="P146" s="56"/>
    </row>
    <row r="147" spans="16:16">
      <c r="P147" s="56"/>
    </row>
    <row r="148" spans="16:16">
      <c r="P148" s="56"/>
    </row>
  </sheetData>
  <autoFilter ref="A6:T136">
    <filterColumn colId="8">
      <filters>
        <filter val="GRX, BAT, ED18V3, A270, Panasonic, MDX, All products using Drv and System libraries"/>
        <filter val="MDX"/>
        <filter val="MDX w\Italian"/>
        <filter val="MDX, EXP"/>
        <filter val="MDX-300"/>
        <filter val="MDX-600"/>
        <filter val="MDX-6xx"/>
      </filters>
    </filterColumn>
    <sortState ref="A7:T136">
      <sortCondition ref="G6:G136"/>
    </sortState>
  </autoFilter>
  <sortState ref="A7:Q72">
    <sortCondition descending="1" ref="C7:C72"/>
  </sortState>
  <mergeCells count="8">
    <mergeCell ref="A4:I4"/>
    <mergeCell ref="A1:O1"/>
    <mergeCell ref="A2:I2"/>
    <mergeCell ref="A3:I3"/>
    <mergeCell ref="O2:O4"/>
    <mergeCell ref="L2:N2"/>
    <mergeCell ref="L3:N3"/>
    <mergeCell ref="L4:N4"/>
  </mergeCells>
  <phoneticPr fontId="26" type="noConversion"/>
  <conditionalFormatting sqref="G1:G94 G137:G10007 G112:G122 G124:G134 G96:G110">
    <cfRule type="cellIs" dxfId="32" priority="21" operator="equal">
      <formula>4</formula>
    </cfRule>
    <cfRule type="cellIs" dxfId="31" priority="22" operator="equal">
      <formula>3</formula>
    </cfRule>
    <cfRule type="cellIs" dxfId="30" priority="23" operator="equal">
      <formula>2</formula>
    </cfRule>
    <cfRule type="cellIs" dxfId="29" priority="24" operator="equal">
      <formula>1</formula>
    </cfRule>
  </conditionalFormatting>
  <conditionalFormatting sqref="G136">
    <cfRule type="cellIs" dxfId="28" priority="17" operator="equal">
      <formula>4</formula>
    </cfRule>
    <cfRule type="cellIs" dxfId="27" priority="18" operator="equal">
      <formula>3</formula>
    </cfRule>
    <cfRule type="cellIs" dxfId="26" priority="19" operator="equal">
      <formula>2</formula>
    </cfRule>
    <cfRule type="cellIs" dxfId="25" priority="20" operator="equal">
      <formula>1</formula>
    </cfRule>
  </conditionalFormatting>
  <conditionalFormatting sqref="G135">
    <cfRule type="cellIs" dxfId="24" priority="13" operator="equal">
      <formula>4</formula>
    </cfRule>
    <cfRule type="cellIs" dxfId="23" priority="14" operator="equal">
      <formula>3</formula>
    </cfRule>
    <cfRule type="cellIs" dxfId="22" priority="15" operator="equal">
      <formula>2</formula>
    </cfRule>
    <cfRule type="cellIs" dxfId="21" priority="16" operator="equal">
      <formula>1</formula>
    </cfRule>
  </conditionalFormatting>
  <conditionalFormatting sqref="G111">
    <cfRule type="cellIs" dxfId="20" priority="9" operator="equal">
      <formula>4</formula>
    </cfRule>
    <cfRule type="cellIs" dxfId="19" priority="10" operator="equal">
      <formula>3</formula>
    </cfRule>
    <cfRule type="cellIs" dxfId="18" priority="11" operator="equal">
      <formula>2</formula>
    </cfRule>
    <cfRule type="cellIs" dxfId="17" priority="12" operator="equal">
      <formula>1</formula>
    </cfRule>
  </conditionalFormatting>
  <conditionalFormatting sqref="G123">
    <cfRule type="cellIs" dxfId="16" priority="5" operator="equal">
      <formula>4</formula>
    </cfRule>
    <cfRule type="cellIs" dxfId="15" priority="6" operator="equal">
      <formula>3</formula>
    </cfRule>
    <cfRule type="cellIs" dxfId="14" priority="7" operator="equal">
      <formula>2</formula>
    </cfRule>
    <cfRule type="cellIs" dxfId="13" priority="8" operator="equal">
      <formula>1</formula>
    </cfRule>
  </conditionalFormatting>
  <conditionalFormatting sqref="G95">
    <cfRule type="cellIs" dxfId="12" priority="1" operator="equal">
      <formula>4</formula>
    </cfRule>
    <cfRule type="cellIs" dxfId="11" priority="2" operator="equal">
      <formula>3</formula>
    </cfRule>
    <cfRule type="cellIs" dxfId="10" priority="3" operator="equal">
      <formula>2</formula>
    </cfRule>
    <cfRule type="cellIs" dxfId="9" priority="4" operator="equal">
      <formula>1</formula>
    </cfRule>
  </conditionalFormatting>
  <pageMargins left="0.25" right="0.25" top="0.25" bottom="0.25" header="0.25" footer="0.25"/>
  <pageSetup paperSize="17" scale="42"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7" zoomScale="80" zoomScaleNormal="80" workbookViewId="0">
      <selection activeCell="F14" sqref="F14"/>
    </sheetView>
  </sheetViews>
  <sheetFormatPr defaultColWidth="16.125" defaultRowHeight="14.25"/>
  <cols>
    <col min="1" max="1" width="14.875" style="22" bestFit="1" customWidth="1"/>
    <col min="2" max="2" width="12.375" style="22" bestFit="1" customWidth="1"/>
    <col min="3" max="3" width="9.25" style="22" bestFit="1" customWidth="1"/>
    <col min="4" max="4" width="10.875" style="22" bestFit="1" customWidth="1"/>
    <col min="5" max="5" width="7.375" style="22" bestFit="1" customWidth="1"/>
    <col min="6" max="6" width="8.625" style="22" bestFit="1" customWidth="1"/>
    <col min="7" max="7" width="7.125" style="22" bestFit="1" customWidth="1"/>
    <col min="8" max="8" width="34.625" style="22" bestFit="1" customWidth="1"/>
    <col min="9" max="9" width="66.75" style="81" bestFit="1" customWidth="1"/>
    <col min="10" max="10" width="28" style="22" bestFit="1" customWidth="1"/>
    <col min="11" max="11" width="32.875" style="81" customWidth="1"/>
    <col min="12" max="12" width="28" style="22" customWidth="1"/>
    <col min="13" max="13" width="15.25" style="22" bestFit="1" customWidth="1"/>
    <col min="14" max="14" width="85.25" style="22" bestFit="1" customWidth="1"/>
    <col min="15" max="16384" width="16.125" style="22"/>
  </cols>
  <sheetData>
    <row r="1" spans="1:14" s="2" customFormat="1" ht="57" thickBot="1">
      <c r="A1" s="12" t="s">
        <v>108</v>
      </c>
      <c r="B1" s="61" t="s">
        <v>177</v>
      </c>
      <c r="C1" s="61" t="s">
        <v>176</v>
      </c>
      <c r="D1" s="10" t="s">
        <v>43</v>
      </c>
      <c r="E1" s="10" t="s">
        <v>70</v>
      </c>
      <c r="F1" s="19" t="s">
        <v>99</v>
      </c>
      <c r="G1" s="10" t="s">
        <v>23</v>
      </c>
      <c r="H1" s="10" t="s">
        <v>6</v>
      </c>
      <c r="I1" s="10" t="s">
        <v>0</v>
      </c>
      <c r="J1" s="10" t="s">
        <v>3</v>
      </c>
      <c r="K1" s="112" t="s">
        <v>305</v>
      </c>
      <c r="L1" s="93" t="s">
        <v>468</v>
      </c>
      <c r="M1" s="94" t="s">
        <v>467</v>
      </c>
      <c r="N1" s="4" t="s">
        <v>4</v>
      </c>
    </row>
    <row r="2" spans="1:14" s="1" customFormat="1" ht="18.75">
      <c r="A2" s="13"/>
      <c r="B2" s="8"/>
      <c r="C2" s="83"/>
      <c r="D2" s="83"/>
      <c r="E2" s="20"/>
      <c r="F2" s="20">
        <v>1</v>
      </c>
      <c r="G2" s="8">
        <v>11</v>
      </c>
      <c r="H2" s="8" t="s">
        <v>17</v>
      </c>
      <c r="I2" s="8" t="s">
        <v>19</v>
      </c>
      <c r="J2" s="8" t="s">
        <v>18</v>
      </c>
      <c r="K2" s="8"/>
      <c r="L2" s="105"/>
      <c r="M2" s="107" t="str">
        <f>IF(L2="Yes",HYPERLINK(CONCATENATE(Links!$C$2,G2),CONCATENATE("Issue ",G2)),"")</f>
        <v/>
      </c>
      <c r="N2" s="3" t="s">
        <v>20</v>
      </c>
    </row>
    <row r="3" spans="1:14" s="1" customFormat="1" ht="42">
      <c r="A3" s="13"/>
      <c r="B3" s="8"/>
      <c r="C3" s="83"/>
      <c r="D3" s="83"/>
      <c r="E3" s="20"/>
      <c r="F3" s="20">
        <v>1</v>
      </c>
      <c r="G3" s="8">
        <v>13</v>
      </c>
      <c r="H3" s="8" t="s">
        <v>17</v>
      </c>
      <c r="I3" s="8" t="s">
        <v>27</v>
      </c>
      <c r="J3" s="8" t="s">
        <v>13</v>
      </c>
      <c r="K3" s="8"/>
      <c r="L3" s="105"/>
      <c r="M3" s="107" t="str">
        <f>IF(L3="Yes",HYPERLINK(CONCATENATE(Links!$C$2,G3),CONCATENATE("Issue ",G3)),"")</f>
        <v/>
      </c>
      <c r="N3" s="3" t="s">
        <v>28</v>
      </c>
    </row>
    <row r="4" spans="1:14" s="1" customFormat="1" ht="18.75">
      <c r="A4" s="13"/>
      <c r="B4" s="8"/>
      <c r="C4" s="83"/>
      <c r="D4" s="83"/>
      <c r="E4" s="20"/>
      <c r="F4" s="20">
        <v>1</v>
      </c>
      <c r="G4" s="8">
        <v>14</v>
      </c>
      <c r="H4" s="8" t="s">
        <v>17</v>
      </c>
      <c r="I4" s="8" t="s">
        <v>29</v>
      </c>
      <c r="J4" s="8" t="s">
        <v>30</v>
      </c>
      <c r="K4" s="8"/>
      <c r="L4" s="105" t="s">
        <v>469</v>
      </c>
      <c r="M4" s="107" t="str">
        <f>IF(L4="Yes",HYPERLINK(CONCATENATE(Links!$C$2,G4),CONCATENATE("Issue ",G4)),"")</f>
        <v>Issue 14</v>
      </c>
      <c r="N4" s="3" t="s">
        <v>14</v>
      </c>
    </row>
    <row r="5" spans="1:14" s="1" customFormat="1" ht="18.75">
      <c r="A5" s="13"/>
      <c r="B5" s="8"/>
      <c r="C5" s="83"/>
      <c r="D5" s="83"/>
      <c r="E5" s="20"/>
      <c r="F5" s="20">
        <v>1</v>
      </c>
      <c r="G5" s="8">
        <v>18</v>
      </c>
      <c r="H5" s="8" t="s">
        <v>17</v>
      </c>
      <c r="I5" s="9" t="s">
        <v>37</v>
      </c>
      <c r="J5" s="9" t="s">
        <v>38</v>
      </c>
      <c r="K5" s="9"/>
      <c r="L5" s="105"/>
      <c r="M5" s="107" t="str">
        <f>IF(L5="Yes",HYPERLINK(CONCATENATE(Links!$C$2,G5),CONCATENATE("Issue ",G5)),"")</f>
        <v/>
      </c>
      <c r="N5" s="21" t="s">
        <v>39</v>
      </c>
    </row>
    <row r="6" spans="1:14" s="1" customFormat="1" ht="18.75">
      <c r="A6" s="13"/>
      <c r="B6" s="8"/>
      <c r="C6" s="83"/>
      <c r="D6" s="83"/>
      <c r="E6" s="20"/>
      <c r="F6" s="20">
        <v>1</v>
      </c>
      <c r="G6" s="8">
        <v>30</v>
      </c>
      <c r="H6" s="8" t="s">
        <v>17</v>
      </c>
      <c r="I6" s="18" t="s">
        <v>71</v>
      </c>
      <c r="J6" s="8" t="s">
        <v>62</v>
      </c>
      <c r="K6" s="18"/>
      <c r="L6" s="105" t="s">
        <v>469</v>
      </c>
      <c r="M6" s="107" t="str">
        <f>IF(L6="Yes",HYPERLINK(CONCATENATE(Links!$C$2,G6),CONCATENATE("Issue ",G6)),"")</f>
        <v>Issue 30</v>
      </c>
      <c r="N6" s="17" t="s">
        <v>63</v>
      </c>
    </row>
    <row r="7" spans="1:14" s="5" customFormat="1" ht="27.75">
      <c r="A7" s="7"/>
      <c r="B7" s="6"/>
      <c r="C7" s="84"/>
      <c r="D7" s="84"/>
      <c r="E7" s="11"/>
      <c r="F7" s="11">
        <v>1</v>
      </c>
      <c r="G7" s="6">
        <v>44</v>
      </c>
      <c r="H7" s="8" t="s">
        <v>86</v>
      </c>
      <c r="I7" s="14" t="s">
        <v>87</v>
      </c>
      <c r="J7" s="8"/>
      <c r="K7" s="14"/>
      <c r="L7" s="105"/>
      <c r="M7" s="107" t="str">
        <f>IF(L7="Yes",HYPERLINK(CONCATENATE(Links!$C$2,G7),CONCATENATE("Issue ",G7)),"")</f>
        <v/>
      </c>
      <c r="N7" s="24" t="s">
        <v>90</v>
      </c>
    </row>
    <row r="8" spans="1:14" s="5" customFormat="1" ht="18.75">
      <c r="A8" s="7"/>
      <c r="B8" s="6"/>
      <c r="C8" s="84"/>
      <c r="D8" s="84"/>
      <c r="E8" s="11"/>
      <c r="F8" s="11">
        <v>1</v>
      </c>
      <c r="G8" s="6">
        <v>46</v>
      </c>
      <c r="H8" s="8" t="s">
        <v>86</v>
      </c>
      <c r="I8" s="15" t="s">
        <v>88</v>
      </c>
      <c r="J8" s="8"/>
      <c r="K8" s="15"/>
      <c r="L8" s="105"/>
      <c r="M8" s="107" t="str">
        <f>IF(L8="Yes",HYPERLINK(CONCATENATE(Links!$C$2,G8),CONCATENATE("Issue ",G8)),"")</f>
        <v/>
      </c>
      <c r="N8" s="24" t="s">
        <v>90</v>
      </c>
    </row>
    <row r="9" spans="1:14" s="5" customFormat="1" ht="18.75">
      <c r="A9" s="7"/>
      <c r="B9" s="6"/>
      <c r="C9" s="84"/>
      <c r="D9" s="84"/>
      <c r="E9" s="11"/>
      <c r="F9" s="11">
        <v>1</v>
      </c>
      <c r="G9" s="6">
        <v>49</v>
      </c>
      <c r="H9" s="8" t="s">
        <v>86</v>
      </c>
      <c r="I9" s="16" t="s">
        <v>91</v>
      </c>
      <c r="J9" s="8"/>
      <c r="K9" s="16"/>
      <c r="L9" s="105"/>
      <c r="M9" s="107" t="str">
        <f>IF(L9="Yes",HYPERLINK(CONCATENATE(Links!$C$2,G9),CONCATENATE("Issue ",G9)),"")</f>
        <v/>
      </c>
      <c r="N9" s="25" t="s">
        <v>92</v>
      </c>
    </row>
    <row r="10" spans="1:14" s="5" customFormat="1" ht="27">
      <c r="A10" s="7"/>
      <c r="B10" s="6"/>
      <c r="C10" s="84"/>
      <c r="D10" s="84"/>
      <c r="E10" s="11"/>
      <c r="F10" s="11">
        <v>1</v>
      </c>
      <c r="G10" s="6">
        <v>50</v>
      </c>
      <c r="H10" s="8" t="s">
        <v>2</v>
      </c>
      <c r="I10" s="14" t="s">
        <v>93</v>
      </c>
      <c r="J10" s="8" t="s">
        <v>95</v>
      </c>
      <c r="K10" s="14"/>
      <c r="L10" s="105" t="s">
        <v>469</v>
      </c>
      <c r="M10" s="107" t="str">
        <f>IF(L10="Yes",HYPERLINK(CONCATENATE(Links!$C$2,G10),CONCATENATE("Issue ",G10)),"")</f>
        <v>Issue 50</v>
      </c>
      <c r="N10" s="24" t="s">
        <v>94</v>
      </c>
    </row>
    <row r="11" spans="1:14" s="35" customFormat="1" ht="18.75">
      <c r="A11" s="34"/>
      <c r="B11" s="32"/>
      <c r="C11" s="85"/>
      <c r="D11" s="85"/>
      <c r="E11" s="33"/>
      <c r="F11" s="33">
        <v>2</v>
      </c>
      <c r="G11" s="32">
        <v>32</v>
      </c>
      <c r="H11" s="32" t="s">
        <v>5</v>
      </c>
      <c r="I11" s="39" t="s">
        <v>103</v>
      </c>
      <c r="J11" s="34" t="s">
        <v>44</v>
      </c>
      <c r="K11" s="39"/>
      <c r="L11" s="105" t="s">
        <v>469</v>
      </c>
      <c r="M11" s="107" t="str">
        <f>IF(L11="Yes",HYPERLINK(CONCATENATE(Links!$C$2,G11),CONCATENATE("Issue ",G11)),"")</f>
        <v>Issue 32</v>
      </c>
      <c r="N11" s="23" t="s">
        <v>65</v>
      </c>
    </row>
    <row r="12" spans="1:14" s="35" customFormat="1" ht="18.75">
      <c r="A12" s="34"/>
      <c r="B12" s="32"/>
      <c r="C12" s="49"/>
      <c r="D12" s="49"/>
      <c r="E12" s="42"/>
      <c r="F12" s="42">
        <v>2</v>
      </c>
      <c r="G12" s="43">
        <v>45</v>
      </c>
      <c r="H12" s="45" t="s">
        <v>86</v>
      </c>
      <c r="I12" s="44" t="s">
        <v>124</v>
      </c>
      <c r="J12" s="45"/>
      <c r="K12" s="44"/>
      <c r="L12" s="105"/>
      <c r="M12" s="107" t="str">
        <f>IF(L12="Yes",HYPERLINK(CONCATENATE(Links!$C$2,G12),CONCATENATE("Issue ",G12)),"")</f>
        <v/>
      </c>
      <c r="N12" s="46" t="s">
        <v>90</v>
      </c>
    </row>
    <row r="13" spans="1:14" s="35" customFormat="1" ht="42.75">
      <c r="A13" s="34"/>
      <c r="B13" s="32"/>
      <c r="C13" s="49"/>
      <c r="D13" s="49"/>
      <c r="E13" s="42"/>
      <c r="F13" s="42">
        <v>2</v>
      </c>
      <c r="G13" s="43">
        <v>48</v>
      </c>
      <c r="H13" s="45" t="s">
        <v>86</v>
      </c>
      <c r="I13" s="47" t="s">
        <v>125</v>
      </c>
      <c r="J13" s="45"/>
      <c r="K13" s="109"/>
      <c r="L13" s="105"/>
      <c r="M13" s="107" t="str">
        <f>IF(L13="Yes",HYPERLINK(CONCATENATE(Links!$C$2,G13),CONCATENATE("Issue ",G13)),"")</f>
        <v/>
      </c>
      <c r="N13" s="23" t="s">
        <v>90</v>
      </c>
    </row>
    <row r="14" spans="1:14" s="35" customFormat="1" ht="28.5">
      <c r="A14" s="48"/>
      <c r="B14" s="49"/>
      <c r="C14" s="49"/>
      <c r="D14" s="49"/>
      <c r="E14" s="42"/>
      <c r="F14" s="42">
        <v>3</v>
      </c>
      <c r="G14" s="43">
        <v>6</v>
      </c>
      <c r="H14" s="43" t="s">
        <v>60</v>
      </c>
      <c r="I14" s="50" t="s">
        <v>129</v>
      </c>
      <c r="J14" s="45" t="s">
        <v>33</v>
      </c>
      <c r="K14" s="110"/>
      <c r="L14" s="105"/>
      <c r="M14" s="107" t="str">
        <f>IF(L14="Yes",HYPERLINK(CONCATENATE(Links!$C$2,G14),CONCATENATE("Issue ",G14)),"")</f>
        <v/>
      </c>
      <c r="N14" s="46" t="s">
        <v>79</v>
      </c>
    </row>
    <row r="15" spans="1:14" s="35" customFormat="1" ht="18.75">
      <c r="A15" s="48"/>
      <c r="B15" s="49"/>
      <c r="C15" s="49"/>
      <c r="D15" s="49"/>
      <c r="E15" s="42"/>
      <c r="F15" s="42">
        <v>3</v>
      </c>
      <c r="G15" s="43">
        <v>10</v>
      </c>
      <c r="H15" s="43" t="s">
        <v>17</v>
      </c>
      <c r="I15" s="38" t="s">
        <v>130</v>
      </c>
      <c r="J15" s="45" t="s">
        <v>21</v>
      </c>
      <c r="K15" s="111"/>
      <c r="L15" s="105"/>
      <c r="M15" s="107" t="str">
        <f>IF(L15="Yes",HYPERLINK(CONCATENATE(Links!$C$2,G15),CONCATENATE("Issue ",G15)),"")</f>
        <v/>
      </c>
      <c r="N15" s="46" t="s">
        <v>131</v>
      </c>
    </row>
    <row r="16" spans="1:14" s="35" customFormat="1" ht="18.75">
      <c r="A16" s="51"/>
      <c r="B16" s="51"/>
      <c r="C16" s="51"/>
      <c r="D16" s="51"/>
      <c r="E16" s="52"/>
      <c r="F16" s="52"/>
      <c r="G16" s="53">
        <v>19</v>
      </c>
      <c r="H16" s="53" t="s">
        <v>2</v>
      </c>
      <c r="I16" s="53" t="s">
        <v>41</v>
      </c>
      <c r="J16" s="54" t="s">
        <v>33</v>
      </c>
      <c r="K16" s="53"/>
      <c r="L16" s="105"/>
      <c r="M16" s="107" t="str">
        <f>IF(L16="Yes",HYPERLINK(CONCATENATE(Links!$C$2,G16),CONCATENATE("Issue ",G16)),"")</f>
        <v/>
      </c>
      <c r="N16" s="55" t="s">
        <v>42</v>
      </c>
    </row>
    <row r="17" spans="1:14" s="35" customFormat="1" ht="18.75">
      <c r="A17" s="59"/>
      <c r="B17" s="34"/>
      <c r="C17" s="34"/>
      <c r="D17" s="34"/>
      <c r="E17" s="62"/>
      <c r="F17" s="62">
        <v>1</v>
      </c>
      <c r="G17" s="34">
        <v>9</v>
      </c>
      <c r="H17" s="34" t="s">
        <v>17</v>
      </c>
      <c r="I17" s="34" t="s">
        <v>16</v>
      </c>
      <c r="J17" s="34" t="s">
        <v>22</v>
      </c>
      <c r="K17" s="34"/>
      <c r="L17" s="105"/>
      <c r="M17" s="107" t="str">
        <f>IF(L17="Yes",HYPERLINK(CONCATENATE(Links!$C$2,G17),CONCATENATE("Issue ",G17)),"")</f>
        <v/>
      </c>
      <c r="N17" s="34" t="s">
        <v>24</v>
      </c>
    </row>
    <row r="18" spans="1:14" s="35" customFormat="1" ht="27">
      <c r="A18" s="59"/>
      <c r="B18" s="34"/>
      <c r="C18" s="34"/>
      <c r="D18" s="34"/>
      <c r="E18" s="62"/>
      <c r="F18" s="62">
        <v>1</v>
      </c>
      <c r="G18" s="34">
        <v>41</v>
      </c>
      <c r="H18" s="34" t="s">
        <v>2</v>
      </c>
      <c r="I18" s="50" t="s">
        <v>104</v>
      </c>
      <c r="J18" s="34"/>
      <c r="K18" s="50"/>
      <c r="L18" s="105"/>
      <c r="M18" s="107" t="str">
        <f>IF(L18="Yes",HYPERLINK(CONCATENATE(Links!$C$2,G18),CONCATENATE("Issue ",G18)),"")</f>
        <v/>
      </c>
      <c r="N18" s="50" t="s">
        <v>82</v>
      </c>
    </row>
    <row r="19" spans="1:14" s="35" customFormat="1" ht="18.75">
      <c r="A19" s="59"/>
      <c r="B19" s="41"/>
      <c r="C19" s="41"/>
      <c r="D19" s="41"/>
      <c r="E19" s="65"/>
      <c r="F19" s="65">
        <v>3</v>
      </c>
      <c r="G19" s="41">
        <v>34</v>
      </c>
      <c r="H19" s="41" t="s">
        <v>17</v>
      </c>
      <c r="I19" s="63" t="s">
        <v>73</v>
      </c>
      <c r="J19" s="66" t="s">
        <v>33</v>
      </c>
      <c r="K19" s="63"/>
      <c r="L19" s="105"/>
      <c r="M19" s="107" t="str">
        <f>IF(L19="Yes",HYPERLINK(CONCATENATE(Links!$C$2,G19),CONCATENATE("Issue ",G19)),"")</f>
        <v/>
      </c>
      <c r="N19" s="41" t="s">
        <v>74</v>
      </c>
    </row>
    <row r="20" spans="1:14" s="35" customFormat="1" ht="28.5">
      <c r="A20" s="59">
        <v>39790</v>
      </c>
      <c r="B20" s="67" t="s">
        <v>182</v>
      </c>
      <c r="C20" s="67"/>
      <c r="D20" s="34"/>
      <c r="E20" s="62"/>
      <c r="F20" s="62">
        <v>1</v>
      </c>
      <c r="G20" s="34">
        <v>55</v>
      </c>
      <c r="H20" s="34" t="s">
        <v>201</v>
      </c>
      <c r="I20" s="26" t="s">
        <v>112</v>
      </c>
      <c r="J20" s="36" t="s">
        <v>113</v>
      </c>
      <c r="K20" s="26"/>
      <c r="L20" s="105" t="s">
        <v>469</v>
      </c>
      <c r="M20" s="107" t="str">
        <f>IF(L20="Yes",HYPERLINK(CONCATENATE(Links!$C$2,G20),CONCATENATE("Issue ",G20)),"")</f>
        <v>Issue 55</v>
      </c>
      <c r="N20" s="50" t="s">
        <v>114</v>
      </c>
    </row>
    <row r="21" spans="1:14" s="35" customFormat="1" ht="40.5">
      <c r="A21" s="59">
        <v>39463</v>
      </c>
      <c r="B21" s="67" t="s">
        <v>182</v>
      </c>
      <c r="C21" s="67"/>
      <c r="D21" s="34"/>
      <c r="E21" s="62"/>
      <c r="F21" s="62">
        <v>1</v>
      </c>
      <c r="G21" s="34">
        <v>56</v>
      </c>
      <c r="H21" s="34" t="s">
        <v>231</v>
      </c>
      <c r="I21" s="26" t="s">
        <v>126</v>
      </c>
      <c r="J21" s="36" t="s">
        <v>115</v>
      </c>
      <c r="K21" s="26"/>
      <c r="L21" s="105" t="s">
        <v>469</v>
      </c>
      <c r="M21" s="107" t="str">
        <f>IF(L21="Yes",HYPERLINK(CONCATENATE(Links!$C$2,G21),CONCATENATE("Issue ",G21)),"")</f>
        <v>Issue 56</v>
      </c>
      <c r="N21" s="50" t="s">
        <v>114</v>
      </c>
    </row>
    <row r="22" spans="1:14" s="35" customFormat="1" ht="27">
      <c r="A22" s="59">
        <v>39467</v>
      </c>
      <c r="B22" s="67"/>
      <c r="C22" s="67"/>
      <c r="D22" s="34"/>
      <c r="E22" s="62"/>
      <c r="F22" s="62">
        <v>1</v>
      </c>
      <c r="G22" s="34">
        <v>58</v>
      </c>
      <c r="H22" s="34" t="s">
        <v>134</v>
      </c>
      <c r="I22" s="50" t="s">
        <v>135</v>
      </c>
      <c r="J22" s="34" t="s">
        <v>137</v>
      </c>
      <c r="K22" s="50"/>
      <c r="L22" s="105"/>
      <c r="M22" s="107" t="str">
        <f>IF(L22="Yes",HYPERLINK(CONCATENATE(Links!$C$2,G22),CONCATENATE("Issue ",G22)),"")</f>
        <v/>
      </c>
      <c r="N22" s="50" t="s">
        <v>136</v>
      </c>
    </row>
    <row r="23" spans="1:14" s="35" customFormat="1" ht="27">
      <c r="A23" s="59">
        <v>39467</v>
      </c>
      <c r="B23" s="67"/>
      <c r="C23" s="67"/>
      <c r="D23" s="34"/>
      <c r="E23" s="62"/>
      <c r="F23" s="62">
        <v>1</v>
      </c>
      <c r="G23" s="34">
        <v>60</v>
      </c>
      <c r="H23" s="34" t="s">
        <v>140</v>
      </c>
      <c r="I23" s="50" t="s">
        <v>141</v>
      </c>
      <c r="J23" s="34"/>
      <c r="K23" s="50"/>
      <c r="L23" s="105"/>
      <c r="M23" s="107" t="str">
        <f>IF(L23="Yes",HYPERLINK(CONCATENATE(Links!$C$2,G23),CONCATENATE("Issue ",G23)),"")</f>
        <v/>
      </c>
      <c r="N23" s="50" t="s">
        <v>149</v>
      </c>
    </row>
    <row r="24" spans="1:14" s="35" customFormat="1" ht="18.75">
      <c r="A24" s="59">
        <v>39467</v>
      </c>
      <c r="B24" s="67"/>
      <c r="C24" s="67"/>
      <c r="D24" s="34"/>
      <c r="E24" s="62"/>
      <c r="F24" s="62">
        <v>1</v>
      </c>
      <c r="G24" s="34">
        <v>61</v>
      </c>
      <c r="H24" s="34" t="s">
        <v>140</v>
      </c>
      <c r="I24" s="50" t="s">
        <v>142</v>
      </c>
      <c r="J24" s="34"/>
      <c r="K24" s="50"/>
      <c r="L24" s="105"/>
      <c r="M24" s="107" t="str">
        <f>IF(L24="Yes",HYPERLINK(CONCATENATE(Links!$C$2,G24),CONCATENATE("Issue ",G24)),"")</f>
        <v/>
      </c>
      <c r="N24" s="50"/>
    </row>
    <row r="25" spans="1:14" s="35" customFormat="1" ht="18.75">
      <c r="A25" s="59">
        <v>39467</v>
      </c>
      <c r="B25" s="67" t="s">
        <v>182</v>
      </c>
      <c r="C25" s="67"/>
      <c r="D25" s="34"/>
      <c r="E25" s="62"/>
      <c r="F25" s="62">
        <v>1</v>
      </c>
      <c r="G25" s="34">
        <v>62</v>
      </c>
      <c r="H25" s="34" t="s">
        <v>140</v>
      </c>
      <c r="I25" s="50" t="s">
        <v>143</v>
      </c>
      <c r="J25" s="34"/>
      <c r="K25" s="50"/>
      <c r="L25" s="105"/>
      <c r="M25" s="107" t="str">
        <f>IF(L25="Yes",HYPERLINK(CONCATENATE(Links!$C$2,G25),CONCATENATE("Issue ",G25)),"")</f>
        <v/>
      </c>
      <c r="N25" s="50"/>
    </row>
    <row r="26" spans="1:14" s="35" customFormat="1" ht="18.75">
      <c r="A26" s="59">
        <v>39467</v>
      </c>
      <c r="B26" s="67"/>
      <c r="C26" s="67"/>
      <c r="D26" s="34"/>
      <c r="E26" s="62"/>
      <c r="F26" s="62">
        <v>1</v>
      </c>
      <c r="G26" s="34">
        <v>63</v>
      </c>
      <c r="H26" s="34" t="s">
        <v>140</v>
      </c>
      <c r="I26" s="50" t="s">
        <v>144</v>
      </c>
      <c r="J26" s="34"/>
      <c r="K26" s="50"/>
      <c r="L26" s="105"/>
      <c r="M26" s="107" t="str">
        <f>IF(L26="Yes",HYPERLINK(CONCATENATE(Links!$C$2,G26),CONCATENATE("Issue ",G26)),"")</f>
        <v/>
      </c>
      <c r="N26" s="50" t="s">
        <v>145</v>
      </c>
    </row>
    <row r="27" spans="1:14" s="35" customFormat="1" ht="40.5">
      <c r="A27" s="59">
        <v>39467</v>
      </c>
      <c r="B27" s="67"/>
      <c r="C27" s="67"/>
      <c r="D27" s="34"/>
      <c r="E27" s="62"/>
      <c r="F27" s="62">
        <v>1</v>
      </c>
      <c r="G27" s="34">
        <v>64</v>
      </c>
      <c r="H27" s="34" t="s">
        <v>140</v>
      </c>
      <c r="I27" s="50" t="s">
        <v>147</v>
      </c>
      <c r="J27" s="34"/>
      <c r="K27" s="50"/>
      <c r="L27" s="105"/>
      <c r="M27" s="107" t="str">
        <f>IF(L27="Yes",HYPERLINK(CONCATENATE(Links!$C$2,G27),CONCATENATE("Issue ",G27)),"")</f>
        <v/>
      </c>
      <c r="N27" s="50" t="s">
        <v>146</v>
      </c>
    </row>
    <row r="28" spans="1:14" s="35" customFormat="1" ht="18.75">
      <c r="A28" s="59">
        <v>39481</v>
      </c>
      <c r="B28" s="67"/>
      <c r="C28" s="67"/>
      <c r="D28" s="34"/>
      <c r="E28" s="62"/>
      <c r="F28" s="62">
        <v>1</v>
      </c>
      <c r="G28" s="34">
        <v>67</v>
      </c>
      <c r="H28" s="34" t="s">
        <v>140</v>
      </c>
      <c r="I28" s="50" t="s">
        <v>154</v>
      </c>
      <c r="J28" s="34"/>
      <c r="K28" s="50"/>
      <c r="L28" s="105"/>
      <c r="M28" s="107" t="str">
        <f>IF(L28="Yes",HYPERLINK(CONCATENATE(Links!$C$2,G28),CONCATENATE("Issue ",G28)),"")</f>
        <v/>
      </c>
      <c r="N28" s="50" t="s">
        <v>156</v>
      </c>
    </row>
    <row r="29" spans="1:14" s="35" customFormat="1" ht="18.75">
      <c r="A29" s="59"/>
      <c r="B29" s="67"/>
      <c r="C29" s="67"/>
      <c r="D29" s="34"/>
      <c r="E29" s="62"/>
      <c r="F29" s="62">
        <v>2</v>
      </c>
      <c r="G29" s="34">
        <v>21</v>
      </c>
      <c r="H29" s="34" t="s">
        <v>17</v>
      </c>
      <c r="I29" s="40" t="s">
        <v>110</v>
      </c>
      <c r="J29" s="34" t="s">
        <v>44</v>
      </c>
      <c r="K29" s="40"/>
      <c r="L29" s="105" t="s">
        <v>469</v>
      </c>
      <c r="M29" s="107" t="str">
        <f>IF(L29="Yes",HYPERLINK(CONCATENATE(Links!$C$2,G29),CONCATENATE("Issue ",G29)),"")</f>
        <v>Issue 21</v>
      </c>
      <c r="N29" s="34" t="s">
        <v>45</v>
      </c>
    </row>
    <row r="30" spans="1:14" s="35" customFormat="1" ht="18.75">
      <c r="A30" s="59"/>
      <c r="B30" s="67"/>
      <c r="C30" s="67"/>
      <c r="D30" s="34"/>
      <c r="E30" s="62"/>
      <c r="F30" s="62">
        <v>2</v>
      </c>
      <c r="G30" s="34">
        <v>24</v>
      </c>
      <c r="H30" s="34" t="s">
        <v>231</v>
      </c>
      <c r="I30" s="40" t="s">
        <v>52</v>
      </c>
      <c r="J30" s="34" t="s">
        <v>54</v>
      </c>
      <c r="K30" s="40"/>
      <c r="L30" s="105" t="s">
        <v>469</v>
      </c>
      <c r="M30" s="107" t="str">
        <f>IF(L30="Yes",HYPERLINK(CONCATENATE(Links!$C$2,G30),CONCATENATE("Issue ",G30)),"")</f>
        <v>Issue 24</v>
      </c>
      <c r="N30" s="34" t="s">
        <v>53</v>
      </c>
    </row>
    <row r="31" spans="1:14" s="35" customFormat="1" ht="18.75">
      <c r="A31" s="59"/>
      <c r="B31" s="67"/>
      <c r="C31" s="67"/>
      <c r="D31" s="34"/>
      <c r="E31" s="62"/>
      <c r="F31" s="62">
        <v>3</v>
      </c>
      <c r="G31" s="34">
        <v>3</v>
      </c>
      <c r="H31" s="34" t="s">
        <v>231</v>
      </c>
      <c r="I31" s="50" t="s">
        <v>9</v>
      </c>
      <c r="J31" s="34" t="s">
        <v>10</v>
      </c>
      <c r="K31" s="50"/>
      <c r="L31" s="105"/>
      <c r="M31" s="107" t="str">
        <f>IF(L31="Yes",HYPERLINK(CONCATENATE(Links!$C$2,G31),CONCATENATE("Issue ",G31)),"")</f>
        <v/>
      </c>
      <c r="N31" s="34" t="s">
        <v>11</v>
      </c>
    </row>
    <row r="32" spans="1:14" s="35" customFormat="1" ht="54">
      <c r="A32" s="59">
        <v>39481</v>
      </c>
      <c r="B32" s="67"/>
      <c r="C32" s="67"/>
      <c r="D32" s="34"/>
      <c r="E32" s="62"/>
      <c r="F32" s="62">
        <v>3</v>
      </c>
      <c r="G32" s="34">
        <v>69</v>
      </c>
      <c r="H32" s="34" t="s">
        <v>140</v>
      </c>
      <c r="I32" s="50" t="s">
        <v>158</v>
      </c>
      <c r="J32" s="34"/>
      <c r="K32" s="50"/>
      <c r="L32" s="105"/>
      <c r="M32" s="107" t="str">
        <f>IF(L32="Yes",HYPERLINK(CONCATENATE(Links!$C$2,G32),CONCATENATE("Issue ",G32)),"")</f>
        <v/>
      </c>
      <c r="N32" s="34"/>
    </row>
    <row r="33" spans="1:14" s="35" customFormat="1" ht="55.5">
      <c r="A33" s="59">
        <v>39962</v>
      </c>
      <c r="B33" s="67" t="s">
        <v>184</v>
      </c>
      <c r="C33" s="67"/>
      <c r="D33" s="34"/>
      <c r="E33" s="62"/>
      <c r="F33" s="62">
        <v>3</v>
      </c>
      <c r="G33" s="34">
        <v>78</v>
      </c>
      <c r="H33" s="34" t="s">
        <v>166</v>
      </c>
      <c r="I33" s="9" t="s">
        <v>185</v>
      </c>
      <c r="J33" s="34"/>
      <c r="K33" s="9"/>
      <c r="L33" s="105"/>
      <c r="M33" s="107" t="str">
        <f>IF(L33="Yes",HYPERLINK(CONCATENATE(Links!$C$2,G33),CONCATENATE("Issue ",G33)),"")</f>
        <v/>
      </c>
      <c r="N33" s="34" t="s">
        <v>186</v>
      </c>
    </row>
    <row r="34" spans="1:14" s="35" customFormat="1" ht="18.75">
      <c r="A34" s="76">
        <v>40352</v>
      </c>
      <c r="B34" s="74" t="s">
        <v>353</v>
      </c>
      <c r="C34" s="74"/>
      <c r="D34" s="77"/>
      <c r="E34" s="78"/>
      <c r="F34" s="74">
        <v>1</v>
      </c>
      <c r="G34" s="77">
        <v>116</v>
      </c>
      <c r="H34" s="73" t="s">
        <v>17</v>
      </c>
      <c r="I34" s="79" t="s">
        <v>373</v>
      </c>
      <c r="J34" s="73"/>
      <c r="K34" s="34" t="s">
        <v>374</v>
      </c>
      <c r="L34" s="104"/>
      <c r="M34" s="107" t="str">
        <f>IF(L34="Yes",HYPERLINK(CONCATENATE(Links!$C$2,G34),CONCATENATE("Issue ",G34)),"")</f>
        <v/>
      </c>
      <c r="N34" s="73" t="s">
        <v>403</v>
      </c>
    </row>
    <row r="35" spans="1:14" s="35" customFormat="1" ht="28.5">
      <c r="A35" s="59"/>
      <c r="B35" s="67"/>
      <c r="C35" s="67"/>
      <c r="D35" s="34"/>
      <c r="E35" s="62"/>
      <c r="F35" s="62">
        <v>1</v>
      </c>
      <c r="G35" s="34">
        <v>51</v>
      </c>
      <c r="H35" s="34" t="s">
        <v>2</v>
      </c>
      <c r="I35" s="26" t="s">
        <v>304</v>
      </c>
      <c r="J35" s="34" t="s">
        <v>96</v>
      </c>
      <c r="K35" s="34"/>
      <c r="L35" s="104"/>
      <c r="M35" s="107" t="str">
        <f>IF(L35="Yes",HYPERLINK(CONCATENATE(Links!$C$2,G35),CONCATENATE("Issue ",G35)),"")</f>
        <v/>
      </c>
      <c r="N35" s="50" t="s">
        <v>200</v>
      </c>
    </row>
  </sheetData>
  <phoneticPr fontId="26" type="noConversion"/>
  <conditionalFormatting sqref="F20:F33">
    <cfRule type="cellIs" dxfId="8" priority="34" operator="equal">
      <formula>3</formula>
    </cfRule>
    <cfRule type="cellIs" dxfId="7" priority="35" operator="equal">
      <formula>2</formula>
    </cfRule>
    <cfRule type="cellIs" dxfId="6" priority="36" operator="equal">
      <formula>1</formula>
    </cfRule>
  </conditionalFormatting>
  <conditionalFormatting sqref="F34">
    <cfRule type="cellIs" dxfId="5" priority="4" operator="equal">
      <formula>3</formula>
    </cfRule>
    <cfRule type="cellIs" dxfId="4" priority="5" operator="equal">
      <formula>2</formula>
    </cfRule>
    <cfRule type="cellIs" dxfId="3" priority="6" operator="equal">
      <formula>1</formula>
    </cfRule>
  </conditionalFormatting>
  <conditionalFormatting sqref="F35">
    <cfRule type="cellIs" dxfId="2" priority="1" operator="equal">
      <formula>3</formula>
    </cfRule>
    <cfRule type="cellIs" dxfId="1" priority="2" operator="equal">
      <formula>2</formula>
    </cfRule>
    <cfRule type="cellIs" dxfId="0" priority="3"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9"/>
  <sheetViews>
    <sheetView topLeftCell="A15" workbookViewId="0">
      <selection activeCell="D51" sqref="D51"/>
    </sheetView>
  </sheetViews>
  <sheetFormatPr defaultRowHeight="13.5"/>
  <cols>
    <col min="2" max="2" width="14.125" style="132" customWidth="1"/>
    <col min="3" max="3" width="16.375" style="132" bestFit="1" customWidth="1"/>
    <col min="4" max="4" width="18.125" style="132" customWidth="1"/>
    <col min="5" max="5" width="45.75" style="132" customWidth="1"/>
  </cols>
  <sheetData>
    <row r="1" spans="2:5" ht="14.25" thickBot="1"/>
    <row r="2" spans="2:5" ht="18.75" thickBot="1">
      <c r="B2" s="200" t="s">
        <v>217</v>
      </c>
      <c r="C2" s="201"/>
      <c r="D2" s="202"/>
      <c r="E2" s="203"/>
    </row>
    <row r="3" spans="2:5" ht="18.75" thickBot="1">
      <c r="B3" s="114" t="s">
        <v>218</v>
      </c>
      <c r="C3" s="115" t="s">
        <v>222</v>
      </c>
      <c r="D3" s="116" t="s">
        <v>219</v>
      </c>
      <c r="E3" s="133" t="s">
        <v>220</v>
      </c>
    </row>
    <row r="4" spans="2:5">
      <c r="B4" s="117" t="s">
        <v>212</v>
      </c>
      <c r="C4" s="118" t="s">
        <v>223</v>
      </c>
      <c r="D4" s="119"/>
      <c r="E4" s="134" t="s">
        <v>221</v>
      </c>
    </row>
    <row r="5" spans="2:5">
      <c r="B5" s="120" t="s">
        <v>224</v>
      </c>
      <c r="C5" s="121" t="s">
        <v>225</v>
      </c>
      <c r="D5" s="122"/>
      <c r="E5" s="135" t="s">
        <v>226</v>
      </c>
    </row>
    <row r="6" spans="2:5" ht="38.25">
      <c r="B6" s="123" t="s">
        <v>227</v>
      </c>
      <c r="C6" s="124" t="s">
        <v>228</v>
      </c>
      <c r="D6" s="122" t="s">
        <v>229</v>
      </c>
      <c r="E6" s="136" t="s">
        <v>230</v>
      </c>
    </row>
    <row r="7" spans="2:5" ht="25.5">
      <c r="B7" s="120" t="s">
        <v>232</v>
      </c>
      <c r="C7" s="121" t="s">
        <v>225</v>
      </c>
      <c r="D7" s="122" t="s">
        <v>233</v>
      </c>
      <c r="E7" s="135" t="s">
        <v>234</v>
      </c>
    </row>
    <row r="8" spans="2:5">
      <c r="B8" s="125" t="s">
        <v>278</v>
      </c>
      <c r="C8" s="126" t="s">
        <v>225</v>
      </c>
      <c r="D8" s="127" t="s">
        <v>279</v>
      </c>
      <c r="E8" s="137" t="s">
        <v>280</v>
      </c>
    </row>
    <row r="9" spans="2:5">
      <c r="B9" s="125" t="s">
        <v>278</v>
      </c>
      <c r="C9" s="126" t="s">
        <v>225</v>
      </c>
      <c r="D9" s="127" t="s">
        <v>281</v>
      </c>
      <c r="E9" s="137" t="s">
        <v>282</v>
      </c>
    </row>
    <row r="10" spans="2:5">
      <c r="B10" s="125" t="s">
        <v>289</v>
      </c>
      <c r="C10" s="126" t="s">
        <v>290</v>
      </c>
      <c r="D10" s="127" t="s">
        <v>291</v>
      </c>
      <c r="E10" s="137" t="s">
        <v>292</v>
      </c>
    </row>
    <row r="11" spans="2:5">
      <c r="B11" s="125" t="s">
        <v>289</v>
      </c>
      <c r="C11" s="126" t="s">
        <v>225</v>
      </c>
      <c r="D11" s="127" t="s">
        <v>294</v>
      </c>
      <c r="E11" s="137" t="s">
        <v>295</v>
      </c>
    </row>
    <row r="12" spans="2:5" ht="25.5">
      <c r="B12" s="125" t="s">
        <v>318</v>
      </c>
      <c r="C12" s="126" t="s">
        <v>225</v>
      </c>
      <c r="D12" s="127" t="s">
        <v>319</v>
      </c>
      <c r="E12" s="138" t="s">
        <v>320</v>
      </c>
    </row>
    <row r="13" spans="2:5" ht="25.5">
      <c r="B13" s="125" t="s">
        <v>327</v>
      </c>
      <c r="C13" s="126" t="s">
        <v>225</v>
      </c>
      <c r="D13" s="127" t="s">
        <v>328</v>
      </c>
      <c r="E13" s="138" t="s">
        <v>329</v>
      </c>
    </row>
    <row r="14" spans="2:5">
      <c r="B14" s="125" t="s">
        <v>332</v>
      </c>
      <c r="C14" s="126" t="s">
        <v>225</v>
      </c>
      <c r="D14" s="127" t="s">
        <v>333</v>
      </c>
      <c r="E14" s="137" t="s">
        <v>334</v>
      </c>
    </row>
    <row r="15" spans="2:5">
      <c r="B15" s="125" t="s">
        <v>339</v>
      </c>
      <c r="C15" s="126" t="s">
        <v>225</v>
      </c>
      <c r="D15" s="127" t="s">
        <v>340</v>
      </c>
      <c r="E15" s="137" t="s">
        <v>341</v>
      </c>
    </row>
    <row r="16" spans="2:5">
      <c r="B16" s="125" t="s">
        <v>343</v>
      </c>
      <c r="C16" s="126" t="s">
        <v>225</v>
      </c>
      <c r="D16" s="127" t="s">
        <v>344</v>
      </c>
      <c r="E16" s="137" t="s">
        <v>345</v>
      </c>
    </row>
    <row r="17" spans="2:5">
      <c r="B17" s="125" t="s">
        <v>359</v>
      </c>
      <c r="C17" s="126" t="s">
        <v>225</v>
      </c>
      <c r="D17" s="127" t="s">
        <v>360</v>
      </c>
      <c r="E17" s="137" t="s">
        <v>431</v>
      </c>
    </row>
    <row r="18" spans="2:5">
      <c r="B18" s="125" t="s">
        <v>368</v>
      </c>
      <c r="C18" s="126" t="s">
        <v>225</v>
      </c>
      <c r="D18" s="127" t="s">
        <v>369</v>
      </c>
      <c r="E18" s="137" t="s">
        <v>430</v>
      </c>
    </row>
    <row r="19" spans="2:5">
      <c r="B19" s="125" t="s">
        <v>379</v>
      </c>
      <c r="C19" s="126" t="s">
        <v>380</v>
      </c>
      <c r="D19" s="127" t="s">
        <v>381</v>
      </c>
      <c r="E19" s="137" t="s">
        <v>382</v>
      </c>
    </row>
    <row r="20" spans="2:5">
      <c r="B20" s="125" t="s">
        <v>388</v>
      </c>
      <c r="C20" s="126" t="s">
        <v>389</v>
      </c>
      <c r="D20" s="127" t="s">
        <v>390</v>
      </c>
      <c r="E20" s="137" t="s">
        <v>391</v>
      </c>
    </row>
    <row r="21" spans="2:5">
      <c r="B21" s="128" t="s">
        <v>399</v>
      </c>
      <c r="C21" s="129" t="s">
        <v>225</v>
      </c>
      <c r="D21" s="130" t="s">
        <v>400</v>
      </c>
      <c r="E21" s="139" t="s">
        <v>401</v>
      </c>
    </row>
    <row r="22" spans="2:5">
      <c r="B22" s="131">
        <v>40458</v>
      </c>
      <c r="C22" s="129" t="s">
        <v>225</v>
      </c>
      <c r="D22" s="130" t="s">
        <v>410</v>
      </c>
      <c r="E22" s="139" t="s">
        <v>429</v>
      </c>
    </row>
    <row r="23" spans="2:5">
      <c r="B23" s="131">
        <v>40490</v>
      </c>
      <c r="C23" s="129" t="s">
        <v>415</v>
      </c>
      <c r="D23" s="130" t="s">
        <v>416</v>
      </c>
      <c r="E23" s="139" t="s">
        <v>428</v>
      </c>
    </row>
    <row r="24" spans="2:5">
      <c r="B24" s="131">
        <v>40493</v>
      </c>
      <c r="C24" s="129" t="s">
        <v>225</v>
      </c>
      <c r="D24" s="130" t="s">
        <v>419</v>
      </c>
      <c r="E24" s="139" t="s">
        <v>427</v>
      </c>
    </row>
    <row r="25" spans="2:5">
      <c r="B25" s="131">
        <v>40494</v>
      </c>
      <c r="C25" s="129" t="s">
        <v>415</v>
      </c>
      <c r="D25" s="130" t="s">
        <v>425</v>
      </c>
      <c r="E25" s="139" t="s">
        <v>426</v>
      </c>
    </row>
    <row r="26" spans="2:5">
      <c r="B26" s="131">
        <v>40501</v>
      </c>
      <c r="C26" s="129" t="s">
        <v>473</v>
      </c>
      <c r="D26" s="130" t="s">
        <v>474</v>
      </c>
      <c r="E26" s="139" t="s">
        <v>475</v>
      </c>
    </row>
    <row r="27" spans="2:5">
      <c r="B27" s="120">
        <v>40582</v>
      </c>
      <c r="C27" s="126" t="s">
        <v>225</v>
      </c>
      <c r="D27" s="127" t="s">
        <v>493</v>
      </c>
      <c r="E27" s="137" t="s">
        <v>494</v>
      </c>
    </row>
    <row r="28" spans="2:5">
      <c r="B28" s="120">
        <v>40639</v>
      </c>
      <c r="C28" s="126" t="s">
        <v>228</v>
      </c>
      <c r="D28" s="127" t="s">
        <v>498</v>
      </c>
      <c r="E28" s="137" t="s">
        <v>499</v>
      </c>
    </row>
    <row r="29" spans="2:5">
      <c r="B29" s="120">
        <v>40718</v>
      </c>
      <c r="C29" s="127" t="s">
        <v>508</v>
      </c>
      <c r="D29" s="127" t="s">
        <v>509</v>
      </c>
      <c r="E29" s="137" t="s">
        <v>510</v>
      </c>
    </row>
    <row r="30" spans="2:5">
      <c r="B30" s="140">
        <v>40830</v>
      </c>
      <c r="C30" s="141" t="s">
        <v>225</v>
      </c>
      <c r="D30" s="141" t="s">
        <v>512</v>
      </c>
      <c r="E30" s="142" t="s">
        <v>513</v>
      </c>
    </row>
    <row r="31" spans="2:5">
      <c r="B31" s="140">
        <v>40833</v>
      </c>
      <c r="C31" s="141" t="s">
        <v>225</v>
      </c>
      <c r="D31" s="141" t="s">
        <v>518</v>
      </c>
      <c r="E31" s="142" t="s">
        <v>519</v>
      </c>
    </row>
    <row r="32" spans="2:5">
      <c r="B32" s="140">
        <v>40981</v>
      </c>
      <c r="C32" s="141" t="s">
        <v>225</v>
      </c>
      <c r="D32" s="141" t="s">
        <v>525</v>
      </c>
      <c r="E32" s="142" t="s">
        <v>526</v>
      </c>
    </row>
    <row r="33" spans="2:5">
      <c r="B33" s="140">
        <v>40987</v>
      </c>
      <c r="C33" s="141" t="s">
        <v>527</v>
      </c>
      <c r="D33" s="141" t="s">
        <v>528</v>
      </c>
      <c r="E33" s="142" t="s">
        <v>529</v>
      </c>
    </row>
    <row r="34" spans="2:5">
      <c r="B34" s="140">
        <v>41003</v>
      </c>
      <c r="C34" s="141" t="s">
        <v>225</v>
      </c>
      <c r="D34" s="141" t="s">
        <v>540</v>
      </c>
      <c r="E34" s="142" t="s">
        <v>541</v>
      </c>
    </row>
    <row r="35" spans="2:5">
      <c r="B35" s="148">
        <v>41003</v>
      </c>
      <c r="C35" s="149" t="s">
        <v>527</v>
      </c>
      <c r="D35" s="159" t="s">
        <v>546</v>
      </c>
      <c r="E35" s="150" t="s">
        <v>542</v>
      </c>
    </row>
    <row r="36" spans="2:5">
      <c r="B36" s="148">
        <v>41052</v>
      </c>
      <c r="C36" s="159" t="s">
        <v>527</v>
      </c>
      <c r="D36" s="159" t="s">
        <v>549</v>
      </c>
      <c r="E36" s="150" t="s">
        <v>550</v>
      </c>
    </row>
    <row r="37" spans="2:5">
      <c r="B37" s="148">
        <v>41082</v>
      </c>
      <c r="C37" s="159" t="s">
        <v>527</v>
      </c>
      <c r="D37" s="159" t="s">
        <v>557</v>
      </c>
      <c r="E37" s="150" t="s">
        <v>558</v>
      </c>
    </row>
    <row r="38" spans="2:5">
      <c r="B38" s="148">
        <v>41102</v>
      </c>
      <c r="C38" s="159" t="s">
        <v>473</v>
      </c>
      <c r="D38" s="159" t="s">
        <v>579</v>
      </c>
      <c r="E38" s="150" t="s">
        <v>580</v>
      </c>
    </row>
    <row r="39" spans="2:5">
      <c r="B39" s="148">
        <v>41204</v>
      </c>
      <c r="C39" s="141" t="s">
        <v>380</v>
      </c>
      <c r="D39" s="141" t="s">
        <v>588</v>
      </c>
      <c r="E39" s="142" t="s">
        <v>589</v>
      </c>
    </row>
    <row r="40" spans="2:5">
      <c r="B40" s="148">
        <v>41285</v>
      </c>
      <c r="C40" s="141" t="s">
        <v>380</v>
      </c>
      <c r="D40" s="141" t="s">
        <v>593</v>
      </c>
      <c r="E40" s="142" t="s">
        <v>598</v>
      </c>
    </row>
    <row r="41" spans="2:5">
      <c r="B41" s="148">
        <v>41285</v>
      </c>
      <c r="C41" s="159" t="s">
        <v>415</v>
      </c>
      <c r="D41" s="159" t="s">
        <v>604</v>
      </c>
      <c r="E41" s="150" t="s">
        <v>605</v>
      </c>
    </row>
    <row r="42" spans="2:5">
      <c r="B42" s="148">
        <v>41415</v>
      </c>
      <c r="C42" s="141" t="s">
        <v>225</v>
      </c>
      <c r="D42" s="141" t="s">
        <v>604</v>
      </c>
      <c r="E42" s="142" t="s">
        <v>614</v>
      </c>
    </row>
    <row r="43" spans="2:5" ht="27">
      <c r="B43" s="148">
        <v>41428</v>
      </c>
      <c r="C43" s="141" t="s">
        <v>225</v>
      </c>
      <c r="D43" s="141" t="s">
        <v>629</v>
      </c>
      <c r="E43" s="177" t="s">
        <v>630</v>
      </c>
    </row>
    <row r="44" spans="2:5">
      <c r="B44" s="148">
        <v>41437</v>
      </c>
      <c r="C44" s="141" t="s">
        <v>380</v>
      </c>
      <c r="D44" s="141" t="s">
        <v>631</v>
      </c>
      <c r="E44" s="142" t="s">
        <v>637</v>
      </c>
    </row>
    <row r="45" spans="2:5">
      <c r="B45" s="148">
        <v>41533</v>
      </c>
      <c r="C45" s="159" t="s">
        <v>642</v>
      </c>
      <c r="D45" s="159" t="s">
        <v>643</v>
      </c>
      <c r="E45" s="150" t="s">
        <v>644</v>
      </c>
    </row>
    <row r="46" spans="2:5">
      <c r="B46" s="148">
        <v>41646</v>
      </c>
      <c r="C46" s="159" t="s">
        <v>473</v>
      </c>
      <c r="D46" s="159" t="s">
        <v>650</v>
      </c>
      <c r="E46" s="150" t="s">
        <v>651</v>
      </c>
    </row>
    <row r="47" spans="2:5">
      <c r="B47" s="148">
        <v>41712</v>
      </c>
      <c r="C47" s="159" t="s">
        <v>659</v>
      </c>
      <c r="D47" s="159" t="s">
        <v>660</v>
      </c>
      <c r="E47" s="150" t="s">
        <v>661</v>
      </c>
    </row>
    <row r="48" spans="2:5">
      <c r="B48" s="148"/>
      <c r="C48" s="141"/>
      <c r="D48" s="141"/>
      <c r="E48" s="142"/>
    </row>
    <row r="49" spans="2:5" ht="14.25" thickBot="1">
      <c r="B49" s="143"/>
      <c r="C49" s="144"/>
      <c r="D49" s="144"/>
      <c r="E49" s="145"/>
    </row>
  </sheetData>
  <mergeCells count="1">
    <mergeCell ref="B2:E2"/>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7" sqref="C7"/>
    </sheetView>
  </sheetViews>
  <sheetFormatPr defaultRowHeight="13.5"/>
  <cols>
    <col min="2" max="2" width="15.125" customWidth="1"/>
    <col min="3" max="3" width="55.375" customWidth="1"/>
  </cols>
  <sheetData>
    <row r="2" spans="1:3">
      <c r="A2" t="s">
        <v>471</v>
      </c>
      <c r="C2" t="s">
        <v>466</v>
      </c>
    </row>
    <row r="3" spans="1:3">
      <c r="A3" t="s">
        <v>470</v>
      </c>
      <c r="C3" t="s">
        <v>472</v>
      </c>
    </row>
    <row r="4" spans="1:3" ht="14.25">
      <c r="C4" s="103"/>
    </row>
    <row r="12" spans="1:3" ht="14.25">
      <c r="C12" s="103"/>
    </row>
    <row r="13" spans="1:3" ht="14.25">
      <c r="C13" s="103"/>
    </row>
    <row r="14" spans="1:3" ht="14.25">
      <c r="C14" s="103"/>
    </row>
    <row r="15" spans="1:3" ht="14.25">
      <c r="C15" s="103"/>
    </row>
    <row r="16" spans="1:3" ht="14.25">
      <c r="C16" s="103"/>
    </row>
    <row r="17" spans="3:3" ht="14.25">
      <c r="C17" s="103"/>
    </row>
    <row r="18" spans="3:3" ht="14.25">
      <c r="C18" s="103"/>
    </row>
    <row r="19" spans="3:3" ht="14.25">
      <c r="C19" s="103"/>
    </row>
    <row r="20" spans="3:3" ht="14.25">
      <c r="C20" s="103"/>
    </row>
    <row r="21" spans="3:3" ht="14.25">
      <c r="C21" s="103"/>
    </row>
    <row r="22" spans="3:3" ht="14.25">
      <c r="C22" s="103"/>
    </row>
    <row r="23" spans="3:3" ht="14.25">
      <c r="C23" s="103"/>
    </row>
    <row r="24" spans="3:3" ht="14.25">
      <c r="C24" s="103"/>
    </row>
    <row r="25" spans="3:3" ht="14.25">
      <c r="C25" s="103"/>
    </row>
    <row r="26" spans="3:3" ht="14.25">
      <c r="C26" s="103"/>
    </row>
    <row r="27" spans="3:3" ht="14.25">
      <c r="C27" s="103"/>
    </row>
    <row r="28" spans="3:3" ht="14.25">
      <c r="C28" s="103"/>
    </row>
    <row r="29" spans="3:3" ht="14.25">
      <c r="C29" s="103"/>
    </row>
    <row r="30" spans="3:3" ht="14.25">
      <c r="C30" s="103"/>
    </row>
    <row r="31" spans="3:3" ht="14.25">
      <c r="C31" s="103"/>
    </row>
    <row r="32" spans="3:3" ht="14.25">
      <c r="C32" s="103"/>
    </row>
    <row r="33" spans="3:3" ht="14.25">
      <c r="C33" s="103"/>
    </row>
    <row r="34" spans="3:3" ht="14.25">
      <c r="C34" s="103"/>
    </row>
    <row r="35" spans="3:3" ht="14.25">
      <c r="C35" s="103"/>
    </row>
    <row r="36" spans="3:3" ht="14.25">
      <c r="C36" s="103"/>
    </row>
  </sheetData>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Engineering Approval</vt:lpstr>
      <vt:lpstr>Retired</vt:lpstr>
      <vt:lpstr>Revision</vt:lpstr>
      <vt:lpstr>Links</vt:lpstr>
      <vt:lpstr>'Engineering Approval'!Print_Titles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Smith</dc:creator>
  <cp:lastModifiedBy>King Chen</cp:lastModifiedBy>
  <cp:lastPrinted>2010-02-10T15:10:05Z</cp:lastPrinted>
  <dcterms:created xsi:type="dcterms:W3CDTF">2008-04-17T15:38:52Z</dcterms:created>
  <dcterms:modified xsi:type="dcterms:W3CDTF">2016-04-11T08:55:31Z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