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4695" windowWidth="21660" windowHeight="4755" tabRatio="333"/>
  </bookViews>
  <sheets>
    <sheet name="Result" sheetId="9" r:id="rId1"/>
  </sheets>
  <externalReferences>
    <externalReference r:id="rId2"/>
    <externalReference r:id="rId3"/>
    <externalReference r:id="rId4"/>
    <externalReference r:id="rId5"/>
    <externalReference r:id="rId6"/>
  </externalReferences>
  <calcPr calcId="125725"/>
</workbook>
</file>

<file path=xl/calcChain.xml><?xml version="1.0" encoding="utf-8"?>
<calcChain xmlns="http://schemas.openxmlformats.org/spreadsheetml/2006/main">
  <c r="H3" i="9"/>
  <c r="I3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7"/>
  <c r="I37"/>
  <c r="H38"/>
  <c r="I38"/>
  <c r="H39"/>
  <c r="I39"/>
  <c r="H40"/>
  <c r="I40"/>
  <c r="H41"/>
  <c r="I41"/>
  <c r="H42"/>
  <c r="I42"/>
  <c r="I22"/>
  <c r="I21"/>
  <c r="I20"/>
  <c r="I19"/>
  <c r="I18"/>
  <c r="I17"/>
  <c r="I16"/>
  <c r="I15"/>
  <c r="I14"/>
  <c r="I13"/>
  <c r="I12"/>
  <c r="I11"/>
  <c r="I10"/>
  <c r="I9"/>
  <c r="I8"/>
  <c r="I7"/>
  <c r="H7"/>
  <c r="I6"/>
  <c r="H6"/>
  <c r="I5"/>
  <c r="H5"/>
  <c r="I4"/>
  <c r="H4"/>
  <c r="H22"/>
  <c r="H21"/>
  <c r="H20"/>
  <c r="H19"/>
  <c r="H18"/>
  <c r="H17"/>
  <c r="H16"/>
  <c r="H15"/>
  <c r="H14"/>
  <c r="H13"/>
  <c r="H12"/>
  <c r="H11"/>
  <c r="H10"/>
  <c r="H9"/>
  <c r="H8"/>
</calcChain>
</file>

<file path=xl/sharedStrings.xml><?xml version="1.0" encoding="utf-8"?>
<sst xmlns="http://schemas.openxmlformats.org/spreadsheetml/2006/main" count="64" uniqueCount="39">
  <si>
    <t>Category</t>
    <phoneticPr fontId="1" type="noConversion"/>
  </si>
  <si>
    <t>Driver</t>
    <phoneticPr fontId="1" type="noConversion"/>
  </si>
  <si>
    <t>TestCase</t>
    <phoneticPr fontId="1" type="noConversion"/>
  </si>
  <si>
    <t>Power_Management-CPU-H264_Encode-CState_Residency_1080p</t>
  </si>
  <si>
    <t>Power_Management-CPU-H264_Encode-PState_Residency_1080p</t>
  </si>
  <si>
    <t>C0-C1</t>
    <phoneticPr fontId="1" type="noConversion"/>
  </si>
  <si>
    <t>C2</t>
    <phoneticPr fontId="1" type="noConversion"/>
  </si>
  <si>
    <t>C4</t>
  </si>
  <si>
    <t>C5</t>
  </si>
  <si>
    <t>C6</t>
  </si>
  <si>
    <t>200 MHz</t>
    <phoneticPr fontId="7" type="noConversion"/>
  </si>
  <si>
    <t>400 MHz</t>
    <phoneticPr fontId="7" type="noConversion"/>
  </si>
  <si>
    <t>600 MHz</t>
  </si>
  <si>
    <t>900 MHz</t>
  </si>
  <si>
    <t>1100 MHz</t>
  </si>
  <si>
    <t>1400 MHz</t>
  </si>
  <si>
    <t>Power_Management-CPU-H264_Encode-PState_Residency_720p</t>
    <phoneticPr fontId="1" type="noConversion"/>
  </si>
  <si>
    <t>Power_Management-CPU-H264_Decode-CState_Residency_720p</t>
    <phoneticPr fontId="1" type="noConversion"/>
  </si>
  <si>
    <t>Power_Management-CPU-H264_Encode-Interrupt_720p</t>
    <phoneticPr fontId="1" type="noConversion"/>
  </si>
  <si>
    <t>Decode FPS</t>
    <phoneticPr fontId="1" type="noConversion"/>
  </si>
  <si>
    <t>DecodeFPS</t>
    <phoneticPr fontId="1" type="noConversion"/>
  </si>
  <si>
    <t>RenderFPS</t>
    <phoneticPr fontId="1" type="noConversion"/>
  </si>
  <si>
    <t>C3</t>
  </si>
  <si>
    <t>Performance-H264_Decode-HP@L3.1_14Mbps_720p</t>
    <phoneticPr fontId="1" type="noConversion"/>
  </si>
  <si>
    <t>Performance-H264_Decode-MP@L4_25Mbps_1080p</t>
    <phoneticPr fontId="1" type="noConversion"/>
  </si>
  <si>
    <t>Performance-H264_Decode-HP@L4_25Mbps_1080p</t>
    <phoneticPr fontId="1" type="noConversion"/>
  </si>
  <si>
    <t>Performance-H264_Decode-MP@L4.1_50Mbps_1080p</t>
    <phoneticPr fontId="1" type="noConversion"/>
  </si>
  <si>
    <t>Performance-H264_Decode-HP@L4.1_50Mbps_1080p</t>
    <phoneticPr fontId="1" type="noConversion"/>
  </si>
  <si>
    <t>Performance-H264_Decode-HP@L4.0_1080i</t>
    <phoneticPr fontId="1" type="noConversion"/>
  </si>
  <si>
    <t>Performance-MPEG4_Decode-SP_480p</t>
    <phoneticPr fontId="1" type="noConversion"/>
  </si>
  <si>
    <t>Performance-MPEG4_Decode-ASP_720p</t>
    <phoneticPr fontId="1" type="noConversion"/>
  </si>
  <si>
    <t>Performance-VC1_Decode-MP@High_20Mbps_720p</t>
    <phoneticPr fontId="1" type="noConversion"/>
  </si>
  <si>
    <t>Performance-VC1_Decode-AP@L3_45Mbps_1080p</t>
    <phoneticPr fontId="1" type="noConversion"/>
  </si>
  <si>
    <r>
      <t>“</t>
    </r>
    <r>
      <rPr>
        <b/>
        <sz val="10"/>
        <rFont val="宋体"/>
        <family val="3"/>
        <charset val="134"/>
      </rPr>
      <t>空</t>
    </r>
    <r>
      <rPr>
        <b/>
        <sz val="10"/>
        <rFont val="Neo Sans Intel"/>
        <family val="2"/>
      </rPr>
      <t>”</t>
    </r>
    <r>
      <rPr>
        <b/>
        <sz val="10"/>
        <rFont val="宋体"/>
        <family val="3"/>
        <charset val="134"/>
      </rPr>
      <t>显示为</t>
    </r>
    <r>
      <rPr>
        <b/>
        <sz val="10"/>
        <rFont val="Neo Sans Intel"/>
        <family val="2"/>
      </rPr>
      <t>#VALUE</t>
    </r>
    <phoneticPr fontId="1" type="noConversion"/>
  </si>
  <si>
    <r>
      <t>“</t>
    </r>
    <r>
      <rPr>
        <b/>
        <sz val="10"/>
        <rFont val="宋体"/>
        <family val="3"/>
        <charset val="134"/>
      </rPr>
      <t>空</t>
    </r>
    <r>
      <rPr>
        <b/>
        <sz val="10"/>
        <rFont val="Neo Sans Intel"/>
        <family val="2"/>
      </rPr>
      <t>”</t>
    </r>
    <r>
      <rPr>
        <b/>
        <sz val="10"/>
        <rFont val="宋体"/>
        <family val="3"/>
        <charset val="134"/>
      </rPr>
      <t>显示为</t>
    </r>
    <r>
      <rPr>
        <b/>
        <sz val="10"/>
        <rFont val="Neo Sans Intel"/>
        <family val="2"/>
      </rPr>
      <t>0</t>
    </r>
    <phoneticPr fontId="1" type="noConversion"/>
  </si>
  <si>
    <t>请输入设置的时间：</t>
    <phoneticPr fontId="1" type="noConversion"/>
  </si>
  <si>
    <t>WW02</t>
  </si>
  <si>
    <t>WW03</t>
  </si>
  <si>
    <t>WW01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</si>
</sst>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9"/>
      <name val="宋体"/>
      <family val="3"/>
      <charset val="134"/>
    </font>
    <font>
      <sz val="10"/>
      <name val="Neo Sans Intel"/>
      <family val="2"/>
    </font>
    <font>
      <b/>
      <sz val="10"/>
      <name val="Neo Sans Intel"/>
      <family val="2"/>
    </font>
    <font>
      <sz val="10"/>
      <name val="东文宋体"/>
      <family val="2"/>
      <charset val="134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9"/>
      <name val="宋体"/>
      <family val="2"/>
      <charset val="134"/>
      <scheme val="minor"/>
    </font>
    <font>
      <sz val="12"/>
      <color rgb="FFFF0000"/>
      <name val="宋体"/>
      <family val="3"/>
      <charset val="134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 applyProtection="1"/>
    <xf numFmtId="0" fontId="6" fillId="0" borderId="1" xfId="0" applyFont="1" applyFill="1" applyBorder="1" applyAlignment="1" applyProtection="1">
      <alignment horizontal="center"/>
    </xf>
    <xf numFmtId="0" fontId="0" fillId="0" borderId="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 applyProtection="1">
      <alignment horizontal="center"/>
    </xf>
    <xf numFmtId="0" fontId="0" fillId="4" borderId="0" xfId="0" applyFill="1">
      <alignment vertical="center"/>
    </xf>
    <xf numFmtId="0" fontId="6" fillId="0" borderId="2" xfId="0" applyFont="1" applyFill="1" applyBorder="1" applyAlignment="1" applyProtection="1">
      <alignment horizontal="left" vertical="center"/>
    </xf>
    <xf numFmtId="10" fontId="8" fillId="0" borderId="1" xfId="0" applyNumberFormat="1" applyFont="1" applyBorder="1" applyAlignment="1">
      <alignment horizontal="center" vertical="center"/>
    </xf>
    <xf numFmtId="0" fontId="6" fillId="0" borderId="2" xfId="0" applyFont="1" applyFill="1" applyBorder="1" applyAlignment="1" applyProtection="1">
      <alignment horizontal="left" vertical="center"/>
    </xf>
    <xf numFmtId="0" fontId="6" fillId="0" borderId="4" xfId="0" applyFont="1" applyFill="1" applyBorder="1" applyAlignment="1" applyProtection="1">
      <alignment horizontal="left" vertical="center"/>
    </xf>
    <xf numFmtId="0" fontId="6" fillId="0" borderId="2" xfId="0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 applyProtection="1">
      <alignment horizontal="center" vertical="center"/>
    </xf>
    <xf numFmtId="0" fontId="6" fillId="4" borderId="2" xfId="0" applyFont="1" applyFill="1" applyBorder="1" applyAlignment="1" applyProtection="1">
      <alignment horizontal="left" vertical="center"/>
    </xf>
    <xf numFmtId="0" fontId="6" fillId="4" borderId="3" xfId="0" applyFont="1" applyFill="1" applyBorder="1" applyAlignment="1" applyProtection="1">
      <alignment horizontal="left" vertical="center"/>
    </xf>
    <xf numFmtId="0" fontId="6" fillId="4" borderId="4" xfId="0" applyFont="1" applyFill="1" applyBorder="1" applyAlignment="1" applyProtection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 applyProtection="1">
      <alignment horizontal="left" vertical="center"/>
    </xf>
    <xf numFmtId="10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Normal" xfId="0" builtinId="0"/>
    <cellStyle name="常规_Redflag_OEM_Projectname_Statistics_V1.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code_fp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pu-power/encode_720p_pstate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pu-power/encode_720p_intr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pu-power/encode_1080p_cstate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pu-power/decode_720p_cstate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code_fps"/>
    </sheetNames>
    <sheetDataSet>
      <sheetData sheetId="0" refreshError="1">
        <row r="1">
          <cell r="B1" t="str">
            <v xml:space="preserve"> decode_FPS=27.798983</v>
          </cell>
          <cell r="C1" t="str">
            <v xml:space="preserve"> render_FPS=29.935732 </v>
          </cell>
        </row>
        <row r="2">
          <cell r="B2" t="str">
            <v xml:space="preserve"> decode_FPS=29.798983</v>
          </cell>
          <cell r="C2" t="str">
            <v xml:space="preserve"> render_FPS=29.953686 </v>
          </cell>
        </row>
        <row r="3">
          <cell r="B3" t="str">
            <v xml:space="preserve"> decode_FPS=29.760984</v>
          </cell>
          <cell r="C3" t="str">
            <v xml:space="preserve"> render_FPS=9.636243</v>
          </cell>
        </row>
        <row r="4">
          <cell r="B4" t="str">
            <v xml:space="preserve"> decode_FPS=29.781691</v>
          </cell>
          <cell r="C4" t="str">
            <v xml:space="preserve"> render_FPS=29.943045 </v>
          </cell>
        </row>
        <row r="5">
          <cell r="B5" t="str">
            <v xml:space="preserve"> decode_FPS=29.758688</v>
          </cell>
          <cell r="C5" t="str">
            <v xml:space="preserve"> render_FPS=16.922293 </v>
          </cell>
        </row>
        <row r="6">
          <cell r="B6" t="str">
            <v xml:space="preserve"> decode_FPS=29.767883</v>
          </cell>
          <cell r="C6" t="str">
            <v xml:space="preserve"> render_FPS=25.320108</v>
          </cell>
        </row>
        <row r="7">
          <cell r="B7" t="str">
            <v xml:space="preserve"> decode_FPS=29.765911</v>
          </cell>
          <cell r="C7" t="str">
            <v xml:space="preserve"> render_FPS=10.905388 </v>
          </cell>
        </row>
        <row r="8">
          <cell r="B8" t="str">
            <v xml:space="preserve"> decode_FPS=29.803921</v>
          </cell>
          <cell r="C8" t="str">
            <v xml:space="preserve"> render_FPS=27.448500 </v>
          </cell>
        </row>
        <row r="9">
          <cell r="B9" t="str">
            <v xml:space="preserve"> decode_FPS=29.815121</v>
          </cell>
          <cell r="C9" t="str">
            <v xml:space="preserve"> render_FPS=16.966455 </v>
          </cell>
        </row>
        <row r="10">
          <cell r="B10" t="str">
            <v xml:space="preserve"> decode_FPS=29.805748</v>
          </cell>
          <cell r="C10" t="str">
            <v xml:space="preserve"> render_FPS=11.635623 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ncode_720p_pstate"/>
    </sheetNames>
    <sheetDataSet>
      <sheetData sheetId="0" refreshError="1">
        <row r="15">
          <cell r="D15">
            <v>0</v>
          </cell>
        </row>
        <row r="16">
          <cell r="D16">
            <v>0</v>
          </cell>
        </row>
        <row r="17">
          <cell r="D17">
            <v>0.87525399999999998</v>
          </cell>
        </row>
        <row r="18">
          <cell r="D18">
            <v>0.124746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encode_720p_intr"/>
    </sheetNames>
    <sheetDataSet>
      <sheetData sheetId="0">
        <row r="18">
          <cell r="C18">
            <v>25473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encode_1080p_cstate"/>
    </sheetNames>
    <sheetDataSet>
      <sheetData sheetId="0">
        <row r="13">
          <cell r="C13">
            <v>0.85348299999999999</v>
          </cell>
        </row>
        <row r="14">
          <cell r="C14">
            <v>3.3808999999999999E-2</v>
          </cell>
        </row>
        <row r="15">
          <cell r="C15">
            <v>0</v>
          </cell>
        </row>
        <row r="16">
          <cell r="C16">
            <v>2.9271999999999999E-2</v>
          </cell>
        </row>
        <row r="17">
          <cell r="C17">
            <v>8.3435999999999996E-2</v>
          </cell>
        </row>
        <row r="18">
          <cell r="C18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ecode_720p_cstate"/>
    </sheetNames>
    <sheetDataSet>
      <sheetData sheetId="0">
        <row r="13">
          <cell r="C13">
            <v>0.55159999999999998</v>
          </cell>
        </row>
        <row r="14">
          <cell r="C14">
            <v>7.5399999999999995E-2</v>
          </cell>
        </row>
        <row r="15">
          <cell r="C15">
            <v>0.02</v>
          </cell>
        </row>
        <row r="16">
          <cell r="C16">
            <v>0.2223</v>
          </cell>
        </row>
        <row r="17">
          <cell r="C17">
            <v>0.11070000000000001</v>
          </cell>
        </row>
        <row r="18">
          <cell r="C1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rformance-VC1_Decode-AP@L3_45Mbps_1080p" TargetMode="External"/><Relationship Id="rId3" Type="http://schemas.openxmlformats.org/officeDocument/2006/relationships/hyperlink" Target="mailto:Performance-H264_Decode-HP@L4_25Mbps_1080p" TargetMode="External"/><Relationship Id="rId7" Type="http://schemas.openxmlformats.org/officeDocument/2006/relationships/hyperlink" Target="mailto:Performance-VC1_Decode-MP@High_20Mbps_720p" TargetMode="External"/><Relationship Id="rId2" Type="http://schemas.openxmlformats.org/officeDocument/2006/relationships/hyperlink" Target="mailto:Performance-H264_Decode-MP@L4_25Mbps_1080p" TargetMode="External"/><Relationship Id="rId1" Type="http://schemas.openxmlformats.org/officeDocument/2006/relationships/hyperlink" Target="mailto:Performance-H264_Decode-HP@L3.1_14Mbps_720p" TargetMode="External"/><Relationship Id="rId6" Type="http://schemas.openxmlformats.org/officeDocument/2006/relationships/hyperlink" Target="mailto:Performance-H264_Decode-HP@L4.0_1080i" TargetMode="External"/><Relationship Id="rId5" Type="http://schemas.openxmlformats.org/officeDocument/2006/relationships/hyperlink" Target="mailto:Performance-H264_Decode-HP@L4.1_50Mbps_1080p" TargetMode="External"/><Relationship Id="rId4" Type="http://schemas.openxmlformats.org/officeDocument/2006/relationships/hyperlink" Target="mailto:Performance-H264_Decode-MP@L4.1_50Mbps_1080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zoomScaleNormal="90" workbookViewId="0">
      <pane xSplit="3" topLeftCell="D1" activePane="topRight" state="frozen"/>
      <selection pane="topRight" activeCell="G3" sqref="G3"/>
    </sheetView>
  </sheetViews>
  <sheetFormatPr defaultRowHeight="14.25"/>
  <cols>
    <col min="1" max="1" width="17.25" customWidth="1"/>
    <col min="2" max="2" width="13" style="2" customWidth="1"/>
    <col min="3" max="3" width="51.625" customWidth="1"/>
    <col min="4" max="4" width="9.875" style="2" customWidth="1"/>
    <col min="5" max="5" width="10.5" customWidth="1"/>
    <col min="6" max="6" width="12.25" customWidth="1"/>
    <col min="8" max="8" width="19.625" customWidth="1"/>
    <col min="9" max="9" width="12.375" customWidth="1"/>
  </cols>
  <sheetData>
    <row r="1" spans="1:9" ht="22.5" customHeight="1">
      <c r="H1" s="8" t="s">
        <v>35</v>
      </c>
      <c r="I1" s="7">
        <v>100</v>
      </c>
    </row>
    <row r="2" spans="1:9" ht="33.75" customHeight="1">
      <c r="A2" s="1" t="s">
        <v>1</v>
      </c>
      <c r="B2" s="1" t="s">
        <v>0</v>
      </c>
      <c r="C2" s="1" t="s">
        <v>2</v>
      </c>
      <c r="D2" s="1"/>
      <c r="E2" s="6" t="s">
        <v>38</v>
      </c>
      <c r="F2" s="6" t="s">
        <v>36</v>
      </c>
      <c r="G2" s="6" t="s">
        <v>37</v>
      </c>
      <c r="H2" s="9" t="s">
        <v>33</v>
      </c>
      <c r="I2" s="9" t="s">
        <v>34</v>
      </c>
    </row>
    <row r="3" spans="1:9" ht="15" customHeight="1">
      <c r="A3" s="16"/>
      <c r="B3" s="21" t="s">
        <v>19</v>
      </c>
      <c r="C3" s="14" t="s">
        <v>23</v>
      </c>
      <c r="D3" s="3" t="s">
        <v>20</v>
      </c>
      <c r="E3" s="25">
        <v>29.769392</v>
      </c>
      <c r="F3" s="25">
        <v>29.572308</v>
      </c>
      <c r="G3" s="25"/>
      <c r="H3" s="25">
        <f>VALUE(RIGHT(SUBSTITUTE([1]Decode_fps!$B$1," ",""),LEN(SUBSTITUTE([1]Decode_fps!$B$1," ",""))-FIND("=",SUBSTITUTE([1]Decode_fps!$B$1," ",""))))</f>
        <v>27.798983</v>
      </c>
      <c r="I3" s="5">
        <f>IF(ISNUMBER(VALUE(RIGHT(SUBSTITUTE([1]Decode_fps!$B$1," ",""),LEN(SUBSTITUTE([1]Decode_fps!$B$1," ",""))-FIND("=",SUBSTITUTE([1]Decode_fps!$B$1," ",""))))),VALUE(RIGHT(SUBSTITUTE([1]Decode_fps!$B$1," ",""),LEN(SUBSTITUTE([1]Decode_fps!$B$1," ",""))-FIND("=",SUBSTITUTE([1]Decode_fps!$B$1," ","")))),0)</f>
        <v>27.798983</v>
      </c>
    </row>
    <row r="4" spans="1:9" ht="15" customHeight="1">
      <c r="A4" s="17"/>
      <c r="B4" s="22"/>
      <c r="C4" s="15"/>
      <c r="D4" s="3" t="s">
        <v>21</v>
      </c>
      <c r="E4" s="25">
        <v>29.328036999999998</v>
      </c>
      <c r="F4" s="25">
        <v>29.506544000000002</v>
      </c>
      <c r="G4" s="25"/>
      <c r="H4" s="25">
        <f>VALUE(RIGHT(SUBSTITUTE([1]Decode_fps!$C$1," ",""),LEN(SUBSTITUTE([1]Decode_fps!$C$1," ",""))-FIND("=",SUBSTITUTE([1]Decode_fps!$C$1," ",""))))</f>
        <v>29.935732000000002</v>
      </c>
      <c r="I4" s="5">
        <f>IF(ISNUMBER(VALUE(RIGHT(SUBSTITUTE([1]Decode_fps!$C$1," ",""),LEN(SUBSTITUTE([1]Decode_fps!$C$1," ",""))-FIND("=",SUBSTITUTE([1]Decode_fps!$C$1," ",""))))),VALUE(RIGHT(SUBSTITUTE([1]Decode_fps!$C$1," ",""),LEN(SUBSTITUTE([1]Decode_fps!$C$1," ",""))-FIND("=",SUBSTITUTE([1]Decode_fps!$C$1," ","")))),0)</f>
        <v>29.935732000000002</v>
      </c>
    </row>
    <row r="5" spans="1:9" ht="15">
      <c r="A5" s="17"/>
      <c r="B5" s="22"/>
      <c r="C5" s="14" t="s">
        <v>24</v>
      </c>
      <c r="D5" s="3" t="s">
        <v>20</v>
      </c>
      <c r="E5" s="5">
        <v>29.695447999999999</v>
      </c>
      <c r="F5" s="5">
        <v>29.730803000000002</v>
      </c>
      <c r="G5" s="5"/>
      <c r="H5" s="5">
        <f>VALUE(RIGHT(SUBSTITUTE([1]Decode_fps!$B$2," ",""),LEN(SUBSTITUTE([1]Decode_fps!$B$2," ",""))-FIND("=",SUBSTITUTE([1]Decode_fps!$B$2," ",""))))</f>
        <v>29.798983</v>
      </c>
      <c r="I5" s="5">
        <f>IF(ISNUMBER(VALUE(RIGHT(SUBSTITUTE([1]Decode_fps!$B$2," ",""),LEN(SUBSTITUTE([1]Decode_fps!$B$2," ",""))-FIND("=",SUBSTITUTE([1]Decode_fps!$B$2," ",""))))),VALUE(RIGHT(SUBSTITUTE([1]Decode_fps!$B$2," ",""),LEN(SUBSTITUTE([1]Decode_fps!$B$2," ",""))-FIND("=",SUBSTITUTE([1]Decode_fps!$B$2," ","")))),0)</f>
        <v>29.798983</v>
      </c>
    </row>
    <row r="6" spans="1:9" ht="15">
      <c r="A6" s="17"/>
      <c r="B6" s="22"/>
      <c r="C6" s="15"/>
      <c r="D6" s="3" t="s">
        <v>21</v>
      </c>
      <c r="E6" s="5">
        <v>25.621545999999999</v>
      </c>
      <c r="F6" s="5">
        <v>29.664660999999999</v>
      </c>
      <c r="G6" s="5"/>
      <c r="H6" s="5">
        <f>VALUE(RIGHT(SUBSTITUTE([1]Decode_fps!$C$2," ",""),LEN(SUBSTITUTE([1]Decode_fps!$C$2," ",""))-FIND("=",SUBSTITUTE([1]Decode_fps!$C$2," ",""))))</f>
        <v>29.953686000000001</v>
      </c>
      <c r="I6" s="5">
        <f>IF(ISNUMBER(VALUE(RIGHT(SUBSTITUTE([1]Decode_fps!$C$2," ",""),LEN(SUBSTITUTE([1]Decode_fps!$C$2," ",""))-FIND("=",SUBSTITUTE([1]Decode_fps!$C$2," ",""))))),VALUE(RIGHT(SUBSTITUTE([1]Decode_fps!$C$2," ",""),LEN(SUBSTITUTE([1]Decode_fps!$C$2," ",""))-FIND("=",SUBSTITUTE([1]Decode_fps!$C$2," ","")))),0)</f>
        <v>29.953686000000001</v>
      </c>
    </row>
    <row r="7" spans="1:9" ht="14.25" customHeight="1">
      <c r="A7" s="17"/>
      <c r="B7" s="22"/>
      <c r="C7" s="14" t="s">
        <v>25</v>
      </c>
      <c r="D7" s="3" t="s">
        <v>20</v>
      </c>
      <c r="E7" s="5">
        <v>29.719007000000001</v>
      </c>
      <c r="F7" s="5">
        <v>29.749168000000001</v>
      </c>
      <c r="G7" s="5"/>
      <c r="H7" s="5">
        <f>VALUE(RIGHT(SUBSTITUTE([1]Decode_fps!$B$3," ",""),LEN(SUBSTITUTE([1]Decode_fps!$B$3," ",""))-FIND("=",SUBSTITUTE([1]Decode_fps!$B$3," ",""))))</f>
        <v>29.760984000000001</v>
      </c>
      <c r="I7" s="5">
        <f>IF(ISNUMBER(VALUE(RIGHT(SUBSTITUTE([1]Decode_fps!$B$3," ",""),LEN(SUBSTITUTE([1]Decode_fps!$B$3," ",""))-FIND("=",SUBSTITUTE([1]Decode_fps!$B$3," ",""))))),VALUE(RIGHT(SUBSTITUTE([1]Decode_fps!$B$3," ",""),LEN(SUBSTITUTE([1]Decode_fps!$B$3," ",""))-FIND("=",SUBSTITUTE([1]Decode_fps!$B$3," ","")))),0)</f>
        <v>29.760984000000001</v>
      </c>
    </row>
    <row r="8" spans="1:9" ht="14.25" customHeight="1">
      <c r="A8" s="17"/>
      <c r="B8" s="22"/>
      <c r="C8" s="15"/>
      <c r="D8" s="3" t="s">
        <v>21</v>
      </c>
      <c r="E8" s="5">
        <v>27.019283000000001</v>
      </c>
      <c r="F8" s="5">
        <v>29.749168000000001</v>
      </c>
      <c r="G8" s="5"/>
      <c r="H8" s="5">
        <f>VALUE(RIGHT(SUBSTITUTE([1]Decode_fps!$C$3," ",""),LEN(SUBSTITUTE([1]Decode_fps!$C$3," ",""))-FIND("=",SUBSTITUTE([1]Decode_fps!$C$3," ",""))))</f>
        <v>9.6362430000000003</v>
      </c>
      <c r="I8" s="5">
        <f>IF(ISNUMBER(VALUE(RIGHT(SUBSTITUTE([1]Decode_fps!$C$3," ",""),LEN(SUBSTITUTE([1]Decode_fps!$C$3," ",""))-FIND("=",SUBSTITUTE([1]Decode_fps!$C$3," ",""))))),VALUE(RIGHT(SUBSTITUTE([1]Decode_fps!$C$3," ",""),LEN(SUBSTITUTE([1]Decode_fps!$C$3," ",""))-FIND("=",SUBSTITUTE([1]Decode_fps!$C$3," ","")))),0)</f>
        <v>9.6362430000000003</v>
      </c>
    </row>
    <row r="9" spans="1:9" ht="14.25" customHeight="1">
      <c r="A9" s="17"/>
      <c r="B9" s="22"/>
      <c r="C9" s="14" t="s">
        <v>26</v>
      </c>
      <c r="D9" s="3" t="s">
        <v>20</v>
      </c>
      <c r="E9" s="5">
        <v>29.674537999999998</v>
      </c>
      <c r="F9" s="5">
        <v>29.731131000000001</v>
      </c>
      <c r="G9" s="5"/>
      <c r="H9" s="5">
        <f>VALUE(RIGHT(SUBSTITUTE([1]Decode_fps!$B$4," ",""),LEN(SUBSTITUTE([1]Decode_fps!$B$4," ",""))-FIND("=",SUBSTITUTE([1]Decode_fps!$B$4," ",""))))</f>
        <v>29.781690999999999</v>
      </c>
      <c r="I9" s="5">
        <f>IF(ISNUMBER(VALUE(RIGHT(SUBSTITUTE([1]Decode_fps!$B$4," ",""),LEN(SUBSTITUTE([1]Decode_fps!$B$4," ",""))-FIND("=",SUBSTITUTE([1]Decode_fps!$B$4," ",""))))),VALUE(RIGHT(SUBSTITUTE([1]Decode_fps!$B$4," ",""),LEN(SUBSTITUTE([1]Decode_fps!$B$4," ",""))-FIND("=",SUBSTITUTE([1]Decode_fps!$B$4," ","")))),0)</f>
        <v>29.781690999999999</v>
      </c>
    </row>
    <row r="10" spans="1:9" ht="14.25" customHeight="1">
      <c r="A10" s="17"/>
      <c r="B10" s="22"/>
      <c r="C10" s="15"/>
      <c r="D10" s="3" t="s">
        <v>21</v>
      </c>
      <c r="E10" s="5">
        <v>17.945558999999999</v>
      </c>
      <c r="F10" s="5">
        <v>29.179940999999999</v>
      </c>
      <c r="G10" s="5"/>
      <c r="H10" s="5">
        <f>VALUE(RIGHT(SUBSTITUTE([1]Decode_fps!$C$4," ",""),LEN(SUBSTITUTE([1]Decode_fps!$C$4," ",""))-FIND("=",SUBSTITUTE([1]Decode_fps!$C$4," ",""))))</f>
        <v>29.943045000000001</v>
      </c>
      <c r="I10" s="5">
        <f>IF(ISNUMBER(VALUE(RIGHT(SUBSTITUTE([1]Decode_fps!$C$4," ",""),LEN(SUBSTITUTE([1]Decode_fps!$C$4," ",""))-FIND("=",SUBSTITUTE([1]Decode_fps!$C$4," ",""))))),VALUE(RIGHT(SUBSTITUTE([1]Decode_fps!$C$4," ",""),LEN(SUBSTITUTE([1]Decode_fps!$C$4," ",""))-FIND("=",SUBSTITUTE([1]Decode_fps!$C$4," ","")))),0)</f>
        <v>29.943045000000001</v>
      </c>
    </row>
    <row r="11" spans="1:9" ht="14.25" customHeight="1">
      <c r="A11" s="17"/>
      <c r="B11" s="22"/>
      <c r="C11" s="14" t="s">
        <v>27</v>
      </c>
      <c r="D11" s="3" t="s">
        <v>20</v>
      </c>
      <c r="E11" s="5">
        <v>29.719007000000001</v>
      </c>
      <c r="F11" s="5">
        <v>29.637363000000001</v>
      </c>
      <c r="G11" s="5"/>
      <c r="H11" s="5">
        <f>VALUE(RIGHT(SUBSTITUTE([1]Decode_fps!$B$5," ",""),LEN(SUBSTITUTE([1]Decode_fps!$B$5," ",""))-FIND("=",SUBSTITUTE([1]Decode_fps!$B$5," ",""))))</f>
        <v>29.758687999999999</v>
      </c>
      <c r="I11" s="5">
        <f>IF(ISNUMBER(VALUE(RIGHT(SUBSTITUTE([1]Decode_fps!$B$5," ",""),LEN(SUBSTITUTE([1]Decode_fps!$B$5," ",""))-FIND("=",SUBSTITUTE([1]Decode_fps!$B$5," ",""))))),VALUE(RIGHT(SUBSTITUTE([1]Decode_fps!$B$5," ",""),LEN(SUBSTITUTE([1]Decode_fps!$B$5," ",""))-FIND("=",SUBSTITUTE([1]Decode_fps!$B$5," ","")))),0)</f>
        <v>29.758687999999999</v>
      </c>
    </row>
    <row r="12" spans="1:9" ht="14.25" customHeight="1">
      <c r="A12" s="17"/>
      <c r="B12" s="22"/>
      <c r="C12" s="15"/>
      <c r="D12" s="3" t="s">
        <v>21</v>
      </c>
      <c r="E12" s="5">
        <v>21.068871000000001</v>
      </c>
      <c r="F12" s="5">
        <v>28.428571999999999</v>
      </c>
      <c r="G12" s="5"/>
      <c r="H12" s="5">
        <f>VALUE(RIGHT(SUBSTITUTE([1]Decode_fps!$C$5," ",""),LEN(SUBSTITUTE([1]Decode_fps!$C$5," ",""))-FIND("=",SUBSTITUTE([1]Decode_fps!$C$5," ",""))))</f>
        <v>16.922293</v>
      </c>
      <c r="I12" s="5">
        <f>IF(ISNUMBER(VALUE(RIGHT(SUBSTITUTE([1]Decode_fps!$C$5," ",""),LEN(SUBSTITUTE([1]Decode_fps!$C$5," ",""))-FIND("=",SUBSTITUTE([1]Decode_fps!$C$5," ",""))))),VALUE(RIGHT(SUBSTITUTE([1]Decode_fps!$C$5," ",""),LEN(SUBSTITUTE([1]Decode_fps!$C$5," ",""))-FIND("=",SUBSTITUTE([1]Decode_fps!$C$5," ","")))),0)</f>
        <v>16.922293</v>
      </c>
    </row>
    <row r="13" spans="1:9" ht="15" customHeight="1">
      <c r="A13" s="17"/>
      <c r="B13" s="22"/>
      <c r="C13" s="14" t="s">
        <v>28</v>
      </c>
      <c r="D13" s="3" t="s">
        <v>20</v>
      </c>
      <c r="E13" s="5">
        <v>29.720317999999999</v>
      </c>
      <c r="F13" s="5">
        <v>29.762629</v>
      </c>
      <c r="G13" s="5"/>
      <c r="H13" s="5">
        <f>VALUE(RIGHT(SUBSTITUTE([1]Decode_fps!$B$6," ",""),LEN(SUBSTITUTE([1]Decode_fps!$B$6," ",""))-FIND("=",SUBSTITUTE([1]Decode_fps!$B$6," ",""))))</f>
        <v>29.767883000000001</v>
      </c>
      <c r="I13" s="5">
        <f>IF(ISNUMBER(VALUE(RIGHT(SUBSTITUTE([1]Decode_fps!$B$6," ",""),LEN(SUBSTITUTE([1]Decode_fps!$B$6," ",""))-FIND("=",SUBSTITUTE([1]Decode_fps!$B$6," ",""))))),VALUE(RIGHT(SUBSTITUTE([1]Decode_fps!$B$6," ",""),LEN(SUBSTITUTE([1]Decode_fps!$B$6," ",""))-FIND("=",SUBSTITUTE([1]Decode_fps!$B$6," ","")))),0)</f>
        <v>29.767883000000001</v>
      </c>
    </row>
    <row r="14" spans="1:9" ht="15" customHeight="1">
      <c r="A14" s="17"/>
      <c r="B14" s="22"/>
      <c r="C14" s="15"/>
      <c r="D14" s="3" t="s">
        <v>21</v>
      </c>
      <c r="E14" s="5">
        <v>26.711919999999999</v>
      </c>
      <c r="F14" s="5">
        <v>29.762629</v>
      </c>
      <c r="G14" s="5"/>
      <c r="H14" s="5">
        <f>VALUE(RIGHT(SUBSTITUTE([1]Decode_fps!$C$6," ",""),LEN(SUBSTITUTE([1]Decode_fps!$C$6," ",""))-FIND("=",SUBSTITUTE([1]Decode_fps!$C$6," ",""))))</f>
        <v>25.320108000000001</v>
      </c>
      <c r="I14" s="5">
        <f>IF(ISNUMBER(VALUE(RIGHT(SUBSTITUTE([1]Decode_fps!$C$6," ",""),LEN(SUBSTITUTE([1]Decode_fps!$C$6," ",""))-FIND("=",SUBSTITUTE([1]Decode_fps!$C$6," ",""))))),VALUE(RIGHT(SUBSTITUTE([1]Decode_fps!$C$6," ",""),LEN(SUBSTITUTE([1]Decode_fps!$C$6," ",""))-FIND("=",SUBSTITUTE([1]Decode_fps!$C$6," ","")))),0)</f>
        <v>25.320108000000001</v>
      </c>
    </row>
    <row r="15" spans="1:9" ht="15" customHeight="1">
      <c r="A15" s="17"/>
      <c r="B15" s="22"/>
      <c r="C15" s="14" t="s">
        <v>29</v>
      </c>
      <c r="D15" s="3" t="s">
        <v>20</v>
      </c>
      <c r="E15" s="5">
        <v>29.724461000000002</v>
      </c>
      <c r="F15" s="5">
        <v>29.777934999999999</v>
      </c>
      <c r="G15" s="5"/>
      <c r="H15" s="5">
        <f>VALUE(RIGHT(SUBSTITUTE([1]Decode_fps!$B$7," ",""),LEN(SUBSTITUTE([1]Decode_fps!$B$7," ",""))-FIND("=",SUBSTITUTE([1]Decode_fps!$B$7," ",""))))</f>
        <v>29.765910999999999</v>
      </c>
      <c r="I15" s="5">
        <f>IF(ISNUMBER(VALUE(RIGHT(SUBSTITUTE([1]Decode_fps!$B$7," ",""),LEN(SUBSTITUTE([1]Decode_fps!$B$7," ",""))-FIND("=",SUBSTITUTE([1]Decode_fps!$B$7," ",""))))),VALUE(RIGHT(SUBSTITUTE([1]Decode_fps!$B$7," ",""),LEN(SUBSTITUTE([1]Decode_fps!$B$7," ",""))-FIND("=",SUBSTITUTE([1]Decode_fps!$B$7," ","")))),0)</f>
        <v>29.765910999999999</v>
      </c>
    </row>
    <row r="16" spans="1:9" ht="15" customHeight="1">
      <c r="A16" s="17"/>
      <c r="B16" s="22"/>
      <c r="C16" s="15"/>
      <c r="D16" s="3" t="s">
        <v>21</v>
      </c>
      <c r="E16" s="5">
        <v>29.096478000000001</v>
      </c>
      <c r="F16" s="5">
        <v>29.777934999999999</v>
      </c>
      <c r="G16" s="5"/>
      <c r="H16" s="5">
        <f>VALUE(RIGHT(SUBSTITUTE([1]Decode_fps!$C$7," ",""),LEN(SUBSTITUTE([1]Decode_fps!$C$7," ",""))-FIND("=",SUBSTITUTE([1]Decode_fps!$C$7," ",""))))</f>
        <v>10.905388</v>
      </c>
      <c r="I16" s="5">
        <f>IF(ISNUMBER(VALUE(RIGHT(SUBSTITUTE([1]Decode_fps!$C$7," ",""),LEN(SUBSTITUTE([1]Decode_fps!$C$7," ",""))-FIND("=",SUBSTITUTE([1]Decode_fps!$C$7," ",""))))),VALUE(RIGHT(SUBSTITUTE([1]Decode_fps!$C$7," ",""),LEN(SUBSTITUTE([1]Decode_fps!$C$7," ",""))-FIND("=",SUBSTITUTE([1]Decode_fps!$C$7," ","")))),0)</f>
        <v>10.905388</v>
      </c>
    </row>
    <row r="17" spans="1:9" ht="15">
      <c r="A17" s="17"/>
      <c r="B17" s="22"/>
      <c r="C17" s="14" t="s">
        <v>30</v>
      </c>
      <c r="D17" s="3" t="s">
        <v>20</v>
      </c>
      <c r="E17" s="5">
        <v>29.742809000000001</v>
      </c>
      <c r="F17" s="5">
        <v>29.811167000000001</v>
      </c>
      <c r="G17" s="5"/>
      <c r="H17" s="5">
        <f>VALUE(RIGHT(SUBSTITUTE([1]Decode_fps!$B$8," ",""),LEN(SUBSTITUTE([1]Decode_fps!$B$8," ",""))-FIND("=",SUBSTITUTE([1]Decode_fps!$B$8," ",""))))</f>
        <v>29.803920999999999</v>
      </c>
      <c r="I17" s="5">
        <f>IF(ISNUMBER(VALUE(RIGHT(SUBSTITUTE([1]Decode_fps!$B$8," ",""),LEN(SUBSTITUTE([1]Decode_fps!$B$8," ",""))-FIND("=",SUBSTITUTE([1]Decode_fps!$B$8," ",""))))),VALUE(RIGHT(SUBSTITUTE([1]Decode_fps!$B$8," ",""),LEN(SUBSTITUTE([1]Decode_fps!$B$8," ",""))-FIND("=",SUBSTITUTE([1]Decode_fps!$B$8," ","")))),0)</f>
        <v>29.803920999999999</v>
      </c>
    </row>
    <row r="18" spans="1:9" ht="15">
      <c r="A18" s="17"/>
      <c r="B18" s="22"/>
      <c r="C18" s="15"/>
      <c r="D18" s="3" t="s">
        <v>21</v>
      </c>
      <c r="E18" s="5">
        <v>28.100231000000001</v>
      </c>
      <c r="F18" s="5">
        <v>29.811167000000001</v>
      </c>
      <c r="G18" s="5"/>
      <c r="H18" s="5">
        <f>VALUE(RIGHT(SUBSTITUTE([1]Decode_fps!$C$8," ",""),LEN(SUBSTITUTE([1]Decode_fps!$C$8," ",""))-FIND("=",SUBSTITUTE([1]Decode_fps!$C$8," ",""))))</f>
        <v>27.448499999999999</v>
      </c>
      <c r="I18" s="5">
        <f>IF(ISNUMBER(VALUE(RIGHT(SUBSTITUTE([1]Decode_fps!$C$8," ",""),LEN(SUBSTITUTE([1]Decode_fps!$C$8," ",""))-FIND("=",SUBSTITUTE([1]Decode_fps!$C$8," ",""))))),VALUE(RIGHT(SUBSTITUTE([1]Decode_fps!$C$8," ",""),LEN(SUBSTITUTE([1]Decode_fps!$C$8," ",""))-FIND("=",SUBSTITUTE([1]Decode_fps!$C$8," ","")))),0)</f>
        <v>27.448499999999999</v>
      </c>
    </row>
    <row r="19" spans="1:9" ht="14.25" customHeight="1">
      <c r="A19" s="17"/>
      <c r="B19" s="22"/>
      <c r="C19" s="14" t="s">
        <v>31</v>
      </c>
      <c r="D19" s="3" t="s">
        <v>20</v>
      </c>
      <c r="E19" s="5">
        <v>29.726306999999998</v>
      </c>
      <c r="F19" s="5">
        <v>29.771229000000002</v>
      </c>
      <c r="G19" s="5"/>
      <c r="H19" s="5">
        <f>VALUE(RIGHT(SUBSTITUTE([1]Decode_fps!$B$9," ",""),LEN(SUBSTITUTE([1]Decode_fps!$B$9," ",""))-FIND("=",SUBSTITUTE([1]Decode_fps!$B$9," ",""))))</f>
        <v>29.815121000000001</v>
      </c>
      <c r="I19" s="5">
        <f>IF(ISNUMBER(VALUE(RIGHT(SUBSTITUTE([1]Decode_fps!$B$9," ",""),LEN(SUBSTITUTE([1]Decode_fps!$B$9," ",""))-FIND("=",SUBSTITUTE([1]Decode_fps!$B$9," ",""))))),VALUE(RIGHT(SUBSTITUTE([1]Decode_fps!$B$9," ",""),LEN(SUBSTITUTE([1]Decode_fps!$B$9," ",""))-FIND("=",SUBSTITUTE([1]Decode_fps!$B$9," ","")))),0)</f>
        <v>29.815121000000001</v>
      </c>
    </row>
    <row r="20" spans="1:9" ht="14.25" customHeight="1">
      <c r="A20" s="17"/>
      <c r="B20" s="22"/>
      <c r="C20" s="15"/>
      <c r="D20" s="3" t="s">
        <v>21</v>
      </c>
      <c r="E20" s="5">
        <v>27.457460000000001</v>
      </c>
      <c r="F20" s="5">
        <v>29.771229000000002</v>
      </c>
      <c r="G20" s="5"/>
      <c r="H20" s="5">
        <f>VALUE(RIGHT(SUBSTITUTE([1]Decode_fps!$C$9," ",""),LEN(SUBSTITUTE([1]Decode_fps!$C$9," ",""))-FIND("=",SUBSTITUTE([1]Decode_fps!$C$9," ",""))))</f>
        <v>16.966455</v>
      </c>
      <c r="I20" s="5">
        <f>IF(ISNUMBER(VALUE(RIGHT(SUBSTITUTE([1]Decode_fps!$C$9," ",""),LEN(SUBSTITUTE([1]Decode_fps!$C$9," ",""))-FIND("=",SUBSTITUTE([1]Decode_fps!$C$9," ",""))))),VALUE(RIGHT(SUBSTITUTE([1]Decode_fps!$C$9," ",""),LEN(SUBSTITUTE([1]Decode_fps!$C$9," ",""))-FIND("=",SUBSTITUTE([1]Decode_fps!$C$9," ","")))),0)</f>
        <v>16.966455</v>
      </c>
    </row>
    <row r="21" spans="1:9" ht="15">
      <c r="A21" s="17"/>
      <c r="B21" s="22"/>
      <c r="C21" s="14" t="s">
        <v>32</v>
      </c>
      <c r="D21" s="3" t="s">
        <v>20</v>
      </c>
      <c r="E21" s="5">
        <v>29.700244999999999</v>
      </c>
      <c r="F21" s="5">
        <v>29.760854999999999</v>
      </c>
      <c r="G21" s="5"/>
      <c r="H21" s="5">
        <f>VALUE(RIGHT(SUBSTITUTE([1]Decode_fps!$B$10," ",""),LEN(SUBSTITUTE([1]Decode_fps!$B$10," ",""))-FIND("=",SUBSTITUTE([1]Decode_fps!$B$10," ",""))))</f>
        <v>29.805748000000001</v>
      </c>
      <c r="I21" s="5">
        <f>IF(ISNUMBER(VALUE(RIGHT(SUBSTITUTE([1]Decode_fps!$B$10," ",""),LEN(SUBSTITUTE([1]Decode_fps!$B$10," ",""))-FIND("=",SUBSTITUTE([1]Decode_fps!$B$10," ",""))))),VALUE(RIGHT(SUBSTITUTE([1]Decode_fps!$B$10," ",""),LEN(SUBSTITUTE([1]Decode_fps!$B$10," ",""))-FIND("=",SUBSTITUTE([1]Decode_fps!$B$10," ","")))),0)</f>
        <v>29.805748000000001</v>
      </c>
    </row>
    <row r="22" spans="1:9" ht="15">
      <c r="A22" s="17"/>
      <c r="B22" s="22"/>
      <c r="C22" s="15"/>
      <c r="D22" s="3" t="s">
        <v>21</v>
      </c>
      <c r="E22" s="5">
        <v>22.39077</v>
      </c>
      <c r="F22" s="5">
        <v>29.760854999999999</v>
      </c>
      <c r="G22" s="5"/>
      <c r="H22" s="5">
        <f>VALUE(RIGHT(SUBSTITUTE([1]Decode_fps!$C$10," ",""),LEN(SUBSTITUTE([1]Decode_fps!$C$10," ",""))-FIND("=",SUBSTITUTE([1]Decode_fps!$C$10," ",""))))</f>
        <v>11.635623000000001</v>
      </c>
      <c r="I22" s="5">
        <f>IF(ISNUMBER(VALUE(RIGHT(SUBSTITUTE([1]Decode_fps!$C$10," ",""),LEN(SUBSTITUTE([1]Decode_fps!$C$10," ",""))-FIND("=",SUBSTITUTE([1]Decode_fps!$C$10," ",""))))),VALUE(RIGHT(SUBSTITUTE([1]Decode_fps!$C$10," ",""),LEN(SUBSTITUTE([1]Decode_fps!$C$10," ",""))-FIND("=",SUBSTITUTE([1]Decode_fps!$C$10," ","")))),0)</f>
        <v>11.635623000000001</v>
      </c>
    </row>
    <row r="23" spans="1:9" ht="14.25" customHeight="1">
      <c r="A23" s="17"/>
      <c r="B23" s="22"/>
      <c r="C23" s="14" t="s">
        <v>16</v>
      </c>
      <c r="D23" s="4" t="s">
        <v>10</v>
      </c>
      <c r="H23" s="5"/>
      <c r="I23" s="5"/>
    </row>
    <row r="24" spans="1:9" ht="14.25" customHeight="1">
      <c r="A24" s="17"/>
      <c r="B24" s="22"/>
      <c r="C24" s="23"/>
      <c r="D24" s="4" t="s">
        <v>11</v>
      </c>
      <c r="H24" s="5"/>
      <c r="I24" s="5"/>
    </row>
    <row r="25" spans="1:9" ht="14.25" customHeight="1">
      <c r="A25" s="17"/>
      <c r="B25" s="22"/>
      <c r="C25" s="23"/>
      <c r="D25" s="4" t="s">
        <v>12</v>
      </c>
      <c r="E25">
        <v>0.19351599999999999</v>
      </c>
      <c r="H25" s="13">
        <f>[2]encode_720p_pstate!$D$18</f>
        <v>0.124746</v>
      </c>
      <c r="I25" s="13">
        <f>[2]encode_720p_pstate!$D$18</f>
        <v>0.124746</v>
      </c>
    </row>
    <row r="26" spans="1:9" ht="14.25" customHeight="1">
      <c r="A26" s="17"/>
      <c r="B26" s="22"/>
      <c r="C26" s="23"/>
      <c r="D26" s="4" t="s">
        <v>13</v>
      </c>
      <c r="E26">
        <v>0.80648399999999998</v>
      </c>
      <c r="H26" s="13">
        <f>[2]encode_720p_pstate!$D$17</f>
        <v>0.87525399999999998</v>
      </c>
      <c r="I26" s="13">
        <f>[2]encode_720p_pstate!$D$17</f>
        <v>0.87525399999999998</v>
      </c>
    </row>
    <row r="27" spans="1:9" ht="14.25" customHeight="1">
      <c r="A27" s="17"/>
      <c r="B27" s="22"/>
      <c r="C27" s="23"/>
      <c r="D27" s="4" t="s">
        <v>14</v>
      </c>
      <c r="E27">
        <v>0</v>
      </c>
      <c r="H27" s="13">
        <f>[2]encode_720p_pstate!$D$16</f>
        <v>0</v>
      </c>
      <c r="I27" s="13">
        <f>[2]encode_720p_pstate!$D$16</f>
        <v>0</v>
      </c>
    </row>
    <row r="28" spans="1:9" ht="14.25" customHeight="1">
      <c r="A28" s="17"/>
      <c r="B28" s="22"/>
      <c r="C28" s="15"/>
      <c r="D28" s="4" t="s">
        <v>15</v>
      </c>
      <c r="E28">
        <v>0</v>
      </c>
      <c r="H28" s="13">
        <f>[2]encode_720p_pstate!$D$15</f>
        <v>0</v>
      </c>
      <c r="I28" s="13">
        <f>[2]encode_720p_pstate!$D$15</f>
        <v>0</v>
      </c>
    </row>
    <row r="29" spans="1:9" ht="14.25" customHeight="1">
      <c r="A29" s="17"/>
      <c r="B29" s="22"/>
      <c r="C29" s="3" t="s">
        <v>18</v>
      </c>
      <c r="D29" s="4"/>
      <c r="E29">
        <v>332.37</v>
      </c>
      <c r="H29" s="24">
        <f>[3]encode_720p_intr!$C$18/$I$1</f>
        <v>254.73</v>
      </c>
      <c r="I29" s="24">
        <f>[3]encode_720p_intr!$C$18/$I$1</f>
        <v>254.73</v>
      </c>
    </row>
    <row r="30" spans="1:9" ht="15.75" customHeight="1">
      <c r="A30" s="17"/>
      <c r="B30" s="22"/>
      <c r="C30" s="14" t="s">
        <v>3</v>
      </c>
      <c r="D30" s="4" t="s">
        <v>5</v>
      </c>
      <c r="E30">
        <v>0.72503499999999999</v>
      </c>
      <c r="H30" s="13">
        <f>[4]encode_1080p_cstate!$C$13</f>
        <v>0.85348299999999999</v>
      </c>
      <c r="I30" s="13">
        <f>[4]encode_1080p_cstate!$C$13</f>
        <v>0.85348299999999999</v>
      </c>
    </row>
    <row r="31" spans="1:9" ht="15">
      <c r="A31" s="17"/>
      <c r="B31" s="22"/>
      <c r="C31" s="23"/>
      <c r="D31" s="4" t="s">
        <v>6</v>
      </c>
      <c r="E31">
        <v>4.9472000000000002E-2</v>
      </c>
      <c r="H31" s="13">
        <f>[4]encode_1080p_cstate!$C$14</f>
        <v>3.3808999999999999E-2</v>
      </c>
      <c r="I31" s="13">
        <f>[4]encode_1080p_cstate!$C$14</f>
        <v>3.3808999999999999E-2</v>
      </c>
    </row>
    <row r="32" spans="1:9" ht="15">
      <c r="A32" s="17"/>
      <c r="B32" s="22"/>
      <c r="C32" s="23"/>
      <c r="D32" s="4" t="s">
        <v>22</v>
      </c>
      <c r="E32">
        <v>0</v>
      </c>
      <c r="H32" s="13">
        <f>[4]encode_1080p_cstate!$C$15</f>
        <v>0</v>
      </c>
      <c r="I32" s="13">
        <f>[4]encode_1080p_cstate!$C$15</f>
        <v>0</v>
      </c>
    </row>
    <row r="33" spans="1:9" ht="15">
      <c r="A33" s="17"/>
      <c r="B33" s="22"/>
      <c r="C33" s="23"/>
      <c r="D33" s="4" t="s">
        <v>7</v>
      </c>
      <c r="E33">
        <v>5.0515999999999998E-2</v>
      </c>
      <c r="H33" s="13">
        <f>[4]encode_1080p_cstate!$C$16</f>
        <v>2.9271999999999999E-2</v>
      </c>
      <c r="I33" s="13">
        <f>[4]encode_1080p_cstate!$C$16</f>
        <v>2.9271999999999999E-2</v>
      </c>
    </row>
    <row r="34" spans="1:9" ht="15">
      <c r="A34" s="17"/>
      <c r="B34" s="22"/>
      <c r="C34" s="23"/>
      <c r="D34" s="4" t="s">
        <v>8</v>
      </c>
      <c r="E34">
        <v>0.17497599999999999</v>
      </c>
      <c r="H34" s="13">
        <f>[4]encode_1080p_cstate!$C$17</f>
        <v>8.3435999999999996E-2</v>
      </c>
      <c r="I34" s="13">
        <f>[4]encode_1080p_cstate!$C$17</f>
        <v>8.3435999999999996E-2</v>
      </c>
    </row>
    <row r="35" spans="1:9" ht="15">
      <c r="A35" s="17"/>
      <c r="B35" s="22"/>
      <c r="C35" s="15"/>
      <c r="D35" s="4" t="s">
        <v>9</v>
      </c>
      <c r="E35">
        <v>0</v>
      </c>
      <c r="H35" s="13">
        <f>[4]encode_1080p_cstate!$C$18</f>
        <v>0</v>
      </c>
      <c r="I35" s="13">
        <f>[4]encode_1080p_cstate!$C$18</f>
        <v>0</v>
      </c>
    </row>
    <row r="36" spans="1:9" ht="15">
      <c r="A36" s="17"/>
      <c r="B36" s="22"/>
      <c r="C36" s="12" t="s">
        <v>4</v>
      </c>
      <c r="D36" s="4" t="s">
        <v>10</v>
      </c>
      <c r="H36" s="5"/>
      <c r="I36" s="5"/>
    </row>
    <row r="37" spans="1:9" ht="15">
      <c r="A37" s="17"/>
      <c r="B37" s="22"/>
      <c r="C37" s="18" t="s">
        <v>17</v>
      </c>
      <c r="D37" s="10" t="s">
        <v>5</v>
      </c>
      <c r="E37" s="11">
        <v>0.53159299999999998</v>
      </c>
      <c r="F37" s="11"/>
      <c r="G37" s="11">
        <v>0.33156600000000003</v>
      </c>
      <c r="H37" s="13">
        <f>[5]decode_720p_cstate!$C$13</f>
        <v>0.55159999999999998</v>
      </c>
      <c r="I37" s="13">
        <f>[5]decode_720p_cstate!$C$13</f>
        <v>0.55159999999999998</v>
      </c>
    </row>
    <row r="38" spans="1:9" ht="15">
      <c r="A38" s="17"/>
      <c r="B38" s="22"/>
      <c r="C38" s="19"/>
      <c r="D38" s="10" t="s">
        <v>6</v>
      </c>
      <c r="E38" s="11">
        <v>5.6722000000000002E-2</v>
      </c>
      <c r="F38" s="11"/>
      <c r="G38" s="11">
        <v>3.5383999999999999E-2</v>
      </c>
      <c r="H38" s="13">
        <f>[5]decode_720p_cstate!$C$14</f>
        <v>7.5399999999999995E-2</v>
      </c>
      <c r="I38" s="13">
        <f>[5]decode_720p_cstate!$C$14</f>
        <v>7.5399999999999995E-2</v>
      </c>
    </row>
    <row r="39" spans="1:9" ht="15">
      <c r="A39" s="17"/>
      <c r="B39" s="22"/>
      <c r="C39" s="19"/>
      <c r="D39" s="10" t="s">
        <v>22</v>
      </c>
      <c r="E39" s="11">
        <v>0</v>
      </c>
      <c r="F39" s="11"/>
      <c r="G39" s="11">
        <v>0</v>
      </c>
      <c r="H39" s="13">
        <f>[5]decode_720p_cstate!$C$15</f>
        <v>0.02</v>
      </c>
      <c r="I39" s="13">
        <f>[5]decode_720p_cstate!$C$15</f>
        <v>0.02</v>
      </c>
    </row>
    <row r="40" spans="1:9" ht="15">
      <c r="A40" s="17"/>
      <c r="B40" s="22"/>
      <c r="C40" s="19"/>
      <c r="D40" s="10" t="s">
        <v>7</v>
      </c>
      <c r="E40" s="11">
        <v>0.218976</v>
      </c>
      <c r="F40" s="11"/>
      <c r="G40" s="11">
        <v>0.44234200000000001</v>
      </c>
      <c r="H40" s="13">
        <f>[5]decode_720p_cstate!$C$16</f>
        <v>0.2223</v>
      </c>
      <c r="I40" s="13">
        <f>[5]decode_720p_cstate!$C$16</f>
        <v>0.2223</v>
      </c>
    </row>
    <row r="41" spans="1:9" ht="15">
      <c r="A41" s="17"/>
      <c r="B41" s="22"/>
      <c r="C41" s="19"/>
      <c r="D41" s="10" t="s">
        <v>8</v>
      </c>
      <c r="E41" s="11">
        <v>0.19270899999999999</v>
      </c>
      <c r="F41" s="11"/>
      <c r="G41" s="11">
        <v>0.19070699999999999</v>
      </c>
      <c r="H41" s="13">
        <f>[5]decode_720p_cstate!$C$17</f>
        <v>0.11070000000000001</v>
      </c>
      <c r="I41" s="13">
        <f>[5]decode_720p_cstate!$C$17</f>
        <v>0.11070000000000001</v>
      </c>
    </row>
    <row r="42" spans="1:9" ht="15">
      <c r="A42" s="17"/>
      <c r="B42" s="22"/>
      <c r="C42" s="20"/>
      <c r="D42" s="10" t="s">
        <v>9</v>
      </c>
      <c r="E42" s="11">
        <v>0</v>
      </c>
      <c r="F42" s="11"/>
      <c r="G42" s="11">
        <v>0</v>
      </c>
      <c r="H42" s="13">
        <f>[5]decode_720p_cstate!$C$18</f>
        <v>0.05</v>
      </c>
      <c r="I42" s="13">
        <f>[5]decode_720p_cstate!$C$18</f>
        <v>0.05</v>
      </c>
    </row>
  </sheetData>
  <mergeCells count="16">
    <mergeCell ref="A3:A42"/>
    <mergeCell ref="B3:B22"/>
    <mergeCell ref="C30:C35"/>
    <mergeCell ref="B23:B42"/>
    <mergeCell ref="C23:C28"/>
    <mergeCell ref="C37:C42"/>
    <mergeCell ref="C21:C22"/>
    <mergeCell ref="C19:C20"/>
    <mergeCell ref="C17:C18"/>
    <mergeCell ref="C15:C16"/>
    <mergeCell ref="C3:C4"/>
    <mergeCell ref="C13:C14"/>
    <mergeCell ref="C11:C12"/>
    <mergeCell ref="C9:C10"/>
    <mergeCell ref="C7:C8"/>
    <mergeCell ref="C5:C6"/>
  </mergeCells>
  <phoneticPr fontId="1" type="noConversion"/>
  <hyperlinks>
    <hyperlink ref="C3" r:id="rId1"/>
    <hyperlink ref="C5" r:id="rId2"/>
    <hyperlink ref="C7" r:id="rId3"/>
    <hyperlink ref="C9" r:id="rId4"/>
    <hyperlink ref="C11" r:id="rId5"/>
    <hyperlink ref="C13" r:id="rId6"/>
    <hyperlink ref="C19" r:id="rId7"/>
    <hyperlink ref="C21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Intel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lgeng1</dc:creator>
  <cp:lastModifiedBy>hcheng2x</cp:lastModifiedBy>
  <dcterms:created xsi:type="dcterms:W3CDTF">2009-11-03T06:13:09Z</dcterms:created>
  <dcterms:modified xsi:type="dcterms:W3CDTF">2011-11-03T12:04:42Z</dcterms:modified>
</cp:coreProperties>
</file>