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er/Python/RLpsy/data_analysis/"/>
    </mc:Choice>
  </mc:AlternateContent>
  <xr:revisionPtr revIDLastSave="0" documentId="10_ncr:8100000_{522A743A-60C5-9345-A170-F6603800539E}" xr6:coauthVersionLast="34" xr6:coauthVersionMax="34" xr10:uidLastSave="{00000000-0000-0000-0000-000000000000}"/>
  <bookViews>
    <workbookView xWindow="840" yWindow="460" windowWidth="24760" windowHeight="15540" xr2:uid="{00000000-000D-0000-FFFF-FFFF00000000}"/>
  </bookViews>
  <sheets>
    <sheet name="MF_fit_result" sheetId="1" r:id="rId1"/>
  </sheets>
  <calcPr calcId="162913"/>
</workbook>
</file>

<file path=xl/calcChain.xml><?xml version="1.0" encoding="utf-8"?>
<calcChain xmlns="http://schemas.openxmlformats.org/spreadsheetml/2006/main">
  <c r="AA4" i="1" l="1"/>
  <c r="AB4" i="1"/>
  <c r="AC4" i="1"/>
  <c r="AD4" i="1"/>
  <c r="AE4" i="1"/>
  <c r="AF4" i="1"/>
  <c r="AG4" i="1"/>
  <c r="AH4" i="1"/>
  <c r="AA5" i="1"/>
  <c r="AB5" i="1"/>
  <c r="AC5" i="1"/>
  <c r="AD5" i="1"/>
  <c r="AE5" i="1"/>
  <c r="AF5" i="1"/>
  <c r="AG5" i="1"/>
  <c r="AH5" i="1"/>
  <c r="AA7" i="1"/>
  <c r="AB7" i="1"/>
  <c r="AC7" i="1"/>
  <c r="AD7" i="1"/>
  <c r="AE7" i="1"/>
  <c r="AF7" i="1"/>
  <c r="AG7" i="1"/>
  <c r="AH7" i="1"/>
  <c r="AA9" i="1"/>
  <c r="AB9" i="1"/>
  <c r="AC9" i="1"/>
  <c r="AD9" i="1"/>
  <c r="AE9" i="1"/>
  <c r="AF9" i="1"/>
  <c r="AG9" i="1"/>
  <c r="AH9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21" i="1"/>
  <c r="AB21" i="1"/>
  <c r="AC21" i="1"/>
  <c r="AD21" i="1"/>
  <c r="AE21" i="1"/>
  <c r="AF21" i="1"/>
  <c r="AG21" i="1"/>
  <c r="AH21" i="1"/>
  <c r="AA29" i="1"/>
  <c r="AB29" i="1"/>
  <c r="AC29" i="1"/>
  <c r="AD29" i="1"/>
  <c r="AE29" i="1"/>
  <c r="AF29" i="1"/>
  <c r="AG29" i="1"/>
  <c r="AH29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5" i="1"/>
  <c r="AB35" i="1"/>
  <c r="AC35" i="1"/>
  <c r="AD35" i="1"/>
  <c r="AE35" i="1"/>
  <c r="AF35" i="1"/>
  <c r="AG35" i="1"/>
  <c r="AH35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" i="1"/>
  <c r="AH6" i="1" l="1"/>
  <c r="AH8" i="1"/>
  <c r="AH10" i="1"/>
  <c r="AH11" i="1"/>
  <c r="AH12" i="1"/>
  <c r="AH13" i="1"/>
  <c r="AH14" i="1"/>
  <c r="AH15" i="1"/>
  <c r="AH16" i="1"/>
  <c r="AH19" i="1"/>
  <c r="AH20" i="1"/>
  <c r="AH22" i="1"/>
  <c r="AH23" i="1"/>
  <c r="AH24" i="1"/>
  <c r="AH25" i="1"/>
  <c r="AH26" i="1"/>
  <c r="AH27" i="1"/>
  <c r="AH28" i="1"/>
  <c r="AH30" i="1"/>
  <c r="AH31" i="1"/>
  <c r="AH34" i="1"/>
  <c r="AH36" i="1"/>
  <c r="AH37" i="1"/>
  <c r="AH38" i="1"/>
  <c r="AH3" i="1"/>
  <c r="AG6" i="1"/>
  <c r="AG8" i="1"/>
  <c r="AG10" i="1"/>
  <c r="AG11" i="1"/>
  <c r="AG12" i="1"/>
  <c r="AG13" i="1"/>
  <c r="AG14" i="1"/>
  <c r="AG15" i="1"/>
  <c r="AG16" i="1"/>
  <c r="AG19" i="1"/>
  <c r="AG20" i="1"/>
  <c r="AG22" i="1"/>
  <c r="AG23" i="1"/>
  <c r="AG24" i="1"/>
  <c r="AG25" i="1"/>
  <c r="AG26" i="1"/>
  <c r="AG27" i="1"/>
  <c r="AG28" i="1"/>
  <c r="AG30" i="1"/>
  <c r="AG31" i="1"/>
  <c r="AG34" i="1"/>
  <c r="AG36" i="1"/>
  <c r="AG37" i="1"/>
  <c r="AG38" i="1"/>
  <c r="AG3" i="1"/>
  <c r="AG39" i="1" s="1"/>
  <c r="AF6" i="1"/>
  <c r="AF8" i="1"/>
  <c r="AF10" i="1"/>
  <c r="AF11" i="1"/>
  <c r="AF12" i="1"/>
  <c r="AF13" i="1"/>
  <c r="AF14" i="1"/>
  <c r="AF15" i="1"/>
  <c r="AF16" i="1"/>
  <c r="AF19" i="1"/>
  <c r="AF20" i="1"/>
  <c r="AF22" i="1"/>
  <c r="AF23" i="1"/>
  <c r="AF24" i="1"/>
  <c r="AF25" i="1"/>
  <c r="AF26" i="1"/>
  <c r="AF27" i="1"/>
  <c r="AF28" i="1"/>
  <c r="AF30" i="1"/>
  <c r="AF31" i="1"/>
  <c r="AF34" i="1"/>
  <c r="AF36" i="1"/>
  <c r="AF37" i="1"/>
  <c r="AF38" i="1"/>
  <c r="AF3" i="1"/>
  <c r="AE6" i="1"/>
  <c r="AE8" i="1"/>
  <c r="AE10" i="1"/>
  <c r="AE11" i="1"/>
  <c r="AE12" i="1"/>
  <c r="AE13" i="1"/>
  <c r="AE14" i="1"/>
  <c r="AE15" i="1"/>
  <c r="AE16" i="1"/>
  <c r="AE19" i="1"/>
  <c r="AE20" i="1"/>
  <c r="AE22" i="1"/>
  <c r="AE23" i="1"/>
  <c r="AE24" i="1"/>
  <c r="AE25" i="1"/>
  <c r="AE26" i="1"/>
  <c r="AE27" i="1"/>
  <c r="AE28" i="1"/>
  <c r="AE30" i="1"/>
  <c r="AE31" i="1"/>
  <c r="AE34" i="1"/>
  <c r="AE36" i="1"/>
  <c r="AE37" i="1"/>
  <c r="AE38" i="1"/>
  <c r="AE3" i="1"/>
  <c r="AD6" i="1"/>
  <c r="AD8" i="1"/>
  <c r="AD10" i="1"/>
  <c r="AD11" i="1"/>
  <c r="AD12" i="1"/>
  <c r="AD13" i="1"/>
  <c r="AD14" i="1"/>
  <c r="AD15" i="1"/>
  <c r="AD16" i="1"/>
  <c r="AD19" i="1"/>
  <c r="AD20" i="1"/>
  <c r="AD22" i="1"/>
  <c r="AD23" i="1"/>
  <c r="AD24" i="1"/>
  <c r="AD25" i="1"/>
  <c r="AD26" i="1"/>
  <c r="AD27" i="1"/>
  <c r="AD28" i="1"/>
  <c r="AD30" i="1"/>
  <c r="AD31" i="1"/>
  <c r="AD34" i="1"/>
  <c r="AD36" i="1"/>
  <c r="AD37" i="1"/>
  <c r="AD38" i="1"/>
  <c r="AD3" i="1"/>
  <c r="AC38" i="1"/>
  <c r="AC6" i="1"/>
  <c r="AC8" i="1"/>
  <c r="AC10" i="1"/>
  <c r="AC11" i="1"/>
  <c r="AC12" i="1"/>
  <c r="AC13" i="1"/>
  <c r="AC14" i="1"/>
  <c r="AC15" i="1"/>
  <c r="AC16" i="1"/>
  <c r="AC19" i="1"/>
  <c r="AC20" i="1"/>
  <c r="AC22" i="1"/>
  <c r="AC23" i="1"/>
  <c r="AC24" i="1"/>
  <c r="AC25" i="1"/>
  <c r="AC26" i="1"/>
  <c r="AC27" i="1"/>
  <c r="AC28" i="1"/>
  <c r="AC30" i="1"/>
  <c r="AC31" i="1"/>
  <c r="AC34" i="1"/>
  <c r="AC36" i="1"/>
  <c r="AC37" i="1"/>
  <c r="AC3" i="1"/>
  <c r="AB6" i="1"/>
  <c r="AB8" i="1"/>
  <c r="AB10" i="1"/>
  <c r="AB11" i="1"/>
  <c r="AB12" i="1"/>
  <c r="AB13" i="1"/>
  <c r="AB14" i="1"/>
  <c r="AB15" i="1"/>
  <c r="AB16" i="1"/>
  <c r="AB19" i="1"/>
  <c r="AB20" i="1"/>
  <c r="AB22" i="1"/>
  <c r="AB23" i="1"/>
  <c r="AB24" i="1"/>
  <c r="AB25" i="1"/>
  <c r="AB26" i="1"/>
  <c r="AB27" i="1"/>
  <c r="AB28" i="1"/>
  <c r="AB30" i="1"/>
  <c r="AB31" i="1"/>
  <c r="AB34" i="1"/>
  <c r="AB36" i="1"/>
  <c r="AB37" i="1"/>
  <c r="AB38" i="1"/>
  <c r="AB3" i="1"/>
  <c r="AA6" i="1"/>
  <c r="AA8" i="1"/>
  <c r="AA10" i="1"/>
  <c r="AA11" i="1"/>
  <c r="AA12" i="1"/>
  <c r="AA13" i="1"/>
  <c r="AA14" i="1"/>
  <c r="AA15" i="1"/>
  <c r="AA16" i="1"/>
  <c r="AA19" i="1"/>
  <c r="AA20" i="1"/>
  <c r="AA22" i="1"/>
  <c r="AA23" i="1"/>
  <c r="AA24" i="1"/>
  <c r="AA25" i="1"/>
  <c r="AA26" i="1"/>
  <c r="AA27" i="1"/>
  <c r="AA28" i="1"/>
  <c r="AA30" i="1"/>
  <c r="AA31" i="1"/>
  <c r="AA34" i="1"/>
  <c r="AA36" i="1"/>
  <c r="AA37" i="1"/>
  <c r="AA38" i="1"/>
  <c r="AA3" i="1"/>
  <c r="CW39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" i="1"/>
  <c r="CO39" i="1"/>
  <c r="AH39" i="1" l="1"/>
  <c r="AF39" i="1"/>
  <c r="CE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" i="1"/>
  <c r="G38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F39" i="1" l="1"/>
  <c r="BL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O36" i="1" s="1"/>
  <c r="BV37" i="1"/>
  <c r="BV38" i="1"/>
  <c r="BV3" i="1"/>
  <c r="BN9" i="1"/>
  <c r="BN11" i="1"/>
  <c r="BN15" i="1"/>
  <c r="BN35" i="1"/>
  <c r="BC7" i="1"/>
  <c r="BC16" i="1"/>
  <c r="BC8" i="1"/>
  <c r="BC19" i="1"/>
  <c r="BC32" i="1"/>
  <c r="BC36" i="1"/>
  <c r="BC14" i="1"/>
  <c r="BC13" i="1"/>
  <c r="BC35" i="1"/>
  <c r="BC38" i="1"/>
  <c r="BC28" i="1"/>
  <c r="BC25" i="1"/>
  <c r="BC22" i="1"/>
  <c r="BC12" i="1"/>
  <c r="BC30" i="1"/>
  <c r="BC37" i="1"/>
  <c r="BC15" i="1"/>
  <c r="BC21" i="1"/>
  <c r="BC4" i="1"/>
  <c r="BC24" i="1"/>
  <c r="BC34" i="1"/>
  <c r="BC3" i="1"/>
  <c r="BC18" i="1"/>
  <c r="BC17" i="1"/>
  <c r="BC9" i="1"/>
  <c r="BC5" i="1"/>
  <c r="BC33" i="1"/>
  <c r="BC29" i="1"/>
  <c r="BC26" i="1"/>
  <c r="BC27" i="1"/>
  <c r="BC31" i="1"/>
  <c r="BC11" i="1"/>
  <c r="BC23" i="1"/>
  <c r="BC6" i="1"/>
  <c r="BC10" i="1"/>
  <c r="BC2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G5" i="1"/>
  <c r="G33" i="1"/>
  <c r="G29" i="1"/>
  <c r="G26" i="1"/>
  <c r="BN26" i="1" s="1"/>
  <c r="G27" i="1"/>
  <c r="BN27" i="1" s="1"/>
  <c r="G31" i="1"/>
  <c r="BN31" i="1" s="1"/>
  <c r="G11" i="1"/>
  <c r="G23" i="1"/>
  <c r="G6" i="1"/>
  <c r="BN6" i="1" s="1"/>
  <c r="G10" i="1"/>
  <c r="G7" i="1"/>
  <c r="G16" i="1"/>
  <c r="G8" i="1"/>
  <c r="G19" i="1"/>
  <c r="BN19" i="1" s="1"/>
  <c r="G32" i="1"/>
  <c r="G36" i="1"/>
  <c r="G14" i="1"/>
  <c r="BN14" i="1" s="1"/>
  <c r="G13" i="1"/>
  <c r="BN13" i="1" s="1"/>
  <c r="G35" i="1"/>
  <c r="BN38" i="1"/>
  <c r="G28" i="1"/>
  <c r="G25" i="1"/>
  <c r="BN25" i="1" s="1"/>
  <c r="G22" i="1"/>
  <c r="BO22" i="1" s="1"/>
  <c r="G12" i="1"/>
  <c r="G30" i="1"/>
  <c r="BN30" i="1" s="1"/>
  <c r="G37" i="1"/>
  <c r="G15" i="1"/>
  <c r="G21" i="1"/>
  <c r="G4" i="1"/>
  <c r="G24" i="1"/>
  <c r="G34" i="1"/>
  <c r="G3" i="1"/>
  <c r="BO3" i="1" s="1"/>
  <c r="G18" i="1"/>
  <c r="BN18" i="1" s="1"/>
  <c r="G17" i="1"/>
  <c r="G9" i="1"/>
  <c r="G20" i="1"/>
  <c r="BN4" i="1" l="1"/>
  <c r="BN8" i="1"/>
  <c r="BN20" i="1"/>
  <c r="BN12" i="1"/>
  <c r="BN36" i="1"/>
  <c r="BN16" i="1"/>
  <c r="BN23" i="1"/>
  <c r="BL39" i="1"/>
  <c r="BN28" i="1"/>
  <c r="BN34" i="1"/>
  <c r="BN7" i="1"/>
  <c r="BO5" i="1"/>
  <c r="BO21" i="1"/>
  <c r="BO9" i="1"/>
  <c r="BO29" i="1"/>
  <c r="BV39" i="1"/>
  <c r="BO15" i="1"/>
  <c r="BO35" i="1"/>
  <c r="BO32" i="1"/>
  <c r="BO11" i="1"/>
  <c r="AQ39" i="1"/>
  <c r="BN29" i="1"/>
  <c r="BN21" i="1"/>
  <c r="BN5" i="1"/>
  <c r="BO38" i="1"/>
  <c r="BO34" i="1"/>
  <c r="BO30" i="1"/>
  <c r="BO26" i="1"/>
  <c r="BO18" i="1"/>
  <c r="BO14" i="1"/>
  <c r="BO10" i="1"/>
  <c r="BO6" i="1"/>
  <c r="BN32" i="1"/>
  <c r="BO37" i="1"/>
  <c r="BO33" i="1"/>
  <c r="BO25" i="1"/>
  <c r="BO17" i="1"/>
  <c r="BO13" i="1"/>
  <c r="BO28" i="1"/>
  <c r="BO24" i="1"/>
  <c r="BO20" i="1"/>
  <c r="BO16" i="1"/>
  <c r="BO12" i="1"/>
  <c r="BO8" i="1"/>
  <c r="BO4" i="1"/>
  <c r="BO31" i="1"/>
  <c r="BO27" i="1"/>
  <c r="BO23" i="1"/>
  <c r="BO19" i="1"/>
  <c r="BO7" i="1"/>
  <c r="BN37" i="1"/>
  <c r="BN17" i="1"/>
  <c r="BN24" i="1"/>
  <c r="Y39" i="1"/>
  <c r="BC39" i="1"/>
  <c r="BN33" i="1"/>
  <c r="BN3" i="1"/>
  <c r="BN22" i="1"/>
  <c r="BN10" i="1"/>
  <c r="N39" i="1"/>
  <c r="G39" i="1"/>
  <c r="AB39" i="1" l="1"/>
  <c r="AA39" i="1"/>
  <c r="AE39" i="1"/>
  <c r="AD39" i="1"/>
  <c r="AC39" i="1"/>
</calcChain>
</file>

<file path=xl/sharedStrings.xml><?xml version="1.0" encoding="utf-8"?>
<sst xmlns="http://schemas.openxmlformats.org/spreadsheetml/2006/main" count="105" uniqueCount="26">
  <si>
    <t>participant</t>
  </si>
  <si>
    <t>nlld</t>
  </si>
  <si>
    <t>alpha</t>
  </si>
  <si>
    <t>tau</t>
  </si>
  <si>
    <t>gamma</t>
  </si>
  <si>
    <t>forget_MF</t>
  </si>
  <si>
    <t>eta</t>
  </si>
  <si>
    <t>forget_MB</t>
  </si>
  <si>
    <t>MF forget</t>
  </si>
  <si>
    <t>MB forget</t>
  </si>
  <si>
    <t>MBHMF</t>
  </si>
  <si>
    <t>AICc</t>
  </si>
  <si>
    <t>MFHMB</t>
  </si>
  <si>
    <t>I</t>
  </si>
  <si>
    <t>k</t>
  </si>
  <si>
    <t>Hybrid</t>
  </si>
  <si>
    <t>MF</t>
  </si>
  <si>
    <t>MB</t>
  </si>
  <si>
    <t>MF no forget</t>
  </si>
  <si>
    <t>MF sarsa</t>
  </si>
  <si>
    <t>gate</t>
  </si>
  <si>
    <t>Gated MF</t>
  </si>
  <si>
    <t>Gated_MF</t>
  </si>
  <si>
    <t>alpha_attention</t>
  </si>
  <si>
    <t>MF_attention</t>
  </si>
  <si>
    <t>MF_no_reinit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</si>
</sst>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"/>
  <sheetViews>
    <sheetView tabSelected="1" topLeftCell="V1" workbookViewId="0">
      <selection activeCell="AE20" sqref="AE20"/>
    </sheetView>
  </sheetViews>
  <sheetFormatPr baseColWidth="10" defaultRowHeight="16"/>
  <cols>
    <col min="3" max="3" width="12.1640625" bestFit="1" customWidth="1"/>
    <col min="91" max="91" width="14.1640625" bestFit="1" customWidth="1"/>
    <col min="92" max="92" width="14.6640625" bestFit="1" customWidth="1"/>
  </cols>
  <sheetData>
    <row r="1" spans="1:101">
      <c r="A1" t="s">
        <v>8</v>
      </c>
      <c r="H1" t="s">
        <v>9</v>
      </c>
      <c r="Q1" t="s">
        <v>10</v>
      </c>
      <c r="AI1" t="s">
        <v>12</v>
      </c>
      <c r="AS1" t="s">
        <v>15</v>
      </c>
      <c r="BF1" t="s">
        <v>18</v>
      </c>
      <c r="BP1" t="s">
        <v>19</v>
      </c>
      <c r="BX1" t="s">
        <v>21</v>
      </c>
      <c r="CG1" t="s">
        <v>24</v>
      </c>
      <c r="CQ1" t="s">
        <v>25</v>
      </c>
    </row>
    <row r="2" spans="1:10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H2" t="s">
        <v>0</v>
      </c>
      <c r="I2" t="s">
        <v>1</v>
      </c>
      <c r="J2" t="s">
        <v>6</v>
      </c>
      <c r="K2" t="s">
        <v>3</v>
      </c>
      <c r="L2" t="s">
        <v>4</v>
      </c>
      <c r="M2" t="s">
        <v>7</v>
      </c>
      <c r="N2" s="3" t="s">
        <v>11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6</v>
      </c>
      <c r="W2" t="s">
        <v>5</v>
      </c>
      <c r="X2" t="s">
        <v>7</v>
      </c>
      <c r="Y2" s="3" t="s">
        <v>11</v>
      </c>
      <c r="AA2" s="3" t="s">
        <v>16</v>
      </c>
      <c r="AB2" s="3" t="s">
        <v>17</v>
      </c>
      <c r="AC2" s="3" t="s">
        <v>10</v>
      </c>
      <c r="AD2" s="3" t="s">
        <v>12</v>
      </c>
      <c r="AE2" s="3" t="s">
        <v>15</v>
      </c>
      <c r="AF2" s="3" t="s">
        <v>22</v>
      </c>
      <c r="AG2" s="3" t="s">
        <v>24</v>
      </c>
      <c r="AH2" s="3" t="s">
        <v>25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6</v>
      </c>
      <c r="AO2" t="s">
        <v>5</v>
      </c>
      <c r="AP2" t="s">
        <v>7</v>
      </c>
      <c r="AQ2" s="3" t="s">
        <v>11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6</v>
      </c>
      <c r="AY2" t="s">
        <v>13</v>
      </c>
      <c r="AZ2" t="s">
        <v>14</v>
      </c>
      <c r="BA2" t="s">
        <v>5</v>
      </c>
      <c r="BB2" t="s">
        <v>7</v>
      </c>
      <c r="BC2" t="s">
        <v>11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11</v>
      </c>
      <c r="BP2" s="3" t="s">
        <v>0</v>
      </c>
      <c r="BQ2" s="3" t="s">
        <v>1</v>
      </c>
      <c r="BR2" s="3" t="s">
        <v>2</v>
      </c>
      <c r="BS2" s="3" t="s">
        <v>3</v>
      </c>
      <c r="BT2" s="3" t="s">
        <v>4</v>
      </c>
      <c r="BU2" s="3" t="s">
        <v>5</v>
      </c>
      <c r="BV2" t="s">
        <v>11</v>
      </c>
      <c r="BX2" t="s">
        <v>0</v>
      </c>
      <c r="BY2" t="s">
        <v>1</v>
      </c>
      <c r="BZ2" t="s">
        <v>2</v>
      </c>
      <c r="CA2" t="s">
        <v>3</v>
      </c>
      <c r="CB2" t="s">
        <v>4</v>
      </c>
      <c r="CC2" t="s">
        <v>5</v>
      </c>
      <c r="CD2" t="s">
        <v>20</v>
      </c>
      <c r="CE2" t="s">
        <v>11</v>
      </c>
      <c r="CG2" t="s">
        <v>0</v>
      </c>
      <c r="CH2" t="s">
        <v>1</v>
      </c>
      <c r="CI2" t="s">
        <v>2</v>
      </c>
      <c r="CJ2" t="s">
        <v>3</v>
      </c>
      <c r="CK2" t="s">
        <v>4</v>
      </c>
      <c r="CL2" t="s">
        <v>5</v>
      </c>
      <c r="CM2" t="s">
        <v>23</v>
      </c>
      <c r="CO2" t="s">
        <v>11</v>
      </c>
      <c r="CQ2" t="s">
        <v>0</v>
      </c>
      <c r="CR2" t="s">
        <v>1</v>
      </c>
      <c r="CS2" t="s">
        <v>2</v>
      </c>
      <c r="CT2" t="s">
        <v>3</v>
      </c>
      <c r="CU2" t="s">
        <v>4</v>
      </c>
      <c r="CV2" t="s">
        <v>5</v>
      </c>
      <c r="CW2" t="s">
        <v>11</v>
      </c>
    </row>
    <row r="3" spans="1:101">
      <c r="A3">
        <v>0</v>
      </c>
      <c r="B3">
        <v>954.14954839891902</v>
      </c>
      <c r="C3">
        <v>9.0583033994224002E-2</v>
      </c>
      <c r="D3">
        <v>0.47317690478945301</v>
      </c>
      <c r="E3">
        <v>1</v>
      </c>
      <c r="F3">
        <v>3.7739026123985099E-3</v>
      </c>
      <c r="G3">
        <f t="shared" ref="G3:G37" si="0">B3+2*4*(144/(144-4-1))</f>
        <v>962.43731818309163</v>
      </c>
      <c r="H3">
        <v>0</v>
      </c>
      <c r="I3">
        <v>986.48168238895596</v>
      </c>
      <c r="J3">
        <v>3.7803002248500699E-3</v>
      </c>
      <c r="K3">
        <v>0.949984696541054</v>
      </c>
      <c r="L3">
        <v>1</v>
      </c>
      <c r="M3">
        <v>0</v>
      </c>
      <c r="N3">
        <f t="shared" ref="N3:N38" si="1">I3+2*4*(144/(144-4-1))</f>
        <v>994.76945217312857</v>
      </c>
      <c r="Q3">
        <v>0</v>
      </c>
      <c r="R3">
        <v>952.45541641342197</v>
      </c>
      <c r="S3">
        <v>0.127644030215289</v>
      </c>
      <c r="T3">
        <v>0.397671777877035</v>
      </c>
      <c r="U3">
        <v>1</v>
      </c>
      <c r="V3">
        <v>0.35107810383371002</v>
      </c>
      <c r="W3">
        <v>4.2914469723350302E-3</v>
      </c>
      <c r="X3">
        <v>1.1546203396446599E-2</v>
      </c>
      <c r="Y3">
        <f>R3+2*6*(144/(144-6-1))</f>
        <v>965.06855509955335</v>
      </c>
      <c r="AA3">
        <f>IF(AND(G3&lt;N3, G3&lt;Y3, G3&lt;AQ3,G3&lt;BC3,G3&lt;CE3, G3&lt;CO3, G3&lt;CW3),1,0)</f>
        <v>0</v>
      </c>
      <c r="AB3">
        <f>IF(AND(G3&gt;N3, N3&lt;Y3, N3&lt;AQ3, N3&lt;BC3, N3&lt;CE3, N3&lt;CO3, N3&lt;CW3),1,0)</f>
        <v>0</v>
      </c>
      <c r="AC3">
        <f>IF(AND(G3&gt;Y3, N3&gt;Y3, Y3&lt;AQ3,Y3&lt;BC3, Y3&lt;CE3, Y3&lt;CO3, Y3&lt;CW3),1,0)</f>
        <v>0</v>
      </c>
      <c r="AD3">
        <f>IF(AND(G3&gt;AQ3, N3&gt;AQ3, Y3&gt;AQ3,AQ3&lt;BC3,AQ3&lt;CE3, AQ3&lt;CO3, AQ3&lt;CW3),1,0)</f>
        <v>0</v>
      </c>
      <c r="AE3">
        <f>IF(AND(G3&gt;BC3, Y3&gt;BC3, G3&gt;BC3,AQ3&gt;BC3,BC3&lt;CE3, BC3&lt;CO3, BC3&lt;CW3),1,0)</f>
        <v>0</v>
      </c>
      <c r="AF3">
        <f>IF(AND(G3&gt;CE3, Y3&gt;CE3, N3&gt;CE3,AQ3&gt;CE3,BC3&gt;CE3, CE3&lt;CO3, CE3&lt;CW3),1,0)</f>
        <v>0</v>
      </c>
      <c r="AG3">
        <f>IF(AND(G3&gt;CO3, Y3&gt;CO3, N3&gt;CO3,AQ3&gt;CO3,BC3&gt;CO3, CE3&gt;CO3, CO3&lt;CW3),1,0)</f>
        <v>1</v>
      </c>
      <c r="AH3">
        <f>IF(AND(G3&gt;CW3, Y3&gt;CW3, N3&gt;CW3,AQ3&gt;CW3,BC3&gt;CW3, CE3&gt;CW3, CO3&gt;CW3),1,0)</f>
        <v>0</v>
      </c>
      <c r="AI3">
        <v>0</v>
      </c>
      <c r="AJ3">
        <v>985.94222186500895</v>
      </c>
      <c r="AK3">
        <v>0.875755080992206</v>
      </c>
      <c r="AL3">
        <v>0.88503367768543895</v>
      </c>
      <c r="AM3">
        <v>0.84577150262387901</v>
      </c>
      <c r="AN3">
        <v>4.0823109764545401E-3</v>
      </c>
      <c r="AO3">
        <v>0</v>
      </c>
      <c r="AP3">
        <v>0</v>
      </c>
      <c r="AQ3">
        <f>AJ3+2*6*(144/(144-6-1))</f>
        <v>998.55536055114032</v>
      </c>
      <c r="AS3">
        <v>0</v>
      </c>
      <c r="AT3">
        <v>942.78538502134904</v>
      </c>
      <c r="AU3">
        <v>0.10386268888231</v>
      </c>
      <c r="AV3">
        <v>1.62069695338523</v>
      </c>
      <c r="AW3">
        <v>0.78574270180797301</v>
      </c>
      <c r="AX3">
        <v>5.31384289592827E-3</v>
      </c>
      <c r="AY3">
        <v>1</v>
      </c>
      <c r="AZ3">
        <v>8.12620287397156E-4</v>
      </c>
      <c r="BA3">
        <v>6.3147831731405896E-3</v>
      </c>
      <c r="BB3">
        <v>4.9788140350163997E-2</v>
      </c>
      <c r="BC3">
        <f t="shared" ref="BC3:BC38" si="2">AT3+2*8*(144/(144-8-1))</f>
        <v>959.85205168801576</v>
      </c>
      <c r="BF3" s="3">
        <v>0</v>
      </c>
      <c r="BG3" s="3">
        <v>955.88745700000004</v>
      </c>
      <c r="BH3" s="3">
        <v>3.5909160000000002E-2</v>
      </c>
      <c r="BI3" s="3">
        <v>0.49613937000000002</v>
      </c>
      <c r="BJ3" s="3">
        <v>1</v>
      </c>
      <c r="BK3" s="3">
        <v>4.5214369999999997E-2</v>
      </c>
      <c r="BL3">
        <f>BG3+2*3*(144/(144-3-1))</f>
        <v>962.05888557142862</v>
      </c>
      <c r="BN3">
        <f>IF(G3&lt;BL3,1,0)</f>
        <v>0</v>
      </c>
      <c r="BO3" s="3">
        <f>IF(G3&lt;BV3,1,0)</f>
        <v>1</v>
      </c>
      <c r="BP3" s="3">
        <v>0</v>
      </c>
      <c r="BQ3" s="3">
        <v>955.47533199999998</v>
      </c>
      <c r="BR3" s="3">
        <v>5.9164340000000003E-2</v>
      </c>
      <c r="BS3" s="3">
        <v>0.57815589000000001</v>
      </c>
      <c r="BT3" s="3">
        <v>1</v>
      </c>
      <c r="BU3" s="3">
        <v>2.9937700000000002E-3</v>
      </c>
      <c r="BV3">
        <f>BQ3+2*4*(144/(144-4-1))</f>
        <v>963.76310178417259</v>
      </c>
      <c r="BX3">
        <v>0</v>
      </c>
      <c r="BY3">
        <v>953.67642420070104</v>
      </c>
      <c r="BZ3">
        <v>0.13475727240932101</v>
      </c>
      <c r="CA3">
        <v>0.35975032726056599</v>
      </c>
      <c r="CB3">
        <v>1</v>
      </c>
      <c r="CC3">
        <v>3.7649856245179701E-3</v>
      </c>
      <c r="CD3">
        <v>0.75257312051673897</v>
      </c>
      <c r="CE3">
        <f>BY3+2*5*(144/(144-5-1))</f>
        <v>964.11120680939666</v>
      </c>
      <c r="CG3">
        <v>0</v>
      </c>
      <c r="CH3">
        <v>947.23047099185999</v>
      </c>
      <c r="CI3">
        <v>4.7894909786071603E-2</v>
      </c>
      <c r="CJ3">
        <v>0.61060513117372495</v>
      </c>
      <c r="CK3">
        <v>1</v>
      </c>
      <c r="CL3">
        <v>2.1005000749185899E-3</v>
      </c>
      <c r="CM3">
        <v>3.2704855949165701E-3</v>
      </c>
      <c r="CO3">
        <f>CH3+2*5*(144/(144-5-1))</f>
        <v>957.66525360055562</v>
      </c>
      <c r="CQ3">
        <v>0</v>
      </c>
      <c r="CR3">
        <v>1062.12196783686</v>
      </c>
      <c r="CS3">
        <v>0.11171883074804601</v>
      </c>
      <c r="CT3">
        <v>0.210722038225545</v>
      </c>
      <c r="CU3">
        <v>1</v>
      </c>
      <c r="CV3">
        <v>4.2370595591307002E-4</v>
      </c>
      <c r="CW3">
        <f>CR3+2*4*(144/(144-4-1))</f>
        <v>1070.4097376210327</v>
      </c>
    </row>
    <row r="4" spans="1:101">
      <c r="A4">
        <v>1</v>
      </c>
      <c r="B4">
        <v>1633.84491487368</v>
      </c>
      <c r="C4">
        <v>0.13675274410226301</v>
      </c>
      <c r="D4">
        <v>0.20143589047705401</v>
      </c>
      <c r="E4">
        <v>1</v>
      </c>
      <c r="F4">
        <v>0</v>
      </c>
      <c r="G4">
        <f t="shared" si="0"/>
        <v>1642.1326846578527</v>
      </c>
      <c r="H4">
        <v>1</v>
      </c>
      <c r="I4">
        <v>1687.3574905298799</v>
      </c>
      <c r="J4">
        <v>0.37218091298652201</v>
      </c>
      <c r="K4">
        <v>4.9741370966167098E-2</v>
      </c>
      <c r="L4">
        <v>0.61088767225542895</v>
      </c>
      <c r="M4">
        <v>0</v>
      </c>
      <c r="N4">
        <f t="shared" si="1"/>
        <v>1695.6452603140526</v>
      </c>
      <c r="Q4">
        <v>1</v>
      </c>
      <c r="R4">
        <v>1633.4037683469701</v>
      </c>
      <c r="S4">
        <v>0.13741568607555499</v>
      </c>
      <c r="T4">
        <v>0.20074627825621399</v>
      </c>
      <c r="U4">
        <v>1</v>
      </c>
      <c r="V4">
        <v>0.47936548404271001</v>
      </c>
      <c r="W4">
        <v>0</v>
      </c>
      <c r="X4">
        <v>4.4524493168524297E-2</v>
      </c>
      <c r="Y4">
        <f t="shared" ref="Y4:Y38" si="3">R4+2*6*(144/(144-6-1))</f>
        <v>1646.0169070331015</v>
      </c>
      <c r="AA4">
        <f t="shared" ref="AA4:AA38" si="4">IF(AND(G4&lt;N4, G4&lt;Y4, G4&lt;AQ4,G4&lt;BC4,G4&lt;CE4, G4&lt;CO4, G4&lt;CW4),1,0)</f>
        <v>1</v>
      </c>
      <c r="AB4">
        <f t="shared" ref="AB4:AB38" si="5">IF(AND(G4&gt;N4, N4&lt;Y4, N4&lt;AQ4, N4&lt;BC4, N4&lt;CE4, N4&lt;CO4, N4&lt;CW4),1,0)</f>
        <v>0</v>
      </c>
      <c r="AC4">
        <f t="shared" ref="AC4:AC37" si="6">IF(AND(G4&gt;Y4, N4&gt;Y4, Y4&lt;AQ4,Y4&lt;BC4, Y4&lt;CE4, Y4&lt;CO4, Y4&lt;CW4),1,0)</f>
        <v>0</v>
      </c>
      <c r="AD4">
        <f t="shared" ref="AD4:AD38" si="7">IF(AND(G4&gt;AQ4, N4&gt;AQ4, Y4&gt;AQ4,AQ4&lt;BC4,AQ4&lt;CE4, AQ4&lt;CO4, AQ4&lt;CW4),1,0)</f>
        <v>0</v>
      </c>
      <c r="AE4">
        <f t="shared" ref="AE4:AE38" si="8">IF(AND(G4&gt;BC4, Y4&gt;BC4, G4&gt;BC4,AQ4&gt;BC4,BC4&lt;CE4, BC4&lt;CO4, BC4&lt;CW4),1,0)</f>
        <v>0</v>
      </c>
      <c r="AF4">
        <f t="shared" ref="AF4:AF38" si="9">IF(AND(G4&gt;CE4, Y4&gt;CE4, N4&gt;CE4,AQ4&gt;CE4,BC4&gt;CE4, CE4&lt;CO4, CE4&lt;CW4),1,0)</f>
        <v>0</v>
      </c>
      <c r="AG4">
        <f t="shared" ref="AG4:AG38" si="10">IF(AND(G4&gt;CO4, Y4&gt;CO4, N4&gt;CO4,AQ4&gt;CO4,BC4&gt;CO4, CE4&gt;CO4, CO4&lt;CW4),1,0)</f>
        <v>0</v>
      </c>
      <c r="AH4">
        <f t="shared" ref="AH4:AH38" si="11">IF(AND(G4&gt;CW4, Y4&gt;CW4, N4&gt;CW4,AQ4&gt;CW4,BC4&gt;CW4, CE4&gt;CW4, CO4&gt;CW4),1,0)</f>
        <v>0</v>
      </c>
      <c r="AI4">
        <v>1</v>
      </c>
      <c r="AJ4">
        <v>1685.2119546952099</v>
      </c>
      <c r="AK4">
        <v>0.47529948507098402</v>
      </c>
      <c r="AL4">
        <v>4.9770270595343301E-2</v>
      </c>
      <c r="AM4">
        <v>1</v>
      </c>
      <c r="AN4">
        <v>0.30499257247432898</v>
      </c>
      <c r="AO4">
        <v>0.05</v>
      </c>
      <c r="AP4">
        <v>1.6655015192281501E-3</v>
      </c>
      <c r="AQ4">
        <f t="shared" ref="AQ4:AQ38" si="12">AJ4+2*6*(144/(144-6-1))</f>
        <v>1697.8250933813413</v>
      </c>
      <c r="AS4">
        <v>1</v>
      </c>
      <c r="AT4">
        <v>1630.5106811994899</v>
      </c>
      <c r="AU4">
        <v>0.13504546121521899</v>
      </c>
      <c r="AV4">
        <v>0.19957443038519901</v>
      </c>
      <c r="AW4">
        <v>1</v>
      </c>
      <c r="AX4">
        <v>1</v>
      </c>
      <c r="AY4">
        <v>0.29026440893227201</v>
      </c>
      <c r="AZ4">
        <v>6.57010544015322E-3</v>
      </c>
      <c r="BA4" s="1">
        <v>1.8554576326591399E-9</v>
      </c>
      <c r="BB4">
        <v>7.5220925913342699E-3</v>
      </c>
      <c r="BC4">
        <f t="shared" si="2"/>
        <v>1647.5773478661565</v>
      </c>
      <c r="BF4" s="3">
        <v>1</v>
      </c>
      <c r="BG4" s="3">
        <v>1633.84491</v>
      </c>
      <c r="BH4" s="3">
        <v>0.13675271</v>
      </c>
      <c r="BI4" s="3">
        <v>0.20143584</v>
      </c>
      <c r="BJ4" s="3">
        <v>1</v>
      </c>
      <c r="BK4" s="3">
        <v>2.5923689999999999E-2</v>
      </c>
      <c r="BL4">
        <f t="shared" ref="BL4:BL38" si="13">BG4+2*3*(144/(144-3-1))</f>
        <v>1640.0163385714286</v>
      </c>
      <c r="BN4">
        <f t="shared" ref="BN4:BN38" si="14">IF(G4&lt;BL4,1,0)</f>
        <v>0</v>
      </c>
      <c r="BO4" s="3">
        <f t="shared" ref="BO4:BO38" si="15">IF(G4&lt;BV4,1,0)</f>
        <v>1</v>
      </c>
      <c r="BP4" s="3">
        <v>1</v>
      </c>
      <c r="BQ4" s="3">
        <v>1636.37195</v>
      </c>
      <c r="BR4" s="3">
        <v>0.16432817</v>
      </c>
      <c r="BS4" s="3">
        <v>0.16125105000000001</v>
      </c>
      <c r="BT4" s="3">
        <v>1</v>
      </c>
      <c r="BU4" s="3">
        <v>0</v>
      </c>
      <c r="BV4">
        <f t="shared" ref="BV4:BV38" si="16">BQ4+2*4*(144/(144-4-1))</f>
        <v>1644.6597197841727</v>
      </c>
      <c r="BX4">
        <v>1</v>
      </c>
      <c r="BY4">
        <v>1633.5220932265199</v>
      </c>
      <c r="BZ4">
        <v>0.13722040348919701</v>
      </c>
      <c r="CA4">
        <v>0.201975071786482</v>
      </c>
      <c r="CB4">
        <v>1</v>
      </c>
      <c r="CC4">
        <v>0</v>
      </c>
      <c r="CD4">
        <v>0.163089418570672</v>
      </c>
      <c r="CE4">
        <f t="shared" ref="CE4:CE38" si="17">BY4+2*5*(144/(144-5-1))</f>
        <v>1643.9568758352157</v>
      </c>
      <c r="CG4">
        <v>1</v>
      </c>
      <c r="CH4">
        <v>1633.3692285536399</v>
      </c>
      <c r="CI4">
        <v>1.29945970923526E-2</v>
      </c>
      <c r="CJ4">
        <v>0.20616195662891801</v>
      </c>
      <c r="CK4">
        <v>1</v>
      </c>
      <c r="CL4">
        <v>0</v>
      </c>
      <c r="CM4">
        <v>0.11405463407296</v>
      </c>
      <c r="CO4">
        <f t="shared" ref="CO4:CO38" si="18">CH4+2*5*(144/(144-5-1))</f>
        <v>1643.8040111623357</v>
      </c>
      <c r="CQ4">
        <v>1</v>
      </c>
      <c r="CR4">
        <v>1660.4830819869601</v>
      </c>
      <c r="CS4">
        <v>0.15602604724191699</v>
      </c>
      <c r="CT4">
        <v>0.19303521304885099</v>
      </c>
      <c r="CU4">
        <v>1</v>
      </c>
      <c r="CV4">
        <v>2.1609632546999501E-3</v>
      </c>
      <c r="CW4">
        <f t="shared" ref="CW4:CW38" si="19">CR4+2*4*(144/(144-4-1))</f>
        <v>1668.7708517711328</v>
      </c>
    </row>
    <row r="5" spans="1:101">
      <c r="A5">
        <v>2</v>
      </c>
      <c r="B5">
        <v>1482.81049759639</v>
      </c>
      <c r="C5">
        <v>0.219169718886327</v>
      </c>
      <c r="D5">
        <v>0.25860576969541599</v>
      </c>
      <c r="E5">
        <v>1</v>
      </c>
      <c r="F5">
        <v>6.4431236671603402E-4</v>
      </c>
      <c r="G5">
        <f t="shared" si="0"/>
        <v>1491.0982673805627</v>
      </c>
      <c r="H5">
        <v>2</v>
      </c>
      <c r="I5">
        <v>1636.91611266985</v>
      </c>
      <c r="J5">
        <v>0.25231091313883502</v>
      </c>
      <c r="K5">
        <v>1.4092275167255801E-2</v>
      </c>
      <c r="L5">
        <v>1</v>
      </c>
      <c r="M5">
        <v>0</v>
      </c>
      <c r="N5">
        <f t="shared" si="1"/>
        <v>1645.2038824540227</v>
      </c>
      <c r="Q5">
        <v>2</v>
      </c>
      <c r="R5">
        <v>1481.1443425012801</v>
      </c>
      <c r="S5">
        <v>0.220093833397454</v>
      </c>
      <c r="T5">
        <v>0.25419875392888402</v>
      </c>
      <c r="U5">
        <v>1</v>
      </c>
      <c r="V5">
        <v>0.89317800212283605</v>
      </c>
      <c r="W5">
        <v>6.8390152171251899E-4</v>
      </c>
      <c r="X5">
        <v>1.94782642575329E-2</v>
      </c>
      <c r="Y5">
        <f t="shared" si="3"/>
        <v>1493.7574811874115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1</v>
      </c>
      <c r="AI5">
        <v>2</v>
      </c>
      <c r="AJ5">
        <v>1637.9724331784</v>
      </c>
      <c r="AK5">
        <v>0.89407746052414405</v>
      </c>
      <c r="AL5">
        <v>1.1851440165707499E-2</v>
      </c>
      <c r="AM5">
        <v>0.15133643458967699</v>
      </c>
      <c r="AN5">
        <v>0.35343661156311601</v>
      </c>
      <c r="AO5">
        <v>4.1332440190616798E-2</v>
      </c>
      <c r="AP5">
        <v>0</v>
      </c>
      <c r="AQ5">
        <f t="shared" si="12"/>
        <v>1650.5855718645314</v>
      </c>
      <c r="AS5">
        <v>2</v>
      </c>
      <c r="AT5">
        <v>1482.8104975967301</v>
      </c>
      <c r="AU5">
        <v>0.219169688887106</v>
      </c>
      <c r="AV5">
        <v>0.25860586175119299</v>
      </c>
      <c r="AW5">
        <v>1</v>
      </c>
      <c r="AX5">
        <v>0</v>
      </c>
      <c r="AY5">
        <v>0</v>
      </c>
      <c r="AZ5">
        <v>0.1</v>
      </c>
      <c r="BA5">
        <v>6.4430751572132404E-4</v>
      </c>
      <c r="BB5">
        <v>0.05</v>
      </c>
      <c r="BC5">
        <f t="shared" si="2"/>
        <v>1499.8771642633967</v>
      </c>
      <c r="BF5" s="3">
        <v>2</v>
      </c>
      <c r="BG5" s="3">
        <v>1485.2343000000001</v>
      </c>
      <c r="BH5" s="3">
        <v>0.17004894000000001</v>
      </c>
      <c r="BI5" s="3">
        <v>0.24372747</v>
      </c>
      <c r="BJ5" s="3">
        <v>1</v>
      </c>
      <c r="BK5" s="3">
        <v>1.0178380000000001E-2</v>
      </c>
      <c r="BL5">
        <f t="shared" si="13"/>
        <v>1491.4057285714287</v>
      </c>
      <c r="BN5">
        <f t="shared" si="14"/>
        <v>1</v>
      </c>
      <c r="BO5" s="3">
        <f t="shared" si="15"/>
        <v>1</v>
      </c>
      <c r="BP5" s="3">
        <v>2</v>
      </c>
      <c r="BQ5" s="3">
        <v>1545.2381700000001</v>
      </c>
      <c r="BR5" s="3">
        <v>0.19064085</v>
      </c>
      <c r="BS5" s="3">
        <v>0.16499168</v>
      </c>
      <c r="BT5" s="3">
        <v>1</v>
      </c>
      <c r="BU5" s="3">
        <v>0</v>
      </c>
      <c r="BV5">
        <f t="shared" si="16"/>
        <v>1553.5259397841728</v>
      </c>
      <c r="BX5">
        <v>2</v>
      </c>
      <c r="BY5">
        <v>1482.6007638738099</v>
      </c>
      <c r="BZ5">
        <v>0.20833653589856899</v>
      </c>
      <c r="CA5">
        <v>0.25844294175210702</v>
      </c>
      <c r="CB5">
        <v>1</v>
      </c>
      <c r="CC5">
        <v>5.5903602134758001E-4</v>
      </c>
      <c r="CD5">
        <v>0.104983228273306</v>
      </c>
      <c r="CE5">
        <f t="shared" si="17"/>
        <v>1493.0355464825057</v>
      </c>
      <c r="CG5">
        <v>2</v>
      </c>
      <c r="CH5">
        <v>1493.6195121759499</v>
      </c>
      <c r="CI5">
        <v>2.98128816389625E-2</v>
      </c>
      <c r="CJ5">
        <v>0.20652189228565601</v>
      </c>
      <c r="CK5">
        <v>1</v>
      </c>
      <c r="CL5">
        <v>1.8243993068673501E-3</v>
      </c>
      <c r="CM5">
        <v>1</v>
      </c>
      <c r="CO5">
        <f t="shared" si="18"/>
        <v>1504.0542947846457</v>
      </c>
      <c r="CQ5">
        <v>2</v>
      </c>
      <c r="CR5">
        <v>1433.1553808833301</v>
      </c>
      <c r="CS5">
        <v>5.01557527688445E-2</v>
      </c>
      <c r="CT5">
        <v>0.482590284554898</v>
      </c>
      <c r="CU5">
        <v>1</v>
      </c>
      <c r="CV5">
        <v>0</v>
      </c>
      <c r="CW5">
        <f t="shared" si="19"/>
        <v>1441.4431506675028</v>
      </c>
    </row>
    <row r="6" spans="1:101">
      <c r="A6">
        <v>3</v>
      </c>
      <c r="B6">
        <v>651.33995506101905</v>
      </c>
      <c r="C6">
        <v>0.31592972820196902</v>
      </c>
      <c r="D6">
        <v>0.43561324096943799</v>
      </c>
      <c r="E6">
        <v>1</v>
      </c>
      <c r="F6">
        <v>2.9128635602014299E-2</v>
      </c>
      <c r="G6">
        <f t="shared" si="0"/>
        <v>659.62772484519166</v>
      </c>
      <c r="H6">
        <v>3</v>
      </c>
      <c r="I6">
        <v>753.25117942322902</v>
      </c>
      <c r="J6">
        <v>9.5375685816660893E-2</v>
      </c>
      <c r="K6">
        <v>0.173947289234023</v>
      </c>
      <c r="L6">
        <v>0.19224025351860399</v>
      </c>
      <c r="M6">
        <v>0</v>
      </c>
      <c r="N6">
        <f t="shared" si="1"/>
        <v>761.53894920740163</v>
      </c>
      <c r="Q6">
        <v>3</v>
      </c>
      <c r="R6">
        <v>651.33995506102099</v>
      </c>
      <c r="S6">
        <v>0.31592962562578802</v>
      </c>
      <c r="T6">
        <v>0.43561339619817202</v>
      </c>
      <c r="U6">
        <v>1</v>
      </c>
      <c r="V6">
        <v>0.23767268124195001</v>
      </c>
      <c r="W6">
        <v>2.9128640146180901E-2</v>
      </c>
      <c r="X6">
        <v>4.7076933588058902E-2</v>
      </c>
      <c r="Y6">
        <f t="shared" si="3"/>
        <v>663.95309374715237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1</v>
      </c>
      <c r="AH6">
        <f t="shared" si="11"/>
        <v>0</v>
      </c>
      <c r="AI6">
        <v>3</v>
      </c>
      <c r="AJ6">
        <v>751.20747346850396</v>
      </c>
      <c r="AK6">
        <v>0.99841387087316702</v>
      </c>
      <c r="AL6">
        <v>0.22984647599941099</v>
      </c>
      <c r="AM6">
        <v>0.99836647694714398</v>
      </c>
      <c r="AN6">
        <v>4.9522739641779598E-2</v>
      </c>
      <c r="AO6" s="1">
        <v>8.3003004055470699E-5</v>
      </c>
      <c r="AP6">
        <v>2.1679496888962098E-3</v>
      </c>
      <c r="AQ6">
        <f t="shared" si="12"/>
        <v>763.82061215463534</v>
      </c>
      <c r="AS6">
        <v>3</v>
      </c>
      <c r="AT6">
        <v>640.16724768839902</v>
      </c>
      <c r="AU6">
        <v>0.28521229953420302</v>
      </c>
      <c r="AV6">
        <v>3.6868773658784701</v>
      </c>
      <c r="AW6">
        <v>1</v>
      </c>
      <c r="AX6">
        <v>0</v>
      </c>
      <c r="AY6">
        <v>0.94649049763736204</v>
      </c>
      <c r="AZ6">
        <v>4.4364473677577199E-4</v>
      </c>
      <c r="BA6">
        <v>0.05</v>
      </c>
      <c r="BB6">
        <v>0.05</v>
      </c>
      <c r="BC6">
        <f t="shared" si="2"/>
        <v>657.23391435506574</v>
      </c>
      <c r="BF6" s="3">
        <v>3</v>
      </c>
      <c r="BG6" s="3">
        <v>700.28764100000001</v>
      </c>
      <c r="BH6" s="3">
        <v>0.34504727000000002</v>
      </c>
      <c r="BI6" s="3">
        <v>0.22928609</v>
      </c>
      <c r="BJ6" s="3">
        <v>0.86116983000000003</v>
      </c>
      <c r="BK6" s="3">
        <v>4.1014559999999999E-2</v>
      </c>
      <c r="BL6">
        <f t="shared" si="13"/>
        <v>706.45906957142859</v>
      </c>
      <c r="BN6">
        <f t="shared" si="14"/>
        <v>1</v>
      </c>
      <c r="BO6" s="3">
        <f t="shared" si="15"/>
        <v>1</v>
      </c>
      <c r="BP6" s="3">
        <v>3</v>
      </c>
      <c r="BQ6" s="3">
        <v>655.07404499999996</v>
      </c>
      <c r="BR6" s="3">
        <v>0.26870032999999999</v>
      </c>
      <c r="BS6" s="3">
        <v>0.50941488000000001</v>
      </c>
      <c r="BT6" s="3">
        <v>1</v>
      </c>
      <c r="BU6" s="3">
        <v>3.2482789999999997E-2</v>
      </c>
      <c r="BV6">
        <f t="shared" si="16"/>
        <v>663.36181478417257</v>
      </c>
      <c r="BX6">
        <v>3</v>
      </c>
      <c r="BY6">
        <v>649.68794011578404</v>
      </c>
      <c r="BZ6">
        <v>0.31633598070982999</v>
      </c>
      <c r="CA6">
        <v>0.44262561689428098</v>
      </c>
      <c r="CB6">
        <v>1</v>
      </c>
      <c r="CC6">
        <v>3.0413788123763101E-2</v>
      </c>
      <c r="CD6">
        <v>0.93218980480047298</v>
      </c>
      <c r="CE6">
        <f t="shared" si="17"/>
        <v>660.12272272447967</v>
      </c>
      <c r="CG6">
        <v>3</v>
      </c>
      <c r="CH6">
        <v>640.80478269047103</v>
      </c>
      <c r="CI6">
        <v>2.4904003240265499E-2</v>
      </c>
      <c r="CJ6">
        <v>0.81601211396102402</v>
      </c>
      <c r="CK6">
        <v>1</v>
      </c>
      <c r="CL6">
        <v>0.05</v>
      </c>
      <c r="CM6">
        <v>3.5873554970198299E-2</v>
      </c>
      <c r="CO6">
        <f t="shared" si="18"/>
        <v>651.23956529916666</v>
      </c>
      <c r="CQ6">
        <v>3</v>
      </c>
      <c r="CR6">
        <v>673.51755158424101</v>
      </c>
      <c r="CS6">
        <v>0.40386790011090701</v>
      </c>
      <c r="CT6">
        <v>0.30002699392996401</v>
      </c>
      <c r="CU6">
        <v>1</v>
      </c>
      <c r="CV6">
        <v>2.8378020614883901E-2</v>
      </c>
      <c r="CW6">
        <f t="shared" si="19"/>
        <v>681.80532136841362</v>
      </c>
    </row>
    <row r="7" spans="1:101">
      <c r="A7">
        <v>4</v>
      </c>
      <c r="B7">
        <v>1926.6592415246701</v>
      </c>
      <c r="C7">
        <v>0.154898073516827</v>
      </c>
      <c r="D7">
        <v>0.188504589300341</v>
      </c>
      <c r="E7">
        <v>0</v>
      </c>
      <c r="F7">
        <v>3.1808084172442297E-2</v>
      </c>
      <c r="G7">
        <f t="shared" si="0"/>
        <v>1934.9470113088428</v>
      </c>
      <c r="H7">
        <v>4</v>
      </c>
      <c r="I7">
        <v>1927.9189121486199</v>
      </c>
      <c r="J7">
        <v>1</v>
      </c>
      <c r="K7">
        <v>1.2028588180659799E-2</v>
      </c>
      <c r="L7">
        <v>1</v>
      </c>
      <c r="M7">
        <v>0.05</v>
      </c>
      <c r="N7">
        <f t="shared" si="1"/>
        <v>1936.2066819327927</v>
      </c>
      <c r="Q7">
        <v>4</v>
      </c>
      <c r="R7">
        <v>1925.05106402868</v>
      </c>
      <c r="S7">
        <v>0.479123558710358</v>
      </c>
      <c r="T7">
        <v>5.4328063581335601E-2</v>
      </c>
      <c r="U7">
        <v>1</v>
      </c>
      <c r="V7">
        <v>0.10167215089381</v>
      </c>
      <c r="W7">
        <v>5.3174892419940501E-4</v>
      </c>
      <c r="X7">
        <v>2.7242197814594599E-2</v>
      </c>
      <c r="Y7">
        <f t="shared" si="3"/>
        <v>1937.6642027148114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H7">
        <f t="shared" si="11"/>
        <v>1</v>
      </c>
      <c r="AI7">
        <v>4</v>
      </c>
      <c r="AJ7">
        <v>1927.36545617864</v>
      </c>
      <c r="AK7">
        <v>0.22981122777648799</v>
      </c>
      <c r="AL7">
        <v>1.4215617741772201E-2</v>
      </c>
      <c r="AM7">
        <v>0.16094461280729699</v>
      </c>
      <c r="AN7">
        <v>1</v>
      </c>
      <c r="AO7">
        <v>1.5883233433021698E-2</v>
      </c>
      <c r="AP7">
        <v>0.05</v>
      </c>
      <c r="AQ7">
        <f t="shared" si="12"/>
        <v>1939.9785948647714</v>
      </c>
      <c r="AS7">
        <v>4</v>
      </c>
      <c r="AT7">
        <v>1921.1588959897599</v>
      </c>
      <c r="AU7">
        <v>1.4523283771837999E-3</v>
      </c>
      <c r="AV7">
        <v>14.6489332553432</v>
      </c>
      <c r="AW7">
        <v>3.3292631785435102E-2</v>
      </c>
      <c r="AX7">
        <v>0.13678693296306799</v>
      </c>
      <c r="AY7">
        <v>1</v>
      </c>
      <c r="AZ7">
        <v>0.1</v>
      </c>
      <c r="BA7">
        <v>3.10092893112421E-2</v>
      </c>
      <c r="BB7">
        <v>0.05</v>
      </c>
      <c r="BC7">
        <f t="shared" si="2"/>
        <v>1938.2255626564265</v>
      </c>
      <c r="BF7" s="3">
        <v>4</v>
      </c>
      <c r="BG7" s="3">
        <v>1925.41902</v>
      </c>
      <c r="BH7" s="3">
        <v>0.27088770000000001</v>
      </c>
      <c r="BI7" s="3">
        <v>6.0359580000000003E-2</v>
      </c>
      <c r="BJ7" s="3">
        <v>1</v>
      </c>
      <c r="BK7" s="3">
        <v>8.6045500000000007E-3</v>
      </c>
      <c r="BL7">
        <f t="shared" si="13"/>
        <v>1931.5904485714286</v>
      </c>
      <c r="BN7">
        <f t="shared" si="14"/>
        <v>0</v>
      </c>
      <c r="BO7" s="3">
        <f t="shared" si="15"/>
        <v>0</v>
      </c>
      <c r="BP7" s="3">
        <v>4</v>
      </c>
      <c r="BQ7" s="3">
        <v>1926.6083799999999</v>
      </c>
      <c r="BR7" s="3">
        <v>0.17164943999999999</v>
      </c>
      <c r="BS7" s="3">
        <v>0.16536809999999999</v>
      </c>
      <c r="BT7" s="3">
        <v>1</v>
      </c>
      <c r="BU7" s="3">
        <v>3.1319710000000001E-2</v>
      </c>
      <c r="BV7">
        <f t="shared" si="16"/>
        <v>1934.8961497841726</v>
      </c>
      <c r="BX7">
        <v>4</v>
      </c>
      <c r="BY7">
        <v>1926.7302588781199</v>
      </c>
      <c r="BZ7">
        <v>3.4527251609121402E-4</v>
      </c>
      <c r="CA7">
        <v>74.299480078801693</v>
      </c>
      <c r="CB7">
        <v>7.6335946980946503E-3</v>
      </c>
      <c r="CC7">
        <v>3.3094835208047298E-2</v>
      </c>
      <c r="CD7">
        <v>0.21153233448893599</v>
      </c>
      <c r="CE7">
        <f t="shared" si="17"/>
        <v>1937.1650414868157</v>
      </c>
      <c r="CG7">
        <v>4</v>
      </c>
      <c r="CH7">
        <v>1923.4562765736</v>
      </c>
      <c r="CI7">
        <v>5.2709191587230399E-2</v>
      </c>
      <c r="CJ7">
        <v>4.65101310121665E-2</v>
      </c>
      <c r="CK7">
        <v>1</v>
      </c>
      <c r="CL7">
        <v>1.22264857928721E-3</v>
      </c>
      <c r="CM7">
        <v>0.73735174440477003</v>
      </c>
      <c r="CO7">
        <f t="shared" si="18"/>
        <v>1933.8910591822957</v>
      </c>
      <c r="CQ7">
        <v>4</v>
      </c>
      <c r="CR7">
        <v>1918.1807700028401</v>
      </c>
      <c r="CS7">
        <v>9.2768577157855095E-2</v>
      </c>
      <c r="CT7">
        <v>0.19119220578099699</v>
      </c>
      <c r="CU7">
        <v>1</v>
      </c>
      <c r="CV7">
        <v>0</v>
      </c>
      <c r="CW7">
        <f t="shared" si="19"/>
        <v>1926.4685397870128</v>
      </c>
    </row>
    <row r="8" spans="1:101">
      <c r="A8">
        <v>5</v>
      </c>
      <c r="B8">
        <v>782.991832173327</v>
      </c>
      <c r="C8">
        <v>0.39385602331106601</v>
      </c>
      <c r="D8">
        <v>0.297795926996195</v>
      </c>
      <c r="E8">
        <v>1</v>
      </c>
      <c r="F8">
        <v>7.9752008486571099E-3</v>
      </c>
      <c r="G8">
        <f t="shared" si="0"/>
        <v>791.27960195749961</v>
      </c>
      <c r="H8">
        <v>5</v>
      </c>
      <c r="I8">
        <v>872.09498911068602</v>
      </c>
      <c r="J8">
        <v>1.9986531951822799E-2</v>
      </c>
      <c r="K8">
        <v>0.42432630828684098</v>
      </c>
      <c r="L8">
        <v>1</v>
      </c>
      <c r="M8">
        <v>1.08437576731362E-3</v>
      </c>
      <c r="N8">
        <f t="shared" si="1"/>
        <v>880.38275889485863</v>
      </c>
      <c r="Q8">
        <v>5</v>
      </c>
      <c r="R8">
        <v>781.98248042095099</v>
      </c>
      <c r="S8">
        <v>0.39878903761785001</v>
      </c>
      <c r="T8">
        <v>0.29808069520620001</v>
      </c>
      <c r="U8">
        <v>1</v>
      </c>
      <c r="V8">
        <v>0.24893258647309499</v>
      </c>
      <c r="W8">
        <v>8.0507328429615596E-3</v>
      </c>
      <c r="X8">
        <v>1.2238213424952399E-2</v>
      </c>
      <c r="Y8">
        <f t="shared" si="3"/>
        <v>794.59561910708237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F8">
        <f t="shared" si="9"/>
        <v>0</v>
      </c>
      <c r="AG8">
        <f t="shared" si="10"/>
        <v>0</v>
      </c>
      <c r="AH8">
        <f t="shared" si="11"/>
        <v>0</v>
      </c>
      <c r="AI8">
        <v>5</v>
      </c>
      <c r="AJ8">
        <v>869.05104409797502</v>
      </c>
      <c r="AK8">
        <v>0.87209021754182803</v>
      </c>
      <c r="AL8">
        <v>0.41306126916101699</v>
      </c>
      <c r="AM8">
        <v>0.61364238019168704</v>
      </c>
      <c r="AN8">
        <v>2.1965231177346101E-2</v>
      </c>
      <c r="AO8">
        <v>2.2287135442609698E-2</v>
      </c>
      <c r="AP8">
        <v>1.22489636740352E-3</v>
      </c>
      <c r="AQ8">
        <f t="shared" si="12"/>
        <v>881.6641827841064</v>
      </c>
      <c r="AS8">
        <v>5</v>
      </c>
      <c r="AT8">
        <v>770.05962568338896</v>
      </c>
      <c r="AU8">
        <v>0.43763492338632298</v>
      </c>
      <c r="AV8">
        <v>83.862159008263802</v>
      </c>
      <c r="AW8">
        <v>1</v>
      </c>
      <c r="AX8" s="1">
        <v>1.86634239298354E-5</v>
      </c>
      <c r="AY8">
        <v>0.99855580025466095</v>
      </c>
      <c r="AZ8" s="1">
        <v>3.4871616672534299E-6</v>
      </c>
      <c r="BA8">
        <v>1.07019372795595E-2</v>
      </c>
      <c r="BB8">
        <v>0</v>
      </c>
      <c r="BC8">
        <f t="shared" si="2"/>
        <v>787.12629235005568</v>
      </c>
      <c r="BF8" s="3">
        <v>5</v>
      </c>
      <c r="BG8" s="3">
        <v>803.61517500000002</v>
      </c>
      <c r="BH8" s="3">
        <v>0.29539279000000002</v>
      </c>
      <c r="BI8" s="3">
        <v>0.24745411</v>
      </c>
      <c r="BJ8" s="3">
        <v>1</v>
      </c>
      <c r="BK8" s="3">
        <v>1.131222E-2</v>
      </c>
      <c r="BL8">
        <f t="shared" si="13"/>
        <v>809.7866035714286</v>
      </c>
      <c r="BN8">
        <f t="shared" si="14"/>
        <v>1</v>
      </c>
      <c r="BO8" s="3">
        <f t="shared" si="15"/>
        <v>1</v>
      </c>
      <c r="BP8" s="3">
        <v>5</v>
      </c>
      <c r="BQ8" s="3">
        <v>800.50077999999996</v>
      </c>
      <c r="BR8" s="3">
        <v>0.23702251999999999</v>
      </c>
      <c r="BS8" s="3">
        <v>0.4936335</v>
      </c>
      <c r="BT8" s="3">
        <v>1</v>
      </c>
      <c r="BU8" s="3">
        <v>2.3553439999999998E-2</v>
      </c>
      <c r="BV8">
        <f t="shared" si="16"/>
        <v>808.78854978417257</v>
      </c>
      <c r="BX8">
        <v>5</v>
      </c>
      <c r="BY8">
        <v>779.41791275236005</v>
      </c>
      <c r="BZ8">
        <v>0.38416512149777798</v>
      </c>
      <c r="CA8">
        <v>0.33037417954516102</v>
      </c>
      <c r="CB8">
        <v>1</v>
      </c>
      <c r="CC8">
        <v>1.2831343842798699E-2</v>
      </c>
      <c r="CD8">
        <v>0.94109653542774496</v>
      </c>
      <c r="CE8">
        <f t="shared" si="17"/>
        <v>789.85269536105568</v>
      </c>
      <c r="CG8">
        <v>5</v>
      </c>
      <c r="CH8">
        <v>784.95645056097999</v>
      </c>
      <c r="CI8">
        <v>2.51021495502693E-2</v>
      </c>
      <c r="CJ8">
        <v>0.31619931157437597</v>
      </c>
      <c r="CK8">
        <v>1</v>
      </c>
      <c r="CL8">
        <v>8.4045002950310106E-3</v>
      </c>
      <c r="CM8">
        <v>0.205311174887297</v>
      </c>
      <c r="CO8">
        <f t="shared" si="18"/>
        <v>795.39123316967562</v>
      </c>
      <c r="CQ8">
        <v>5</v>
      </c>
      <c r="CR8">
        <v>856.33549233861697</v>
      </c>
      <c r="CS8">
        <v>0.41819778829693599</v>
      </c>
      <c r="CT8">
        <v>0.239254725207873</v>
      </c>
      <c r="CU8">
        <v>1</v>
      </c>
      <c r="CV8">
        <v>1.9461298932469801E-2</v>
      </c>
      <c r="CW8">
        <f t="shared" si="19"/>
        <v>864.62326212278958</v>
      </c>
    </row>
    <row r="9" spans="1:101">
      <c r="A9">
        <v>6</v>
      </c>
      <c r="B9">
        <v>1051.9117465802101</v>
      </c>
      <c r="C9">
        <v>0.184203707762117</v>
      </c>
      <c r="D9">
        <v>0.227812565945853</v>
      </c>
      <c r="E9">
        <v>1</v>
      </c>
      <c r="F9">
        <v>1.1515486610234301E-3</v>
      </c>
      <c r="G9">
        <f t="shared" si="0"/>
        <v>1060.1995163643828</v>
      </c>
      <c r="H9">
        <v>6</v>
      </c>
      <c r="I9">
        <v>1130.3646594315301</v>
      </c>
      <c r="J9">
        <v>0.11993446351916499</v>
      </c>
      <c r="K9">
        <v>0.12584356165420801</v>
      </c>
      <c r="L9">
        <v>0.18434456856920001</v>
      </c>
      <c r="M9">
        <v>0</v>
      </c>
      <c r="N9">
        <f t="shared" si="1"/>
        <v>1138.6524292157028</v>
      </c>
      <c r="Q9">
        <v>6</v>
      </c>
      <c r="R9">
        <v>1048.7927280558099</v>
      </c>
      <c r="S9">
        <v>0.19939303904849601</v>
      </c>
      <c r="T9">
        <v>0.22946662916261601</v>
      </c>
      <c r="U9">
        <v>1</v>
      </c>
      <c r="V9">
        <v>0.75084373868939003</v>
      </c>
      <c r="W9">
        <v>1.53558257992196E-3</v>
      </c>
      <c r="X9">
        <v>2.96643667550071E-2</v>
      </c>
      <c r="Y9">
        <f t="shared" si="3"/>
        <v>1061.4058667419413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0</v>
      </c>
      <c r="AF9">
        <f t="shared" si="9"/>
        <v>0</v>
      </c>
      <c r="AG9">
        <f t="shared" si="10"/>
        <v>1</v>
      </c>
      <c r="AH9">
        <f t="shared" si="11"/>
        <v>0</v>
      </c>
      <c r="AI9">
        <v>6</v>
      </c>
      <c r="AJ9">
        <v>1127.5560065531499</v>
      </c>
      <c r="AK9">
        <v>0.59971447072092099</v>
      </c>
      <c r="AL9">
        <v>0.117924169073972</v>
      </c>
      <c r="AM9">
        <v>1</v>
      </c>
      <c r="AN9">
        <v>6.0204441340800302E-2</v>
      </c>
      <c r="AO9">
        <v>0</v>
      </c>
      <c r="AP9">
        <v>2.9544906051947798E-4</v>
      </c>
      <c r="AQ9">
        <f t="shared" si="12"/>
        <v>1140.1691452392813</v>
      </c>
      <c r="AS9">
        <v>6</v>
      </c>
      <c r="AT9">
        <v>1049.6724329920801</v>
      </c>
      <c r="AU9">
        <v>0.21306046618378999</v>
      </c>
      <c r="AV9">
        <v>0.23834461393978601</v>
      </c>
      <c r="AW9">
        <v>1</v>
      </c>
      <c r="AX9">
        <v>0.102602549948281</v>
      </c>
      <c r="AY9">
        <v>1</v>
      </c>
      <c r="AZ9">
        <v>8.2077939323452805E-3</v>
      </c>
      <c r="BA9">
        <v>1.4150873151894E-3</v>
      </c>
      <c r="BB9">
        <v>4.8509213449229899E-2</v>
      </c>
      <c r="BC9">
        <f t="shared" si="2"/>
        <v>1066.7390996587467</v>
      </c>
      <c r="BF9" s="3">
        <v>6</v>
      </c>
      <c r="BG9" s="3">
        <v>1053.70436</v>
      </c>
      <c r="BH9" s="3">
        <v>0.15641516999999999</v>
      </c>
      <c r="BI9" s="3">
        <v>0.2120292</v>
      </c>
      <c r="BJ9" s="3">
        <v>1</v>
      </c>
      <c r="BK9" s="3">
        <v>2.9430699999999999E-3</v>
      </c>
      <c r="BL9">
        <f t="shared" si="13"/>
        <v>1059.8757885714285</v>
      </c>
      <c r="BN9">
        <f t="shared" si="14"/>
        <v>0</v>
      </c>
      <c r="BO9" s="3">
        <f t="shared" si="15"/>
        <v>1</v>
      </c>
      <c r="BP9" s="3">
        <v>6</v>
      </c>
      <c r="BQ9" s="3">
        <v>1062.43523</v>
      </c>
      <c r="BR9" s="3">
        <v>0.17061873999999999</v>
      </c>
      <c r="BS9" s="3">
        <v>0.22596073999999999</v>
      </c>
      <c r="BT9" s="3">
        <v>1</v>
      </c>
      <c r="BU9" s="3">
        <v>1.2952700000000001E-3</v>
      </c>
      <c r="BV9">
        <f t="shared" si="16"/>
        <v>1070.7229997841728</v>
      </c>
      <c r="BX9">
        <v>6</v>
      </c>
      <c r="BY9">
        <v>1052.0136299514099</v>
      </c>
      <c r="BZ9">
        <v>0.18313439659181999</v>
      </c>
      <c r="CA9">
        <v>0.22806753365173801</v>
      </c>
      <c r="CB9">
        <v>1</v>
      </c>
      <c r="CC9">
        <v>1.14798748462926E-3</v>
      </c>
      <c r="CD9">
        <v>0.24214375732406801</v>
      </c>
      <c r="CE9">
        <f t="shared" si="17"/>
        <v>1062.4484125601057</v>
      </c>
      <c r="CG9">
        <v>6</v>
      </c>
      <c r="CH9">
        <v>1048.3724388271401</v>
      </c>
      <c r="CI9">
        <v>1.5827913691224101E-2</v>
      </c>
      <c r="CJ9">
        <v>0.228505306976791</v>
      </c>
      <c r="CK9">
        <v>1</v>
      </c>
      <c r="CL9">
        <v>1.3114041907544801E-3</v>
      </c>
      <c r="CM9">
        <v>0.167821559112807</v>
      </c>
      <c r="CO9">
        <f t="shared" si="18"/>
        <v>1058.8072214358358</v>
      </c>
      <c r="CQ9">
        <v>6</v>
      </c>
      <c r="CR9">
        <v>1140.2567847873499</v>
      </c>
      <c r="CS9">
        <v>6.7232119672754595E-2</v>
      </c>
      <c r="CT9">
        <v>0.17648542827740599</v>
      </c>
      <c r="CU9">
        <v>1</v>
      </c>
      <c r="CV9">
        <v>0</v>
      </c>
      <c r="CW9">
        <f t="shared" si="19"/>
        <v>1148.5445545715227</v>
      </c>
    </row>
    <row r="10" spans="1:101">
      <c r="A10">
        <v>7</v>
      </c>
      <c r="B10">
        <v>1213.6114280132199</v>
      </c>
      <c r="C10">
        <v>0.53254789642797395</v>
      </c>
      <c r="D10">
        <v>0.31436218224145202</v>
      </c>
      <c r="E10">
        <v>1</v>
      </c>
      <c r="F10">
        <v>6.84608557075437E-3</v>
      </c>
      <c r="G10">
        <f t="shared" si="0"/>
        <v>1221.8991977973926</v>
      </c>
      <c r="H10">
        <v>7</v>
      </c>
      <c r="I10">
        <v>1446.5390326132599</v>
      </c>
      <c r="J10">
        <v>1</v>
      </c>
      <c r="K10">
        <v>7.5727065069967098E-2</v>
      </c>
      <c r="L10">
        <v>0.20583063299028501</v>
      </c>
      <c r="M10">
        <v>0</v>
      </c>
      <c r="N10">
        <f t="shared" si="1"/>
        <v>1454.8268023974326</v>
      </c>
      <c r="Q10">
        <v>7</v>
      </c>
      <c r="R10">
        <v>1210.9559971958499</v>
      </c>
      <c r="S10">
        <v>0.541635838676643</v>
      </c>
      <c r="T10">
        <v>0.31380694514723101</v>
      </c>
      <c r="U10">
        <v>1</v>
      </c>
      <c r="V10">
        <v>9.0898437733911305E-2</v>
      </c>
      <c r="W10">
        <v>6.9607842074654001E-3</v>
      </c>
      <c r="X10">
        <v>2.7738211985656202E-3</v>
      </c>
      <c r="Y10">
        <f t="shared" si="3"/>
        <v>1223.5691358819813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0</v>
      </c>
      <c r="AF10">
        <f t="shared" si="9"/>
        <v>1</v>
      </c>
      <c r="AG10">
        <f t="shared" si="10"/>
        <v>0</v>
      </c>
      <c r="AH10">
        <f t="shared" si="11"/>
        <v>0</v>
      </c>
      <c r="AI10">
        <v>7</v>
      </c>
      <c r="AJ10">
        <v>1462.97535704244</v>
      </c>
      <c r="AK10">
        <v>0.95491729388009094</v>
      </c>
      <c r="AL10">
        <v>3.9592909393389802E-2</v>
      </c>
      <c r="AM10">
        <v>0.356346830816125</v>
      </c>
      <c r="AN10">
        <v>1</v>
      </c>
      <c r="AO10">
        <v>3.1658373528230303E-2</v>
      </c>
      <c r="AP10">
        <v>1.60436627189665E-4</v>
      </c>
      <c r="AQ10">
        <f t="shared" si="12"/>
        <v>1475.5884957285714</v>
      </c>
      <c r="AS10">
        <v>7</v>
      </c>
      <c r="AT10">
        <v>1199.3100718343601</v>
      </c>
      <c r="AU10">
        <v>0.55715927465944703</v>
      </c>
      <c r="AV10">
        <v>0.35667907963776302</v>
      </c>
      <c r="AW10">
        <v>1</v>
      </c>
      <c r="AX10">
        <v>0</v>
      </c>
      <c r="AY10">
        <v>1</v>
      </c>
      <c r="AZ10">
        <v>9.1126326907827807E-3</v>
      </c>
      <c r="BA10">
        <v>7.8073679321464503E-3</v>
      </c>
      <c r="BB10">
        <v>0</v>
      </c>
      <c r="BC10">
        <f t="shared" si="2"/>
        <v>1216.3767385010267</v>
      </c>
      <c r="BF10" s="3">
        <v>7</v>
      </c>
      <c r="BG10" s="3">
        <v>1267.03953</v>
      </c>
      <c r="BH10" s="3">
        <v>0.33296699000000002</v>
      </c>
      <c r="BI10" s="3">
        <v>0.26732595999999997</v>
      </c>
      <c r="BJ10" s="3">
        <v>1</v>
      </c>
      <c r="BK10" s="3">
        <v>2.8443909999999999E-2</v>
      </c>
      <c r="BL10">
        <f t="shared" si="13"/>
        <v>1273.2109585714286</v>
      </c>
      <c r="BN10">
        <f t="shared" si="14"/>
        <v>1</v>
      </c>
      <c r="BO10" s="3">
        <f t="shared" si="15"/>
        <v>1</v>
      </c>
      <c r="BP10" s="3">
        <v>7</v>
      </c>
      <c r="BQ10" s="3">
        <v>1286.82428</v>
      </c>
      <c r="BR10" s="3">
        <v>0.44367109999999998</v>
      </c>
      <c r="BS10" s="3">
        <v>0.27524897999999998</v>
      </c>
      <c r="BT10" s="3">
        <v>1</v>
      </c>
      <c r="BU10" s="3">
        <v>8.8772499999999997E-3</v>
      </c>
      <c r="BV10">
        <f t="shared" si="16"/>
        <v>1295.1120497841728</v>
      </c>
      <c r="BX10">
        <v>7</v>
      </c>
      <c r="BY10">
        <v>1205.67510943761</v>
      </c>
      <c r="BZ10">
        <v>0.51769848421647402</v>
      </c>
      <c r="CA10">
        <v>0.31751356169205902</v>
      </c>
      <c r="CB10">
        <v>1</v>
      </c>
      <c r="CC10">
        <v>6.56704281253299E-3</v>
      </c>
      <c r="CD10">
        <v>0.429163392759773</v>
      </c>
      <c r="CE10">
        <f t="shared" si="17"/>
        <v>1216.1098920463057</v>
      </c>
      <c r="CG10">
        <v>7</v>
      </c>
      <c r="CH10">
        <v>1207.0962398397201</v>
      </c>
      <c r="CI10">
        <v>4.81774771221039E-2</v>
      </c>
      <c r="CJ10">
        <v>0.31181745353421297</v>
      </c>
      <c r="CK10">
        <v>1</v>
      </c>
      <c r="CL10">
        <v>6.68339698135319E-3</v>
      </c>
      <c r="CM10">
        <v>8.8639587226110997E-2</v>
      </c>
      <c r="CO10">
        <f t="shared" si="18"/>
        <v>1217.5310224484158</v>
      </c>
      <c r="CQ10">
        <v>7</v>
      </c>
      <c r="CR10">
        <v>1235.06537332835</v>
      </c>
      <c r="CS10">
        <v>0.48689077812209203</v>
      </c>
      <c r="CT10">
        <v>0.29248807524527698</v>
      </c>
      <c r="CU10">
        <v>1</v>
      </c>
      <c r="CV10">
        <v>8.4521911175785593E-3</v>
      </c>
      <c r="CW10">
        <f t="shared" si="19"/>
        <v>1243.3531431125227</v>
      </c>
    </row>
    <row r="11" spans="1:101">
      <c r="A11">
        <v>8</v>
      </c>
      <c r="B11">
        <v>928.38199789886301</v>
      </c>
      <c r="C11">
        <v>0.42273189867239203</v>
      </c>
      <c r="D11">
        <v>0.33136730233016698</v>
      </c>
      <c r="E11">
        <v>1</v>
      </c>
      <c r="F11">
        <v>1.24674800191495E-3</v>
      </c>
      <c r="G11">
        <f t="shared" si="0"/>
        <v>936.66976768303562</v>
      </c>
      <c r="H11">
        <v>8</v>
      </c>
      <c r="I11">
        <v>1278.3826412907099</v>
      </c>
      <c r="J11">
        <v>0.30935434389313299</v>
      </c>
      <c r="K11">
        <v>4.75723208641557E-2</v>
      </c>
      <c r="L11">
        <v>0</v>
      </c>
      <c r="M11">
        <v>0</v>
      </c>
      <c r="N11">
        <f t="shared" si="1"/>
        <v>1286.6704110748826</v>
      </c>
      <c r="Q11">
        <v>8</v>
      </c>
      <c r="R11">
        <v>928.014030638701</v>
      </c>
      <c r="S11">
        <v>0.433185029709376</v>
      </c>
      <c r="T11">
        <v>0.32745863664117902</v>
      </c>
      <c r="U11">
        <v>1</v>
      </c>
      <c r="V11">
        <v>0.20420379597930199</v>
      </c>
      <c r="W11">
        <v>1.3138738516550699E-3</v>
      </c>
      <c r="X11">
        <v>1.46791483056947E-2</v>
      </c>
      <c r="Y11">
        <f t="shared" si="3"/>
        <v>940.62716932483238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1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v>8</v>
      </c>
      <c r="AJ11">
        <v>1285.0331571455399</v>
      </c>
      <c r="AK11">
        <v>0.13865593736616699</v>
      </c>
      <c r="AL11">
        <v>19.677982258282299</v>
      </c>
      <c r="AM11">
        <v>0.46253669595262897</v>
      </c>
      <c r="AN11" s="1">
        <v>2.1993739692632999E-5</v>
      </c>
      <c r="AO11">
        <v>4.93955326538889E-2</v>
      </c>
      <c r="AP11">
        <v>0</v>
      </c>
      <c r="AQ11">
        <f t="shared" si="12"/>
        <v>1297.6462958316713</v>
      </c>
      <c r="AS11">
        <v>8</v>
      </c>
      <c r="AT11">
        <v>917.43266743105801</v>
      </c>
      <c r="AU11">
        <v>0.47560081757202</v>
      </c>
      <c r="AV11">
        <v>27.996575988599101</v>
      </c>
      <c r="AW11">
        <v>1</v>
      </c>
      <c r="AX11">
        <v>0</v>
      </c>
      <c r="AY11">
        <v>0.99407818172019202</v>
      </c>
      <c r="AZ11" s="1">
        <v>1.0159157221565699E-5</v>
      </c>
      <c r="BA11">
        <v>1.22112966643395E-3</v>
      </c>
      <c r="BB11">
        <v>0.05</v>
      </c>
      <c r="BC11">
        <f t="shared" si="2"/>
        <v>934.49933409772473</v>
      </c>
      <c r="BF11" s="3">
        <v>8</v>
      </c>
      <c r="BG11" s="3">
        <v>934.28067199999998</v>
      </c>
      <c r="BH11" s="3">
        <v>0.26746558999999998</v>
      </c>
      <c r="BI11" s="3">
        <v>0.33811039999999998</v>
      </c>
      <c r="BJ11" s="3">
        <v>1</v>
      </c>
      <c r="BK11" s="3">
        <v>2.5773330000000001E-2</v>
      </c>
      <c r="BL11">
        <f t="shared" si="13"/>
        <v>940.45210057142856</v>
      </c>
      <c r="BN11">
        <f t="shared" si="14"/>
        <v>1</v>
      </c>
      <c r="BO11" s="3">
        <f t="shared" si="15"/>
        <v>1</v>
      </c>
      <c r="BP11" s="3">
        <v>8</v>
      </c>
      <c r="BQ11" s="3">
        <v>973.86075000000005</v>
      </c>
      <c r="BR11" s="3">
        <v>0.30641761000000001</v>
      </c>
      <c r="BS11" s="3">
        <v>0.25680396999999999</v>
      </c>
      <c r="BT11" s="3">
        <v>1</v>
      </c>
      <c r="BU11" s="3">
        <v>0</v>
      </c>
      <c r="BV11">
        <f t="shared" si="16"/>
        <v>982.14851978417266</v>
      </c>
      <c r="BX11">
        <v>8</v>
      </c>
      <c r="BY11">
        <v>927.85545104572896</v>
      </c>
      <c r="BZ11">
        <v>0.38307111718731801</v>
      </c>
      <c r="CA11">
        <v>0.33384779477277499</v>
      </c>
      <c r="CB11">
        <v>1</v>
      </c>
      <c r="CC11">
        <v>1.0671168133300399E-3</v>
      </c>
      <c r="CD11">
        <v>1.77051357177349E-2</v>
      </c>
      <c r="CE11">
        <f t="shared" si="17"/>
        <v>938.29023365442458</v>
      </c>
      <c r="CG11">
        <v>8</v>
      </c>
      <c r="CH11">
        <v>925.10579459283804</v>
      </c>
      <c r="CI11">
        <v>3.3119038499137797E-2</v>
      </c>
      <c r="CJ11">
        <v>0.30253494682714099</v>
      </c>
      <c r="CK11">
        <v>1</v>
      </c>
      <c r="CL11">
        <v>1.52351904441756E-3</v>
      </c>
      <c r="CM11">
        <v>0.76969410820804496</v>
      </c>
      <c r="CO11">
        <f t="shared" si="18"/>
        <v>935.54057720153367</v>
      </c>
      <c r="CQ11">
        <v>8</v>
      </c>
      <c r="CR11">
        <v>948.692356417209</v>
      </c>
      <c r="CS11">
        <v>7.8016923026755697E-2</v>
      </c>
      <c r="CT11">
        <v>0.482590157334916</v>
      </c>
      <c r="CU11">
        <v>1</v>
      </c>
      <c r="CV11" s="1">
        <v>8.8030855769607598E-5</v>
      </c>
      <c r="CW11">
        <f t="shared" si="19"/>
        <v>956.98012620138161</v>
      </c>
    </row>
    <row r="12" spans="1:101">
      <c r="A12">
        <v>9</v>
      </c>
      <c r="B12">
        <v>375.19589654284198</v>
      </c>
      <c r="C12">
        <v>0.56151221169482801</v>
      </c>
      <c r="D12">
        <v>0.43442268294241798</v>
      </c>
      <c r="E12">
        <v>1</v>
      </c>
      <c r="F12">
        <v>1.02851389162513E-2</v>
      </c>
      <c r="G12">
        <f t="shared" si="0"/>
        <v>383.48366632701465</v>
      </c>
      <c r="H12">
        <v>9</v>
      </c>
      <c r="I12">
        <v>695.75377090278505</v>
      </c>
      <c r="J12">
        <v>9.8026016869801696E-2</v>
      </c>
      <c r="K12">
        <v>0.29579361277682198</v>
      </c>
      <c r="L12">
        <v>1</v>
      </c>
      <c r="M12">
        <v>3.6137576051702902E-3</v>
      </c>
      <c r="N12">
        <f t="shared" si="1"/>
        <v>704.04154068695766</v>
      </c>
      <c r="Q12">
        <v>9</v>
      </c>
      <c r="R12">
        <v>374.98835478111903</v>
      </c>
      <c r="S12">
        <v>0.56288432788642495</v>
      </c>
      <c r="T12">
        <v>0.43461183915636498</v>
      </c>
      <c r="U12">
        <v>1</v>
      </c>
      <c r="V12">
        <v>0.192598511226483</v>
      </c>
      <c r="W12">
        <v>1.03207901074729E-2</v>
      </c>
      <c r="X12">
        <v>9.6434499832203993E-3</v>
      </c>
      <c r="Y12">
        <f t="shared" si="3"/>
        <v>387.60149346725041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1</v>
      </c>
      <c r="AG12">
        <f t="shared" si="10"/>
        <v>0</v>
      </c>
      <c r="AH12">
        <f t="shared" si="11"/>
        <v>0</v>
      </c>
      <c r="AI12">
        <v>9</v>
      </c>
      <c r="AJ12">
        <v>676.28062636852599</v>
      </c>
      <c r="AK12">
        <v>8.99463577507746E-2</v>
      </c>
      <c r="AL12">
        <v>0.301486037078114</v>
      </c>
      <c r="AM12">
        <v>7.0380155565874503E-4</v>
      </c>
      <c r="AN12">
        <v>8.75965165939145E-2</v>
      </c>
      <c r="AO12">
        <v>1.6406418541453E-3</v>
      </c>
      <c r="AP12">
        <v>2.7294819753696702E-3</v>
      </c>
      <c r="AQ12">
        <f t="shared" si="12"/>
        <v>688.89376505465736</v>
      </c>
      <c r="AS12">
        <v>9</v>
      </c>
      <c r="AT12">
        <v>374.315621497503</v>
      </c>
      <c r="AU12">
        <v>0.56196374402123805</v>
      </c>
      <c r="AV12">
        <v>2.25755332118259</v>
      </c>
      <c r="AW12">
        <v>1</v>
      </c>
      <c r="AX12">
        <v>2.5858892339771602E-3</v>
      </c>
      <c r="AY12">
        <v>0.80876540509913097</v>
      </c>
      <c r="AZ12">
        <v>0</v>
      </c>
      <c r="BA12">
        <v>9.8842014679938594E-3</v>
      </c>
      <c r="BB12">
        <v>1.28839776162383E-2</v>
      </c>
      <c r="BC12">
        <f t="shared" si="2"/>
        <v>391.38228816416967</v>
      </c>
      <c r="BF12" s="3">
        <v>9</v>
      </c>
      <c r="BG12" s="3">
        <v>414.639139</v>
      </c>
      <c r="BH12" s="3">
        <v>0.42381416999999999</v>
      </c>
      <c r="BI12" s="3">
        <v>0.33551902</v>
      </c>
      <c r="BJ12" s="3">
        <v>0.96502522000000002</v>
      </c>
      <c r="BK12" s="3">
        <v>1.1050829999999999E-2</v>
      </c>
      <c r="BL12">
        <f t="shared" si="13"/>
        <v>420.81056757142858</v>
      </c>
      <c r="BN12">
        <f t="shared" si="14"/>
        <v>1</v>
      </c>
      <c r="BO12" s="3">
        <f t="shared" si="15"/>
        <v>1</v>
      </c>
      <c r="BP12" s="3">
        <v>9</v>
      </c>
      <c r="BQ12" s="3">
        <v>395.40919300000002</v>
      </c>
      <c r="BR12" s="3">
        <v>0.42635129999999999</v>
      </c>
      <c r="BS12" s="3">
        <v>0.51415305</v>
      </c>
      <c r="BT12" s="3">
        <v>1</v>
      </c>
      <c r="BU12" s="3">
        <v>1.2417910000000001E-2</v>
      </c>
      <c r="BV12">
        <f t="shared" si="16"/>
        <v>403.69696278417268</v>
      </c>
      <c r="BX12">
        <v>9</v>
      </c>
      <c r="BY12">
        <v>367.87740994841499</v>
      </c>
      <c r="BZ12">
        <v>0.66217359819907695</v>
      </c>
      <c r="CA12">
        <v>0.398289755091284</v>
      </c>
      <c r="CB12">
        <v>1</v>
      </c>
      <c r="CC12">
        <v>1.1921602390489301E-2</v>
      </c>
      <c r="CD12">
        <v>1.46342798154029E-2</v>
      </c>
      <c r="CE12">
        <f t="shared" si="17"/>
        <v>378.31219255711062</v>
      </c>
      <c r="CG12">
        <v>9</v>
      </c>
      <c r="CH12">
        <v>383.529276539232</v>
      </c>
      <c r="CI12">
        <v>3.6485444909522199E-2</v>
      </c>
      <c r="CJ12">
        <v>0.41417997389150801</v>
      </c>
      <c r="CK12">
        <v>1</v>
      </c>
      <c r="CL12">
        <v>9.4057402482840193E-3</v>
      </c>
      <c r="CM12">
        <v>0.55285666567956604</v>
      </c>
      <c r="CO12">
        <f t="shared" si="18"/>
        <v>393.96405914792763</v>
      </c>
      <c r="CQ12">
        <v>9</v>
      </c>
      <c r="CR12">
        <v>510.70510869050503</v>
      </c>
      <c r="CS12">
        <v>0.67967555385215705</v>
      </c>
      <c r="CT12">
        <v>0.28652781649977999</v>
      </c>
      <c r="CU12">
        <v>1</v>
      </c>
      <c r="CV12">
        <v>1.6372946970727199E-2</v>
      </c>
      <c r="CW12">
        <f t="shared" si="19"/>
        <v>518.9928784746777</v>
      </c>
    </row>
    <row r="13" spans="1:101">
      <c r="A13">
        <v>10</v>
      </c>
      <c r="B13">
        <v>939.70090034279497</v>
      </c>
      <c r="C13">
        <v>0.362798781332278</v>
      </c>
      <c r="D13">
        <v>0.30480023186412097</v>
      </c>
      <c r="E13">
        <v>1</v>
      </c>
      <c r="F13">
        <v>5.61797349287002E-3</v>
      </c>
      <c r="G13">
        <f t="shared" si="0"/>
        <v>947.98867012696758</v>
      </c>
      <c r="H13">
        <v>10</v>
      </c>
      <c r="I13">
        <v>1058.33998060106</v>
      </c>
      <c r="J13">
        <v>0.175131863566894</v>
      </c>
      <c r="K13">
        <v>0.13182290167156999</v>
      </c>
      <c r="L13">
        <v>0.39781348102155401</v>
      </c>
      <c r="M13">
        <v>0</v>
      </c>
      <c r="N13">
        <f t="shared" si="1"/>
        <v>1066.6277503852327</v>
      </c>
      <c r="Q13">
        <v>10</v>
      </c>
      <c r="R13">
        <v>937.26247193847405</v>
      </c>
      <c r="S13">
        <v>0.34493779478175501</v>
      </c>
      <c r="T13">
        <v>0.30555285979018698</v>
      </c>
      <c r="U13">
        <v>1</v>
      </c>
      <c r="V13">
        <v>0.12146985054982801</v>
      </c>
      <c r="W13">
        <v>5.3543818831636204E-3</v>
      </c>
      <c r="X13">
        <v>1.52742208832046E-3</v>
      </c>
      <c r="Y13">
        <f t="shared" si="3"/>
        <v>949.87561062460543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F13">
        <f t="shared" si="9"/>
        <v>0</v>
      </c>
      <c r="AG13">
        <f t="shared" si="10"/>
        <v>0</v>
      </c>
      <c r="AH13">
        <f t="shared" si="11"/>
        <v>0</v>
      </c>
      <c r="AI13">
        <v>10</v>
      </c>
      <c r="AJ13">
        <v>1061.4649092247</v>
      </c>
      <c r="AK13">
        <v>0.99986851221967799</v>
      </c>
      <c r="AL13">
        <v>0.16889671601050901</v>
      </c>
      <c r="AM13">
        <v>0.97401880762218196</v>
      </c>
      <c r="AN13">
        <v>2.6558533852218999E-2</v>
      </c>
      <c r="AO13">
        <v>0.05</v>
      </c>
      <c r="AP13">
        <v>0</v>
      </c>
      <c r="AQ13">
        <f t="shared" si="12"/>
        <v>1074.0780479108314</v>
      </c>
      <c r="AS13">
        <v>10</v>
      </c>
      <c r="AT13">
        <v>925.82847624206102</v>
      </c>
      <c r="AU13">
        <v>0.37389547313113197</v>
      </c>
      <c r="AV13">
        <v>34.600637899804603</v>
      </c>
      <c r="AW13">
        <v>1</v>
      </c>
      <c r="AX13">
        <v>0</v>
      </c>
      <c r="AY13">
        <v>0.99658185297176904</v>
      </c>
      <c r="AZ13" s="1">
        <v>8.93746657337251E-6</v>
      </c>
      <c r="BA13">
        <v>4.8422393252763101E-3</v>
      </c>
      <c r="BB13">
        <v>0.05</v>
      </c>
      <c r="BC13">
        <f t="shared" si="2"/>
        <v>942.89514290872773</v>
      </c>
      <c r="BF13" s="3">
        <v>10</v>
      </c>
      <c r="BG13" s="3">
        <v>961.73621600000001</v>
      </c>
      <c r="BH13" s="3">
        <v>0.13387155000000001</v>
      </c>
      <c r="BI13" s="3">
        <v>0.26034783</v>
      </c>
      <c r="BJ13" s="3">
        <v>1</v>
      </c>
      <c r="BK13" s="3">
        <v>1.599215E-2</v>
      </c>
      <c r="BL13">
        <f t="shared" si="13"/>
        <v>967.90764457142859</v>
      </c>
      <c r="BN13">
        <f t="shared" si="14"/>
        <v>1</v>
      </c>
      <c r="BO13" s="3">
        <f t="shared" si="15"/>
        <v>1</v>
      </c>
      <c r="BP13" s="3">
        <v>10</v>
      </c>
      <c r="BQ13" s="3">
        <v>949.35782300000005</v>
      </c>
      <c r="BR13" s="3">
        <v>0.30574593</v>
      </c>
      <c r="BS13" s="3">
        <v>0.28869246999999998</v>
      </c>
      <c r="BT13" s="3">
        <v>1</v>
      </c>
      <c r="BU13" s="3">
        <v>4.2341000000000002E-3</v>
      </c>
      <c r="BV13">
        <f t="shared" si="16"/>
        <v>957.64559278417266</v>
      </c>
      <c r="BX13">
        <v>10</v>
      </c>
      <c r="BY13">
        <v>938.878537140964</v>
      </c>
      <c r="BZ13">
        <v>0.37906549128874001</v>
      </c>
      <c r="CA13">
        <v>0.30218880255695502</v>
      </c>
      <c r="CB13">
        <v>1</v>
      </c>
      <c r="CC13">
        <v>6.1216257709669998E-3</v>
      </c>
      <c r="CD13">
        <v>0.71842636833682005</v>
      </c>
      <c r="CE13">
        <f t="shared" si="17"/>
        <v>949.31331974965963</v>
      </c>
      <c r="CG13">
        <v>10</v>
      </c>
      <c r="CH13">
        <v>940.00846271801095</v>
      </c>
      <c r="CI13">
        <v>2.5388464497563299E-2</v>
      </c>
      <c r="CJ13">
        <v>0.27742123835669003</v>
      </c>
      <c r="CK13">
        <v>1</v>
      </c>
      <c r="CL13">
        <v>5.92447108905228E-3</v>
      </c>
      <c r="CM13">
        <v>0.877262169941599</v>
      </c>
      <c r="CO13">
        <f t="shared" si="18"/>
        <v>950.44324532670657</v>
      </c>
      <c r="CQ13">
        <v>10</v>
      </c>
      <c r="CR13">
        <v>1030.4085923927801</v>
      </c>
      <c r="CS13">
        <v>8.0276612176464895E-2</v>
      </c>
      <c r="CT13">
        <v>0.32444794607382299</v>
      </c>
      <c r="CU13">
        <v>1</v>
      </c>
      <c r="CV13">
        <v>0</v>
      </c>
      <c r="CW13">
        <f t="shared" si="19"/>
        <v>1038.6963621769528</v>
      </c>
    </row>
    <row r="14" spans="1:101">
      <c r="A14">
        <v>11</v>
      </c>
      <c r="B14">
        <v>861.21354563591603</v>
      </c>
      <c r="C14">
        <v>0.214737493738095</v>
      </c>
      <c r="D14">
        <v>0.33283958539229203</v>
      </c>
      <c r="E14">
        <v>1</v>
      </c>
      <c r="F14">
        <v>2.67201362389583E-3</v>
      </c>
      <c r="G14">
        <f t="shared" si="0"/>
        <v>869.50131542008864</v>
      </c>
      <c r="H14">
        <v>11</v>
      </c>
      <c r="I14">
        <v>947.51690072735403</v>
      </c>
      <c r="J14">
        <v>6.41942353663566E-3</v>
      </c>
      <c r="K14">
        <v>0.713894620392302</v>
      </c>
      <c r="L14">
        <v>1</v>
      </c>
      <c r="M14">
        <v>0</v>
      </c>
      <c r="N14">
        <f t="shared" si="1"/>
        <v>955.80467051152664</v>
      </c>
      <c r="Q14">
        <v>11</v>
      </c>
      <c r="R14">
        <v>860.26008712916905</v>
      </c>
      <c r="S14">
        <v>0.232873551287581</v>
      </c>
      <c r="T14">
        <v>0.31781972793830698</v>
      </c>
      <c r="U14">
        <v>1</v>
      </c>
      <c r="V14">
        <v>0.13984687506318899</v>
      </c>
      <c r="W14">
        <v>3.1408949555278699E-3</v>
      </c>
      <c r="X14">
        <v>2.6048878905443598E-3</v>
      </c>
      <c r="Y14">
        <f t="shared" si="3"/>
        <v>872.87322581530043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0</v>
      </c>
      <c r="AF14">
        <f t="shared" si="9"/>
        <v>0</v>
      </c>
      <c r="AG14">
        <f t="shared" si="10"/>
        <v>1</v>
      </c>
      <c r="AH14">
        <f t="shared" si="11"/>
        <v>0</v>
      </c>
      <c r="AI14">
        <v>11</v>
      </c>
      <c r="AJ14">
        <v>945.28584204500805</v>
      </c>
      <c r="AK14">
        <v>0.73104147535308495</v>
      </c>
      <c r="AL14">
        <v>0.63911192711123699</v>
      </c>
      <c r="AM14">
        <v>2.60859604240899E-2</v>
      </c>
      <c r="AN14">
        <v>7.5655220492336804E-3</v>
      </c>
      <c r="AO14">
        <v>5.9918448962565903E-4</v>
      </c>
      <c r="AP14">
        <v>0</v>
      </c>
      <c r="AQ14">
        <f t="shared" si="12"/>
        <v>957.89898073113943</v>
      </c>
      <c r="AS14">
        <v>11</v>
      </c>
      <c r="AT14">
        <v>843.80145642394302</v>
      </c>
      <c r="AU14">
        <v>0.24759013395931601</v>
      </c>
      <c r="AV14">
        <v>0.44884464037367799</v>
      </c>
      <c r="AW14">
        <v>1</v>
      </c>
      <c r="AX14">
        <v>1.4127974849979499E-3</v>
      </c>
      <c r="AY14">
        <v>1</v>
      </c>
      <c r="AZ14">
        <v>3.3214814855365002E-3</v>
      </c>
      <c r="BA14">
        <v>3.2077652069648199E-3</v>
      </c>
      <c r="BB14">
        <v>0</v>
      </c>
      <c r="BC14">
        <f t="shared" si="2"/>
        <v>860.86812309060974</v>
      </c>
      <c r="BF14" s="3">
        <v>11</v>
      </c>
      <c r="BG14" s="3">
        <v>868.15690900000004</v>
      </c>
      <c r="BH14" s="3">
        <v>0.19087799</v>
      </c>
      <c r="BI14" s="3">
        <v>0.30086360000000001</v>
      </c>
      <c r="BJ14" s="3">
        <v>1</v>
      </c>
      <c r="BK14" s="3">
        <v>3.8986229999999997E-2</v>
      </c>
      <c r="BL14">
        <f t="shared" si="13"/>
        <v>874.32833757142862</v>
      </c>
      <c r="BN14">
        <f t="shared" si="14"/>
        <v>1</v>
      </c>
      <c r="BO14" s="3">
        <f t="shared" si="15"/>
        <v>1</v>
      </c>
      <c r="BP14" s="3">
        <v>11</v>
      </c>
      <c r="BQ14" s="3">
        <v>869.44894899999997</v>
      </c>
      <c r="BR14" s="3">
        <v>0.12094157</v>
      </c>
      <c r="BS14" s="3">
        <v>0.40855883999999998</v>
      </c>
      <c r="BT14" s="3">
        <v>1</v>
      </c>
      <c r="BU14" s="3">
        <v>1.7991800000000001E-3</v>
      </c>
      <c r="BV14">
        <f t="shared" si="16"/>
        <v>877.73671878417258</v>
      </c>
      <c r="BX14">
        <v>11</v>
      </c>
      <c r="BY14">
        <v>860.92977239193203</v>
      </c>
      <c r="BZ14">
        <v>0.20330402688128801</v>
      </c>
      <c r="CA14">
        <v>0.332121050510847</v>
      </c>
      <c r="CB14">
        <v>1</v>
      </c>
      <c r="CC14">
        <v>2.5618885158673198E-3</v>
      </c>
      <c r="CD14">
        <v>0.39313120269083301</v>
      </c>
      <c r="CE14">
        <f t="shared" si="17"/>
        <v>871.36455500062766</v>
      </c>
      <c r="CG14">
        <v>11</v>
      </c>
      <c r="CH14">
        <v>843.68119463619098</v>
      </c>
      <c r="CI14">
        <v>2.4218331828760702E-2</v>
      </c>
      <c r="CJ14">
        <v>0.40228563619151703</v>
      </c>
      <c r="CK14">
        <v>1</v>
      </c>
      <c r="CL14">
        <v>2.807595019862E-3</v>
      </c>
      <c r="CM14">
        <v>2.75777796249967E-2</v>
      </c>
      <c r="CO14">
        <f t="shared" si="18"/>
        <v>854.11597724488661</v>
      </c>
      <c r="CQ14">
        <v>11</v>
      </c>
      <c r="CR14">
        <v>918.45803326534701</v>
      </c>
      <c r="CS14">
        <v>0.32155651925140699</v>
      </c>
      <c r="CT14">
        <v>0.28999057068988598</v>
      </c>
      <c r="CU14">
        <v>1</v>
      </c>
      <c r="CV14">
        <v>1.5880435728177902E-2</v>
      </c>
      <c r="CW14">
        <f t="shared" si="19"/>
        <v>926.74580304951962</v>
      </c>
    </row>
    <row r="15" spans="1:101">
      <c r="A15">
        <v>12</v>
      </c>
      <c r="B15">
        <v>691.09909838488204</v>
      </c>
      <c r="C15">
        <v>0.25096975208510303</v>
      </c>
      <c r="D15">
        <v>0.31651167367225902</v>
      </c>
      <c r="E15">
        <v>1</v>
      </c>
      <c r="F15">
        <v>4.7643751822706399E-3</v>
      </c>
      <c r="G15">
        <f t="shared" si="0"/>
        <v>699.38686816905465</v>
      </c>
      <c r="H15">
        <v>12</v>
      </c>
      <c r="I15">
        <v>766.79847426793799</v>
      </c>
      <c r="J15">
        <v>4.3989325259119701E-2</v>
      </c>
      <c r="K15">
        <v>0.24300350762282999</v>
      </c>
      <c r="L15">
        <v>1</v>
      </c>
      <c r="M15">
        <v>1.0977282673854899E-3</v>
      </c>
      <c r="N15">
        <f t="shared" si="1"/>
        <v>775.0862440521106</v>
      </c>
      <c r="Q15">
        <v>12</v>
      </c>
      <c r="R15">
        <v>690.87220015868002</v>
      </c>
      <c r="S15">
        <v>0.25141800852706597</v>
      </c>
      <c r="T15">
        <v>0.31635498214573299</v>
      </c>
      <c r="U15">
        <v>1</v>
      </c>
      <c r="V15">
        <v>0.896265569847701</v>
      </c>
      <c r="W15">
        <v>4.7596044951415499E-3</v>
      </c>
      <c r="X15">
        <v>4.3722858663035997E-2</v>
      </c>
      <c r="Y15">
        <f t="shared" si="3"/>
        <v>703.48533884481139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0"/>
        <v>1</v>
      </c>
      <c r="AH15">
        <f t="shared" si="11"/>
        <v>0</v>
      </c>
      <c r="AI15">
        <v>12</v>
      </c>
      <c r="AJ15">
        <v>762.67814609821801</v>
      </c>
      <c r="AK15">
        <v>0.51500416606307797</v>
      </c>
      <c r="AL15">
        <v>0.23008849508104701</v>
      </c>
      <c r="AM15">
        <v>0.31787828918304001</v>
      </c>
      <c r="AN15">
        <v>6.1208376485604898E-2</v>
      </c>
      <c r="AO15">
        <v>1.98662798039369E-2</v>
      </c>
      <c r="AP15">
        <v>1.7404516199019599E-3</v>
      </c>
      <c r="AQ15">
        <f t="shared" si="12"/>
        <v>775.29128478434939</v>
      </c>
      <c r="AS15">
        <v>12</v>
      </c>
      <c r="AT15">
        <v>682.45973572484002</v>
      </c>
      <c r="AU15">
        <v>0.30408313904212497</v>
      </c>
      <c r="AV15">
        <v>0.35250474119254799</v>
      </c>
      <c r="AW15">
        <v>0.99974766145944305</v>
      </c>
      <c r="AX15">
        <v>0.14800217644977101</v>
      </c>
      <c r="AY15">
        <v>1</v>
      </c>
      <c r="AZ15">
        <v>6.6087368465752704E-3</v>
      </c>
      <c r="BA15">
        <v>5.7375820601765501E-3</v>
      </c>
      <c r="BB15">
        <v>0.05</v>
      </c>
      <c r="BC15">
        <f t="shared" si="2"/>
        <v>699.52640239150674</v>
      </c>
      <c r="BF15" s="3">
        <v>12</v>
      </c>
      <c r="BG15" s="3">
        <v>711.66910099999996</v>
      </c>
      <c r="BH15" s="3">
        <v>0.16248662</v>
      </c>
      <c r="BI15" s="3">
        <v>0.25573446</v>
      </c>
      <c r="BJ15" s="3">
        <v>0.85099835999999995</v>
      </c>
      <c r="BK15" s="3">
        <v>1.7486890000000001E-2</v>
      </c>
      <c r="BL15">
        <f t="shared" si="13"/>
        <v>717.84052957142853</v>
      </c>
      <c r="BN15">
        <f t="shared" si="14"/>
        <v>1</v>
      </c>
      <c r="BO15" s="3">
        <f t="shared" si="15"/>
        <v>1</v>
      </c>
      <c r="BP15" s="3">
        <v>12</v>
      </c>
      <c r="BQ15" s="3">
        <v>699.14105700000005</v>
      </c>
      <c r="BR15" s="3">
        <v>0.27846996000000002</v>
      </c>
      <c r="BS15" s="3">
        <v>0.31249325</v>
      </c>
      <c r="BT15" s="3">
        <v>1</v>
      </c>
      <c r="BU15" s="3">
        <v>5.1466200000000002E-3</v>
      </c>
      <c r="BV15">
        <f t="shared" si="16"/>
        <v>707.42882678417266</v>
      </c>
      <c r="BX15">
        <v>12</v>
      </c>
      <c r="BY15">
        <v>691.15913806392803</v>
      </c>
      <c r="BZ15">
        <v>0.25084637643873398</v>
      </c>
      <c r="CA15">
        <v>0.31663112731508097</v>
      </c>
      <c r="CB15">
        <v>1</v>
      </c>
      <c r="CC15">
        <v>4.7804288210313399E-3</v>
      </c>
      <c r="CD15">
        <v>0.124191244840701</v>
      </c>
      <c r="CE15">
        <f t="shared" si="17"/>
        <v>701.59392067262365</v>
      </c>
      <c r="CG15">
        <v>12</v>
      </c>
      <c r="CH15">
        <v>686.85547312950405</v>
      </c>
      <c r="CI15">
        <v>2.2259312604702399E-2</v>
      </c>
      <c r="CJ15">
        <v>0.31460296697367301</v>
      </c>
      <c r="CK15">
        <v>1</v>
      </c>
      <c r="CL15">
        <v>5.9929900014293004E-3</v>
      </c>
      <c r="CM15">
        <v>0.17772417219157499</v>
      </c>
      <c r="CO15">
        <f t="shared" si="18"/>
        <v>697.29025573819968</v>
      </c>
      <c r="CQ15">
        <v>12</v>
      </c>
      <c r="CR15">
        <v>867.19277302957096</v>
      </c>
      <c r="CS15">
        <v>0.35108474963013497</v>
      </c>
      <c r="CT15">
        <v>0.157214548312409</v>
      </c>
      <c r="CU15">
        <v>1</v>
      </c>
      <c r="CV15">
        <v>7.2238932143918301E-3</v>
      </c>
      <c r="CW15">
        <f t="shared" si="19"/>
        <v>875.48054281374357</v>
      </c>
    </row>
    <row r="16" spans="1:101">
      <c r="A16">
        <v>13</v>
      </c>
      <c r="B16">
        <v>902.49470699856295</v>
      </c>
      <c r="C16">
        <v>0.329398298105467</v>
      </c>
      <c r="D16">
        <v>0.38720856122943498</v>
      </c>
      <c r="E16">
        <v>1</v>
      </c>
      <c r="F16">
        <v>3.1074211163404999E-2</v>
      </c>
      <c r="G16">
        <f t="shared" si="0"/>
        <v>910.78247678273556</v>
      </c>
      <c r="H16">
        <v>13</v>
      </c>
      <c r="I16">
        <v>971.72025129040799</v>
      </c>
      <c r="J16">
        <v>0.157485329924277</v>
      </c>
      <c r="K16">
        <v>0.292288165774995</v>
      </c>
      <c r="L16">
        <v>1</v>
      </c>
      <c r="M16">
        <v>1.67805077759158E-2</v>
      </c>
      <c r="N16">
        <f t="shared" si="1"/>
        <v>980.0080210745806</v>
      </c>
      <c r="Q16">
        <v>13</v>
      </c>
      <c r="R16">
        <v>900.95904560288</v>
      </c>
      <c r="S16">
        <v>0.33323763349317698</v>
      </c>
      <c r="T16">
        <v>0.37564355337490801</v>
      </c>
      <c r="U16">
        <v>0.99934836901032897</v>
      </c>
      <c r="V16">
        <v>0.20378050955926</v>
      </c>
      <c r="W16">
        <v>3.0060084551048E-2</v>
      </c>
      <c r="X16">
        <v>7.2461079819291603E-3</v>
      </c>
      <c r="Y16">
        <f t="shared" si="3"/>
        <v>913.57218428901137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0</v>
      </c>
      <c r="AI16">
        <v>13</v>
      </c>
      <c r="AJ16">
        <v>965.31881656388305</v>
      </c>
      <c r="AK16">
        <v>6.9465504829354999E-2</v>
      </c>
      <c r="AL16">
        <v>0.27114171304686302</v>
      </c>
      <c r="AM16">
        <v>0.11119955934371099</v>
      </c>
      <c r="AN16">
        <v>0.17293308502857699</v>
      </c>
      <c r="AO16">
        <v>0</v>
      </c>
      <c r="AP16">
        <v>1.5733377260318201E-2</v>
      </c>
      <c r="AQ16">
        <f t="shared" si="12"/>
        <v>977.93195525001443</v>
      </c>
      <c r="AS16">
        <v>13</v>
      </c>
      <c r="AT16">
        <v>901.78164079145495</v>
      </c>
      <c r="AU16">
        <v>0.342810000338098</v>
      </c>
      <c r="AV16">
        <v>4.6787345306707104</v>
      </c>
      <c r="AW16">
        <v>1</v>
      </c>
      <c r="AX16">
        <v>0</v>
      </c>
      <c r="AY16">
        <v>0.93262754031425799</v>
      </c>
      <c r="AZ16" s="1">
        <v>3.3245450433691998E-5</v>
      </c>
      <c r="BA16">
        <v>3.2687437835167303E-2</v>
      </c>
      <c r="BB16">
        <v>0.05</v>
      </c>
      <c r="BC16">
        <f t="shared" si="2"/>
        <v>918.84830745812167</v>
      </c>
      <c r="BF16" s="3">
        <v>13</v>
      </c>
      <c r="BG16" s="3">
        <v>943.58619599999997</v>
      </c>
      <c r="BH16" s="3">
        <v>0.30331947999999997</v>
      </c>
      <c r="BI16" s="3">
        <v>0.22595672</v>
      </c>
      <c r="BJ16" s="3">
        <v>0.78549542999999999</v>
      </c>
      <c r="BK16" s="3">
        <v>1.0974699999999999E-3</v>
      </c>
      <c r="BL16">
        <f t="shared" si="13"/>
        <v>949.75762457142855</v>
      </c>
      <c r="BN16">
        <f t="shared" si="14"/>
        <v>1</v>
      </c>
      <c r="BO16" s="3">
        <f t="shared" si="15"/>
        <v>1</v>
      </c>
      <c r="BP16" s="3">
        <v>13</v>
      </c>
      <c r="BQ16" s="3">
        <v>905.39442299999996</v>
      </c>
      <c r="BR16" s="3">
        <v>0.33198307999999999</v>
      </c>
      <c r="BS16" s="3">
        <v>0.43007193999999999</v>
      </c>
      <c r="BT16" s="3">
        <v>1</v>
      </c>
      <c r="BU16" s="3">
        <v>4.1334799999999998E-2</v>
      </c>
      <c r="BV16">
        <f t="shared" si="16"/>
        <v>913.68219278417257</v>
      </c>
      <c r="BX16">
        <v>13</v>
      </c>
      <c r="BY16">
        <v>900.58168495158998</v>
      </c>
      <c r="BZ16">
        <v>0.33845467658103801</v>
      </c>
      <c r="CA16">
        <v>0.36682491804363299</v>
      </c>
      <c r="CB16">
        <v>1</v>
      </c>
      <c r="CC16">
        <v>3.0694486119891701E-2</v>
      </c>
      <c r="CD16">
        <v>0.68695706538742496</v>
      </c>
      <c r="CE16">
        <f t="shared" si="17"/>
        <v>911.01646756028561</v>
      </c>
      <c r="CG16">
        <v>13</v>
      </c>
      <c r="CH16">
        <v>904.86941138178395</v>
      </c>
      <c r="CI16">
        <v>2.4590692859245099E-2</v>
      </c>
      <c r="CJ16">
        <v>0.39253478787592799</v>
      </c>
      <c r="CK16">
        <v>1</v>
      </c>
      <c r="CL16">
        <v>2.9201555757163999E-2</v>
      </c>
      <c r="CM16">
        <v>7.7011019550151202E-2</v>
      </c>
      <c r="CO16">
        <f t="shared" si="18"/>
        <v>915.30419399047958</v>
      </c>
      <c r="CQ16">
        <v>13</v>
      </c>
      <c r="CR16">
        <v>928.92966165113603</v>
      </c>
      <c r="CS16">
        <v>0.44948891056192303</v>
      </c>
      <c r="CT16">
        <v>0.26430735796983601</v>
      </c>
      <c r="CU16">
        <v>1</v>
      </c>
      <c r="CV16">
        <v>3.3667520088465699E-2</v>
      </c>
      <c r="CW16">
        <f t="shared" si="19"/>
        <v>937.21743143530864</v>
      </c>
    </row>
    <row r="17" spans="1:101">
      <c r="A17">
        <v>14</v>
      </c>
      <c r="B17">
        <v>1594.60896880216</v>
      </c>
      <c r="C17">
        <v>0.456206187658245</v>
      </c>
      <c r="D17">
        <v>0.32461361133674899</v>
      </c>
      <c r="E17">
        <v>1</v>
      </c>
      <c r="F17">
        <v>1.7227019314075E-3</v>
      </c>
      <c r="G17">
        <f t="shared" si="0"/>
        <v>1602.8967385863327</v>
      </c>
      <c r="H17">
        <v>14</v>
      </c>
      <c r="I17">
        <v>1867.3467335176599</v>
      </c>
      <c r="J17">
        <v>0.68418949376958904</v>
      </c>
      <c r="K17">
        <v>5.4947931069675203E-3</v>
      </c>
      <c r="L17">
        <v>0</v>
      </c>
      <c r="M17">
        <v>0</v>
      </c>
      <c r="N17">
        <f t="shared" si="1"/>
        <v>1875.6345033018326</v>
      </c>
      <c r="Q17">
        <v>14</v>
      </c>
      <c r="R17">
        <v>1591.9147825887201</v>
      </c>
      <c r="S17">
        <v>0.50003291504724601</v>
      </c>
      <c r="T17">
        <v>0.32035107775925598</v>
      </c>
      <c r="U17">
        <v>1</v>
      </c>
      <c r="V17">
        <v>0.87471379760647405</v>
      </c>
      <c r="W17">
        <v>2.0442977139208001E-3</v>
      </c>
      <c r="X17">
        <v>3.1071916271494599E-2</v>
      </c>
      <c r="Y17">
        <f t="shared" si="3"/>
        <v>1604.5279212748515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F17">
        <f t="shared" si="9"/>
        <v>0</v>
      </c>
      <c r="AG17">
        <f t="shared" si="10"/>
        <v>0</v>
      </c>
      <c r="AH17">
        <f t="shared" si="11"/>
        <v>0</v>
      </c>
      <c r="AI17">
        <v>14</v>
      </c>
      <c r="AJ17">
        <v>1867.6404149473401</v>
      </c>
      <c r="AK17">
        <v>0.86784843419617097</v>
      </c>
      <c r="AL17">
        <v>1.08755903312058E-4</v>
      </c>
      <c r="AM17">
        <v>0.35846737612681001</v>
      </c>
      <c r="AN17">
        <v>0.99999986702495203</v>
      </c>
      <c r="AO17">
        <v>0</v>
      </c>
      <c r="AP17">
        <v>0</v>
      </c>
      <c r="AQ17">
        <f t="shared" si="12"/>
        <v>1880.2535536334715</v>
      </c>
      <c r="AS17">
        <v>14</v>
      </c>
      <c r="AT17">
        <v>1573.74559010863</v>
      </c>
      <c r="AU17">
        <v>0.58652302307816795</v>
      </c>
      <c r="AV17">
        <v>0.474176501151237</v>
      </c>
      <c r="AW17">
        <v>1</v>
      </c>
      <c r="AX17">
        <v>0</v>
      </c>
      <c r="AY17">
        <v>1</v>
      </c>
      <c r="AZ17">
        <v>1.6910788337505501E-3</v>
      </c>
      <c r="BA17">
        <v>2.8895372950833698E-3</v>
      </c>
      <c r="BB17">
        <v>0.05</v>
      </c>
      <c r="BC17">
        <f t="shared" si="2"/>
        <v>1590.8122567752966</v>
      </c>
      <c r="BF17" s="3">
        <v>14</v>
      </c>
      <c r="BG17" s="3">
        <v>1602.02694</v>
      </c>
      <c r="BH17" s="3">
        <v>0.27619008</v>
      </c>
      <c r="BI17" s="3">
        <v>0.29993355999999999</v>
      </c>
      <c r="BJ17" s="3">
        <v>1</v>
      </c>
      <c r="BK17" s="3">
        <v>5.5378299999999997E-3</v>
      </c>
      <c r="BL17">
        <f t="shared" si="13"/>
        <v>1608.1983685714285</v>
      </c>
      <c r="BN17">
        <f t="shared" si="14"/>
        <v>1</v>
      </c>
      <c r="BO17" s="3">
        <f t="shared" si="15"/>
        <v>1</v>
      </c>
      <c r="BP17" s="3">
        <v>14</v>
      </c>
      <c r="BQ17" s="3">
        <v>1676.3577</v>
      </c>
      <c r="BR17" s="3">
        <v>0.37936313999999999</v>
      </c>
      <c r="BS17" s="3">
        <v>0.23641828000000001</v>
      </c>
      <c r="BT17" s="3">
        <v>1</v>
      </c>
      <c r="BU17" s="3">
        <v>2.6784999999999998E-4</v>
      </c>
      <c r="BV17">
        <f t="shared" si="16"/>
        <v>1684.6454697841727</v>
      </c>
      <c r="BX17">
        <v>14</v>
      </c>
      <c r="BY17">
        <v>1593.6463342685499</v>
      </c>
      <c r="BZ17">
        <v>0.449145360050341</v>
      </c>
      <c r="CA17">
        <v>0.32664729287241701</v>
      </c>
      <c r="CB17">
        <v>1</v>
      </c>
      <c r="CC17">
        <v>1.69008199058332E-3</v>
      </c>
      <c r="CD17">
        <v>0.98494576907271703</v>
      </c>
      <c r="CE17">
        <f t="shared" si="17"/>
        <v>1604.0811168772457</v>
      </c>
      <c r="CG17">
        <v>14</v>
      </c>
      <c r="CH17">
        <v>1591.48186549099</v>
      </c>
      <c r="CI17">
        <v>3.9991087917080503E-2</v>
      </c>
      <c r="CJ17">
        <v>0.30531698231731702</v>
      </c>
      <c r="CK17">
        <v>1</v>
      </c>
      <c r="CL17">
        <v>1.7946631758002801E-3</v>
      </c>
      <c r="CM17">
        <v>0.66969523376502105</v>
      </c>
      <c r="CO17">
        <f t="shared" si="18"/>
        <v>1601.9166480996857</v>
      </c>
      <c r="CQ17">
        <v>14</v>
      </c>
      <c r="CR17">
        <v>1621.6917878588999</v>
      </c>
      <c r="CS17">
        <v>0.19740651343418</v>
      </c>
      <c r="CT17">
        <v>0.39435842053620301</v>
      </c>
      <c r="CU17">
        <v>1</v>
      </c>
      <c r="CV17">
        <v>1.2626828963611099E-3</v>
      </c>
      <c r="CW17">
        <f t="shared" si="19"/>
        <v>1629.9795576430727</v>
      </c>
    </row>
    <row r="18" spans="1:101">
      <c r="A18">
        <v>15</v>
      </c>
      <c r="B18">
        <v>1330.8410026417801</v>
      </c>
      <c r="C18">
        <v>0.5339614768566</v>
      </c>
      <c r="D18">
        <v>0.24817985420979499</v>
      </c>
      <c r="E18">
        <v>1</v>
      </c>
      <c r="F18">
        <v>1.00510218315738E-2</v>
      </c>
      <c r="G18">
        <f t="shared" si="0"/>
        <v>1339.1287724259528</v>
      </c>
      <c r="H18">
        <v>15</v>
      </c>
      <c r="I18">
        <v>1500.5341708814201</v>
      </c>
      <c r="J18">
        <v>0.18992371533733901</v>
      </c>
      <c r="K18">
        <v>6.9660411988496998E-2</v>
      </c>
      <c r="L18">
        <v>0.47969591976845499</v>
      </c>
      <c r="M18">
        <v>0</v>
      </c>
      <c r="N18">
        <f t="shared" si="1"/>
        <v>1508.8219406655928</v>
      </c>
      <c r="Q18">
        <v>15</v>
      </c>
      <c r="R18">
        <v>1329.05965159997</v>
      </c>
      <c r="S18">
        <v>0.51191191740194497</v>
      </c>
      <c r="T18">
        <v>0.25298188166181701</v>
      </c>
      <c r="U18">
        <v>1</v>
      </c>
      <c r="V18">
        <v>9.1224821167514694E-2</v>
      </c>
      <c r="W18">
        <v>9.5281067950748807E-3</v>
      </c>
      <c r="X18">
        <v>3.78594037680748E-3</v>
      </c>
      <c r="Y18">
        <f t="shared" si="3"/>
        <v>1341.6727902861014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F18">
        <f t="shared" si="9"/>
        <v>0</v>
      </c>
      <c r="AG18">
        <f t="shared" si="10"/>
        <v>0</v>
      </c>
      <c r="AH18">
        <f t="shared" si="11"/>
        <v>0</v>
      </c>
      <c r="AI18">
        <v>15</v>
      </c>
      <c r="AJ18">
        <v>1498.3853773353001</v>
      </c>
      <c r="AK18">
        <v>0.99718196797149306</v>
      </c>
      <c r="AL18">
        <v>5.7790399537243797E-2</v>
      </c>
      <c r="AM18">
        <v>0.71637398303713995</v>
      </c>
      <c r="AN18">
        <v>0.23186555267777201</v>
      </c>
      <c r="AO18">
        <v>1.3960891554085799E-2</v>
      </c>
      <c r="AP18">
        <v>0</v>
      </c>
      <c r="AQ18">
        <f t="shared" si="12"/>
        <v>1510.9985160214314</v>
      </c>
      <c r="AS18">
        <v>15</v>
      </c>
      <c r="AT18">
        <v>1315.63534714825</v>
      </c>
      <c r="AU18">
        <v>0.57394653316670696</v>
      </c>
      <c r="AV18">
        <v>0.56291364799254295</v>
      </c>
      <c r="AW18">
        <v>1</v>
      </c>
      <c r="AX18">
        <v>0</v>
      </c>
      <c r="AY18">
        <v>0.89419636007361003</v>
      </c>
      <c r="AZ18">
        <v>9.2331681538495897E-4</v>
      </c>
      <c r="BA18">
        <v>1.48726282839986E-2</v>
      </c>
      <c r="BB18">
        <v>4.9999979060302201E-2</v>
      </c>
      <c r="BC18">
        <f t="shared" si="2"/>
        <v>1332.7020138149167</v>
      </c>
      <c r="BF18" s="3">
        <v>15</v>
      </c>
      <c r="BG18" s="3">
        <v>1369.80222</v>
      </c>
      <c r="BH18" s="3">
        <v>0.30706455999999999</v>
      </c>
      <c r="BI18" s="3">
        <v>0.2231456</v>
      </c>
      <c r="BJ18" s="3">
        <v>1</v>
      </c>
      <c r="BK18" s="3">
        <v>3.0039090000000001E-2</v>
      </c>
      <c r="BL18">
        <f t="shared" si="13"/>
        <v>1375.9736485714286</v>
      </c>
      <c r="BN18">
        <f t="shared" si="14"/>
        <v>1</v>
      </c>
      <c r="BO18" s="3">
        <f t="shared" si="15"/>
        <v>1</v>
      </c>
      <c r="BP18" s="3">
        <v>15</v>
      </c>
      <c r="BQ18" s="3">
        <v>1331.39886</v>
      </c>
      <c r="BR18" s="3">
        <v>0.44485308000000001</v>
      </c>
      <c r="BS18" s="3">
        <v>0.22823974</v>
      </c>
      <c r="BT18" s="3">
        <v>1</v>
      </c>
      <c r="BU18" s="3">
        <v>5.7098599999999998E-3</v>
      </c>
      <c r="BV18">
        <f t="shared" si="16"/>
        <v>1339.6866297841727</v>
      </c>
      <c r="BX18">
        <v>15</v>
      </c>
      <c r="BY18">
        <v>1326.0836809241</v>
      </c>
      <c r="BZ18">
        <v>0.56529303046606905</v>
      </c>
      <c r="CA18">
        <v>0.241367455376227</v>
      </c>
      <c r="CB18">
        <v>1</v>
      </c>
      <c r="CC18">
        <v>1.05056003480262E-2</v>
      </c>
      <c r="CD18">
        <v>0.75318819415173699</v>
      </c>
      <c r="CE18">
        <f t="shared" si="17"/>
        <v>1336.5184635327957</v>
      </c>
      <c r="CG18">
        <v>15</v>
      </c>
      <c r="CH18">
        <v>1329.45431144281</v>
      </c>
      <c r="CI18">
        <v>4.4982202285592097E-2</v>
      </c>
      <c r="CJ18">
        <v>0.27853997886564702</v>
      </c>
      <c r="CK18">
        <v>1</v>
      </c>
      <c r="CL18">
        <v>1.32083332266635E-2</v>
      </c>
      <c r="CM18">
        <v>8.2212173270953995E-2</v>
      </c>
      <c r="CO18">
        <f t="shared" si="18"/>
        <v>1339.8890940515057</v>
      </c>
      <c r="CQ18">
        <v>15</v>
      </c>
      <c r="CR18">
        <v>1366.48074486007</v>
      </c>
      <c r="CS18">
        <v>0.70170891672241298</v>
      </c>
      <c r="CT18">
        <v>0.196038194811645</v>
      </c>
      <c r="CU18">
        <v>1</v>
      </c>
      <c r="CV18">
        <v>2.05768241154674E-2</v>
      </c>
      <c r="CW18">
        <f t="shared" si="19"/>
        <v>1374.7685146442427</v>
      </c>
    </row>
    <row r="19" spans="1:101">
      <c r="A19">
        <v>16</v>
      </c>
      <c r="B19">
        <v>444.54769375750197</v>
      </c>
      <c r="C19">
        <v>0.21678206361711</v>
      </c>
      <c r="D19">
        <v>0.42972945198367302</v>
      </c>
      <c r="E19">
        <v>1</v>
      </c>
      <c r="F19">
        <v>2.8862629382343202E-3</v>
      </c>
      <c r="G19">
        <f t="shared" si="0"/>
        <v>452.83546354167464</v>
      </c>
      <c r="H19">
        <v>16</v>
      </c>
      <c r="I19">
        <v>558.91584619199</v>
      </c>
      <c r="J19">
        <v>4.1936636060559099E-2</v>
      </c>
      <c r="K19">
        <v>0.40143167143542102</v>
      </c>
      <c r="L19">
        <v>1</v>
      </c>
      <c r="M19">
        <v>4.2204481665706597E-4</v>
      </c>
      <c r="N19">
        <f t="shared" si="1"/>
        <v>567.20361597616261</v>
      </c>
      <c r="Q19">
        <v>16</v>
      </c>
      <c r="R19">
        <v>438.69977022800703</v>
      </c>
      <c r="S19">
        <v>0.23637910325641601</v>
      </c>
      <c r="T19">
        <v>0.42267326344850797</v>
      </c>
      <c r="U19">
        <v>1</v>
      </c>
      <c r="V19">
        <v>0.17255665150875399</v>
      </c>
      <c r="W19">
        <v>3.1955010516153399E-3</v>
      </c>
      <c r="X19">
        <v>3.55876214758734E-3</v>
      </c>
      <c r="Y19">
        <f t="shared" si="3"/>
        <v>451.3129089141384</v>
      </c>
      <c r="AA19">
        <f t="shared" si="4"/>
        <v>0</v>
      </c>
      <c r="AB19">
        <f t="shared" si="5"/>
        <v>0</v>
      </c>
      <c r="AC19">
        <f t="shared" si="6"/>
        <v>1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0"/>
        <v>0</v>
      </c>
      <c r="AH19">
        <f t="shared" si="11"/>
        <v>0</v>
      </c>
      <c r="AI19">
        <v>16</v>
      </c>
      <c r="AJ19">
        <v>543.30492556809997</v>
      </c>
      <c r="AK19">
        <v>0.78011980685987903</v>
      </c>
      <c r="AL19">
        <v>0.36845935052026402</v>
      </c>
      <c r="AM19">
        <v>0.66128362384925499</v>
      </c>
      <c r="AN19">
        <v>4.7316185283357202E-2</v>
      </c>
      <c r="AO19">
        <v>1.5107732171629499E-4</v>
      </c>
      <c r="AP19" s="1">
        <v>5.0058361152044503E-5</v>
      </c>
      <c r="AQ19">
        <f t="shared" si="12"/>
        <v>555.91806425423135</v>
      </c>
      <c r="AS19">
        <v>16</v>
      </c>
      <c r="AT19">
        <v>441.98794820936098</v>
      </c>
      <c r="AU19">
        <v>0.25715685546434802</v>
      </c>
      <c r="AV19">
        <v>6.4266335787664097</v>
      </c>
      <c r="AW19">
        <v>0.99999769600892396</v>
      </c>
      <c r="AX19">
        <v>1.6623910032319999E-4</v>
      </c>
      <c r="AY19">
        <v>0.95911368480619297</v>
      </c>
      <c r="AZ19" s="1">
        <v>5.95392018298772E-5</v>
      </c>
      <c r="BA19">
        <v>3.64108695814892E-3</v>
      </c>
      <c r="BB19">
        <v>0</v>
      </c>
      <c r="BC19">
        <f t="shared" si="2"/>
        <v>459.05461487602764</v>
      </c>
      <c r="BF19" s="3">
        <v>16</v>
      </c>
      <c r="BG19" s="3">
        <v>449.00591300000002</v>
      </c>
      <c r="BH19" s="3">
        <v>0.16528425999999999</v>
      </c>
      <c r="BI19" s="3">
        <v>0.36386417999999998</v>
      </c>
      <c r="BJ19" s="3">
        <v>1</v>
      </c>
      <c r="BK19" s="3">
        <v>3.730116E-2</v>
      </c>
      <c r="BL19">
        <f t="shared" si="13"/>
        <v>455.1773415714286</v>
      </c>
      <c r="BN19">
        <f t="shared" si="14"/>
        <v>1</v>
      </c>
      <c r="BO19" s="3">
        <f t="shared" si="15"/>
        <v>1</v>
      </c>
      <c r="BP19" s="3">
        <v>16</v>
      </c>
      <c r="BQ19" s="3">
        <v>452.72914700000001</v>
      </c>
      <c r="BR19" s="3">
        <v>0.17939425000000001</v>
      </c>
      <c r="BS19" s="3">
        <v>0.45975068000000002</v>
      </c>
      <c r="BT19" s="3">
        <v>1</v>
      </c>
      <c r="BU19" s="3">
        <v>2.49614E-3</v>
      </c>
      <c r="BV19">
        <f t="shared" si="16"/>
        <v>461.01691678417268</v>
      </c>
      <c r="BX19">
        <v>16</v>
      </c>
      <c r="BY19">
        <v>443.22390101948901</v>
      </c>
      <c r="BZ19">
        <v>0.213953221324683</v>
      </c>
      <c r="CA19">
        <v>0.42305978422052798</v>
      </c>
      <c r="CB19">
        <v>1</v>
      </c>
      <c r="CC19">
        <v>2.82403966355311E-3</v>
      </c>
      <c r="CD19">
        <v>0.96163846878299897</v>
      </c>
      <c r="CE19">
        <f t="shared" si="17"/>
        <v>453.65868362818463</v>
      </c>
      <c r="CG19">
        <v>16</v>
      </c>
      <c r="CH19">
        <v>443.96091294596698</v>
      </c>
      <c r="CI19">
        <v>1.39700477798757E-2</v>
      </c>
      <c r="CJ19">
        <v>0.41939491990778499</v>
      </c>
      <c r="CK19">
        <v>1</v>
      </c>
      <c r="CL19">
        <v>2.9019237886204301E-3</v>
      </c>
      <c r="CM19">
        <v>0.67660706456995701</v>
      </c>
      <c r="CO19">
        <f t="shared" si="18"/>
        <v>454.39569555466261</v>
      </c>
      <c r="CQ19">
        <v>16</v>
      </c>
      <c r="CR19">
        <v>701.90978544848497</v>
      </c>
      <c r="CS19">
        <v>9.5970671942496602E-2</v>
      </c>
      <c r="CT19">
        <v>0.20052157234149301</v>
      </c>
      <c r="CU19">
        <v>1</v>
      </c>
      <c r="CV19">
        <v>0</v>
      </c>
      <c r="CW19">
        <f t="shared" si="19"/>
        <v>710.19755523265758</v>
      </c>
    </row>
    <row r="20" spans="1:101">
      <c r="A20">
        <v>17</v>
      </c>
      <c r="B20">
        <v>1006.07402171766</v>
      </c>
      <c r="C20">
        <v>0.32245452924705797</v>
      </c>
      <c r="D20">
        <v>0.28494412806033598</v>
      </c>
      <c r="E20">
        <v>1</v>
      </c>
      <c r="F20">
        <v>1.0646382686901001E-2</v>
      </c>
      <c r="G20">
        <f t="shared" si="0"/>
        <v>1014.3617915018326</v>
      </c>
      <c r="H20">
        <v>17</v>
      </c>
      <c r="I20">
        <v>1117.3876985260599</v>
      </c>
      <c r="J20">
        <v>8.3587590630560399E-2</v>
      </c>
      <c r="K20">
        <v>0.18550931144888899</v>
      </c>
      <c r="L20">
        <v>1</v>
      </c>
      <c r="M20">
        <v>5.52496615460838E-3</v>
      </c>
      <c r="N20">
        <f t="shared" si="1"/>
        <v>1125.6754683102326</v>
      </c>
      <c r="Q20">
        <v>17</v>
      </c>
      <c r="R20">
        <v>1005.18195133787</v>
      </c>
      <c r="S20">
        <v>0.32872913006003901</v>
      </c>
      <c r="T20">
        <v>0.28022119122084699</v>
      </c>
      <c r="U20">
        <v>1</v>
      </c>
      <c r="V20">
        <v>0.240802933711772</v>
      </c>
      <c r="W20">
        <v>1.0567241364920099E-2</v>
      </c>
      <c r="X20">
        <v>1.4358997413214499E-2</v>
      </c>
      <c r="Y20">
        <f t="shared" si="3"/>
        <v>1017.7950900240014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1</v>
      </c>
      <c r="AG20">
        <f t="shared" si="10"/>
        <v>0</v>
      </c>
      <c r="AH20">
        <f t="shared" si="11"/>
        <v>0</v>
      </c>
      <c r="AI20">
        <v>17</v>
      </c>
      <c r="AJ20">
        <v>1113.37983591182</v>
      </c>
      <c r="AK20">
        <v>8.1221181548780302E-2</v>
      </c>
      <c r="AL20">
        <v>0.170868371094407</v>
      </c>
      <c r="AM20">
        <v>0</v>
      </c>
      <c r="AN20">
        <v>6.9521876293222998E-2</v>
      </c>
      <c r="AO20">
        <v>3.7738486854413299E-2</v>
      </c>
      <c r="AP20">
        <v>3.16617851033649E-3</v>
      </c>
      <c r="AQ20">
        <f t="shared" si="12"/>
        <v>1125.9929745979514</v>
      </c>
      <c r="AS20">
        <v>17</v>
      </c>
      <c r="AT20">
        <v>998.19249326339002</v>
      </c>
      <c r="AU20">
        <v>0.317521198847456</v>
      </c>
      <c r="AV20">
        <v>0.52079253631717104</v>
      </c>
      <c r="AW20">
        <v>0.99999611552141199</v>
      </c>
      <c r="AX20">
        <v>9.0556643138453498E-4</v>
      </c>
      <c r="AY20">
        <v>0.74783467858791497</v>
      </c>
      <c r="AZ20">
        <v>1.2034308535755201E-3</v>
      </c>
      <c r="BA20">
        <v>1.26520280148832E-2</v>
      </c>
      <c r="BB20">
        <v>0</v>
      </c>
      <c r="BC20">
        <f t="shared" si="2"/>
        <v>1015.2591599300567</v>
      </c>
      <c r="BF20" s="3">
        <v>17</v>
      </c>
      <c r="BG20" s="3">
        <v>1055.7686699999999</v>
      </c>
      <c r="BH20" s="3">
        <v>0.26713705999999998</v>
      </c>
      <c r="BI20" s="3">
        <v>0.21101837000000001</v>
      </c>
      <c r="BJ20" s="3">
        <v>0.84693043999999995</v>
      </c>
      <c r="BK20" s="3">
        <v>6.4879200000000003E-3</v>
      </c>
      <c r="BL20">
        <f t="shared" si="13"/>
        <v>1061.9400985714285</v>
      </c>
      <c r="BN20">
        <f t="shared" si="14"/>
        <v>1</v>
      </c>
      <c r="BO20" s="3">
        <f t="shared" si="15"/>
        <v>1</v>
      </c>
      <c r="BP20" s="3">
        <v>17</v>
      </c>
      <c r="BQ20" s="3">
        <v>1007.003</v>
      </c>
      <c r="BR20" s="3">
        <v>0.28817140000000002</v>
      </c>
      <c r="BS20" s="3">
        <v>0.29452985999999998</v>
      </c>
      <c r="BT20" s="3">
        <v>1</v>
      </c>
      <c r="BU20" s="3">
        <v>9.1253500000000008E-3</v>
      </c>
      <c r="BV20">
        <f t="shared" si="16"/>
        <v>1015.2907697841727</v>
      </c>
      <c r="BX20">
        <v>17</v>
      </c>
      <c r="BY20">
        <v>1000.33925236075</v>
      </c>
      <c r="BZ20">
        <v>0.34839201155008598</v>
      </c>
      <c r="CA20">
        <v>0.27812301218002</v>
      </c>
      <c r="CB20">
        <v>1</v>
      </c>
      <c r="CC20">
        <v>1.07809258176545E-2</v>
      </c>
      <c r="CD20">
        <v>0.89266804644332398</v>
      </c>
      <c r="CE20">
        <f t="shared" si="17"/>
        <v>1010.7740349694457</v>
      </c>
      <c r="CG20">
        <v>17</v>
      </c>
      <c r="CH20">
        <v>1003.4106678437701</v>
      </c>
      <c r="CI20">
        <v>2.8371171340926201E-2</v>
      </c>
      <c r="CJ20">
        <v>0.29006359927590197</v>
      </c>
      <c r="CK20">
        <v>1</v>
      </c>
      <c r="CL20">
        <v>8.5347673168482806E-3</v>
      </c>
      <c r="CM20">
        <v>5.1714001577231598E-2</v>
      </c>
      <c r="CO20">
        <f t="shared" si="18"/>
        <v>1013.8454504524657</v>
      </c>
      <c r="CQ20">
        <v>17</v>
      </c>
      <c r="CR20">
        <v>1063.51439953621</v>
      </c>
      <c r="CS20">
        <v>0.26768611964442401</v>
      </c>
      <c r="CT20">
        <v>0.23474990872546</v>
      </c>
      <c r="CU20">
        <v>1</v>
      </c>
      <c r="CV20">
        <v>1.23898869013731E-2</v>
      </c>
      <c r="CW20">
        <f t="shared" si="19"/>
        <v>1071.8021693203827</v>
      </c>
    </row>
    <row r="21" spans="1:101">
      <c r="A21">
        <v>18</v>
      </c>
      <c r="B21">
        <v>1885.4815735294101</v>
      </c>
      <c r="C21">
        <v>0.26167019981281198</v>
      </c>
      <c r="D21">
        <v>0.123779443744719</v>
      </c>
      <c r="E21">
        <v>1</v>
      </c>
      <c r="F21">
        <v>5.7611907861057003E-4</v>
      </c>
      <c r="G21">
        <f t="shared" si="0"/>
        <v>1893.7693433135828</v>
      </c>
      <c r="H21">
        <v>18</v>
      </c>
      <c r="I21">
        <v>1907.9241466578801</v>
      </c>
      <c r="J21">
        <v>1</v>
      </c>
      <c r="K21">
        <v>4.2859779713368901E-3</v>
      </c>
      <c r="L21">
        <v>1</v>
      </c>
      <c r="M21">
        <v>1.6427706980166702E-2</v>
      </c>
      <c r="N21">
        <f t="shared" si="1"/>
        <v>1916.2119164420528</v>
      </c>
      <c r="Q21">
        <v>18</v>
      </c>
      <c r="R21">
        <v>1884.1249008163099</v>
      </c>
      <c r="S21">
        <v>0.26423986820585998</v>
      </c>
      <c r="T21">
        <v>0.12520068144497001</v>
      </c>
      <c r="U21">
        <v>1</v>
      </c>
      <c r="V21">
        <v>0.96173695724669095</v>
      </c>
      <c r="W21">
        <v>5.5531960257814404E-4</v>
      </c>
      <c r="X21">
        <v>1.5236588017172E-2</v>
      </c>
      <c r="Y21">
        <f t="shared" si="3"/>
        <v>1896.7380395024413</v>
      </c>
      <c r="AA21">
        <f t="shared" si="4"/>
        <v>1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F21">
        <f t="shared" si="9"/>
        <v>0</v>
      </c>
      <c r="AG21">
        <f t="shared" si="10"/>
        <v>0</v>
      </c>
      <c r="AH21">
        <f t="shared" si="11"/>
        <v>0</v>
      </c>
      <c r="AI21">
        <v>18</v>
      </c>
      <c r="AJ21">
        <v>1907.4083692116201</v>
      </c>
      <c r="AK21">
        <v>0.54837729673320001</v>
      </c>
      <c r="AL21">
        <v>4.9881619281763497E-3</v>
      </c>
      <c r="AM21">
        <v>0.63126431069375399</v>
      </c>
      <c r="AN21">
        <v>1</v>
      </c>
      <c r="AO21" s="1">
        <v>4.0054307462672502E-5</v>
      </c>
      <c r="AP21">
        <v>6.7046788472800998E-3</v>
      </c>
      <c r="AQ21">
        <f t="shared" si="12"/>
        <v>1920.0215078977515</v>
      </c>
      <c r="AS21">
        <v>18</v>
      </c>
      <c r="AT21">
        <v>1885.1620029201899</v>
      </c>
      <c r="AU21">
        <v>0.28210864191254997</v>
      </c>
      <c r="AV21">
        <v>0.12699742541294001</v>
      </c>
      <c r="AW21">
        <v>1</v>
      </c>
      <c r="AX21">
        <v>1</v>
      </c>
      <c r="AY21">
        <v>1</v>
      </c>
      <c r="AZ21">
        <v>0.1</v>
      </c>
      <c r="BA21">
        <v>6.7553248969983695E-4</v>
      </c>
      <c r="BB21">
        <v>0</v>
      </c>
      <c r="BC21">
        <f t="shared" si="2"/>
        <v>1902.2286695868565</v>
      </c>
      <c r="BF21" s="3">
        <v>18</v>
      </c>
      <c r="BG21" s="3">
        <v>1907.9336599999999</v>
      </c>
      <c r="BH21" s="3">
        <v>1</v>
      </c>
      <c r="BI21" s="3">
        <v>7.8900299999999993E-3</v>
      </c>
      <c r="BJ21" s="3">
        <v>1</v>
      </c>
      <c r="BK21" s="3">
        <v>2.6256450000000001E-2</v>
      </c>
      <c r="BL21">
        <f t="shared" si="13"/>
        <v>1914.1050885714285</v>
      </c>
      <c r="BN21">
        <f t="shared" si="14"/>
        <v>1</v>
      </c>
      <c r="BO21" s="3">
        <f t="shared" si="15"/>
        <v>1</v>
      </c>
      <c r="BP21" s="3">
        <v>18</v>
      </c>
      <c r="BQ21" s="3">
        <v>1902.4264499999999</v>
      </c>
      <c r="BR21" s="3">
        <v>1</v>
      </c>
      <c r="BS21" s="3">
        <v>3.2356830000000003E-2</v>
      </c>
      <c r="BT21" s="3">
        <v>1</v>
      </c>
      <c r="BU21" s="3">
        <v>1.170291E-2</v>
      </c>
      <c r="BV21">
        <f t="shared" si="16"/>
        <v>1910.7142197841727</v>
      </c>
      <c r="BX21">
        <v>18</v>
      </c>
      <c r="BY21">
        <v>1895.8412977001301</v>
      </c>
      <c r="BZ21">
        <v>1</v>
      </c>
      <c r="CA21">
        <v>4.6299413381815403E-2</v>
      </c>
      <c r="CB21">
        <v>1</v>
      </c>
      <c r="CC21">
        <v>9.2265157131007098E-3</v>
      </c>
      <c r="CD21">
        <v>0.117794113486674</v>
      </c>
      <c r="CE21">
        <f t="shared" si="17"/>
        <v>1906.2760803088258</v>
      </c>
      <c r="CG21">
        <v>18</v>
      </c>
      <c r="CH21">
        <v>1892.55708582335</v>
      </c>
      <c r="CI21">
        <v>0.110070757269657</v>
      </c>
      <c r="CJ21">
        <v>5.30142085743497E-2</v>
      </c>
      <c r="CK21">
        <v>1</v>
      </c>
      <c r="CL21">
        <v>6.6763516156531002E-3</v>
      </c>
      <c r="CM21">
        <v>0.99121708601144198</v>
      </c>
      <c r="CO21">
        <f t="shared" si="18"/>
        <v>1902.9918684320457</v>
      </c>
      <c r="CQ21">
        <v>18</v>
      </c>
      <c r="CR21">
        <v>1892.04872256678</v>
      </c>
      <c r="CS21">
        <v>0.11867931788619999</v>
      </c>
      <c r="CT21">
        <v>0.209884094858801</v>
      </c>
      <c r="CU21">
        <v>1</v>
      </c>
      <c r="CV21">
        <v>0</v>
      </c>
      <c r="CW21">
        <f t="shared" si="19"/>
        <v>1900.3364923509528</v>
      </c>
    </row>
    <row r="22" spans="1:101">
      <c r="A22">
        <v>19</v>
      </c>
      <c r="B22">
        <v>498.205817437549</v>
      </c>
      <c r="C22">
        <v>0.391095873905008</v>
      </c>
      <c r="D22">
        <v>0.32053754450276301</v>
      </c>
      <c r="E22">
        <v>1</v>
      </c>
      <c r="F22">
        <v>7.9858351534592004E-3</v>
      </c>
      <c r="G22">
        <f t="shared" si="0"/>
        <v>506.49358722172167</v>
      </c>
      <c r="H22">
        <v>19</v>
      </c>
      <c r="I22">
        <v>685.91620654961605</v>
      </c>
      <c r="J22">
        <v>9.6967428597031294E-2</v>
      </c>
      <c r="K22">
        <v>0.233668225060079</v>
      </c>
      <c r="L22">
        <v>1</v>
      </c>
      <c r="M22">
        <v>2.5637553719414399E-3</v>
      </c>
      <c r="N22">
        <f t="shared" si="1"/>
        <v>694.20397633378866</v>
      </c>
      <c r="Q22">
        <v>19</v>
      </c>
      <c r="R22">
        <v>497.51157887058901</v>
      </c>
      <c r="S22">
        <v>0.38567276298464598</v>
      </c>
      <c r="T22">
        <v>0.32203152182369899</v>
      </c>
      <c r="U22">
        <v>1</v>
      </c>
      <c r="V22">
        <v>0.57586511040122002</v>
      </c>
      <c r="W22">
        <v>7.8765114455501706E-3</v>
      </c>
      <c r="X22">
        <v>4.9101370066424899E-2</v>
      </c>
      <c r="Y22">
        <f>R22+2*6*(144/(144-6-1))</f>
        <v>510.12471755672038</v>
      </c>
      <c r="AA22">
        <f t="shared" si="4"/>
        <v>1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G22">
        <f t="shared" si="10"/>
        <v>0</v>
      </c>
      <c r="AH22">
        <f t="shared" si="11"/>
        <v>0</v>
      </c>
      <c r="AI22">
        <v>19</v>
      </c>
      <c r="AJ22">
        <v>683.12103932709897</v>
      </c>
      <c r="AK22">
        <v>0.77348216257550795</v>
      </c>
      <c r="AL22">
        <v>0.21001656827937101</v>
      </c>
      <c r="AM22">
        <v>0.99965456122253005</v>
      </c>
      <c r="AN22">
        <v>0.156410133937989</v>
      </c>
      <c r="AO22" s="1">
        <v>8.3482453292928907E-5</v>
      </c>
      <c r="AP22">
        <v>3.9914528542376003E-3</v>
      </c>
      <c r="AQ22">
        <f t="shared" si="12"/>
        <v>695.73417801323035</v>
      </c>
      <c r="AS22">
        <v>19</v>
      </c>
      <c r="AT22">
        <v>489.77691872937203</v>
      </c>
      <c r="AU22">
        <v>0.41638366394282</v>
      </c>
      <c r="AV22">
        <v>0.36252563630594697</v>
      </c>
      <c r="AW22">
        <v>1</v>
      </c>
      <c r="AX22">
        <v>3.2076481574015801E-3</v>
      </c>
      <c r="AY22">
        <v>1</v>
      </c>
      <c r="AZ22">
        <v>1.33861870420953E-2</v>
      </c>
      <c r="BA22">
        <v>9.7519679825986208E-3</v>
      </c>
      <c r="BB22">
        <v>0</v>
      </c>
      <c r="BC22">
        <f t="shared" si="2"/>
        <v>506.84358539603869</v>
      </c>
      <c r="BF22" s="3">
        <v>19</v>
      </c>
      <c r="BG22" s="3">
        <v>529.78505900000005</v>
      </c>
      <c r="BH22" s="3">
        <v>0.31547340000000001</v>
      </c>
      <c r="BI22" s="3">
        <v>0.26513903</v>
      </c>
      <c r="BJ22" s="3">
        <v>0.96120514000000001</v>
      </c>
      <c r="BK22" s="3">
        <v>1.313137E-2</v>
      </c>
      <c r="BL22">
        <f t="shared" si="13"/>
        <v>535.95648757142862</v>
      </c>
      <c r="BN22">
        <f t="shared" si="14"/>
        <v>1</v>
      </c>
      <c r="BO22" s="3">
        <f t="shared" si="15"/>
        <v>1</v>
      </c>
      <c r="BP22" s="3">
        <v>19</v>
      </c>
      <c r="BQ22" s="3">
        <v>506.93140799999998</v>
      </c>
      <c r="BR22" s="3">
        <v>0.35138952000000001</v>
      </c>
      <c r="BS22" s="3">
        <v>0.32855767000000002</v>
      </c>
      <c r="BT22" s="3">
        <v>1</v>
      </c>
      <c r="BU22" s="3">
        <v>8.38765E-3</v>
      </c>
      <c r="BV22">
        <f t="shared" si="16"/>
        <v>515.21917778417264</v>
      </c>
      <c r="BX22">
        <v>19</v>
      </c>
      <c r="BY22">
        <v>496.52292082241001</v>
      </c>
      <c r="BZ22">
        <v>0.40750045822163999</v>
      </c>
      <c r="CA22">
        <v>0.320682035189092</v>
      </c>
      <c r="CB22">
        <v>1</v>
      </c>
      <c r="CC22">
        <v>8.4185922836215003E-3</v>
      </c>
      <c r="CD22">
        <v>0.83341407219184105</v>
      </c>
      <c r="CE22">
        <f t="shared" si="17"/>
        <v>506.95770343110564</v>
      </c>
      <c r="CG22">
        <v>19</v>
      </c>
      <c r="CH22">
        <v>496.13112555831299</v>
      </c>
      <c r="CI22">
        <v>2.52313511638338E-2</v>
      </c>
      <c r="CJ22">
        <v>0.30803651916283198</v>
      </c>
      <c r="CK22">
        <v>1</v>
      </c>
      <c r="CL22">
        <v>7.9092130323601302E-3</v>
      </c>
      <c r="CM22">
        <v>0.859703671102239</v>
      </c>
      <c r="CO22">
        <f t="shared" si="18"/>
        <v>506.56590816700862</v>
      </c>
      <c r="CQ22">
        <v>19</v>
      </c>
      <c r="CR22">
        <v>551.053931683207</v>
      </c>
      <c r="CS22">
        <v>0.467862950061327</v>
      </c>
      <c r="CT22">
        <v>0.28627362685562602</v>
      </c>
      <c r="CU22">
        <v>1</v>
      </c>
      <c r="CV22">
        <v>1.7437585502825301E-2</v>
      </c>
      <c r="CW22">
        <f t="shared" si="19"/>
        <v>559.34170146737961</v>
      </c>
    </row>
    <row r="23" spans="1:101" s="2" customFormat="1">
      <c r="A23">
        <v>20</v>
      </c>
      <c r="B23">
        <v>1116.38371787558</v>
      </c>
      <c r="C23">
        <v>0.113872228163206</v>
      </c>
      <c r="D23">
        <v>0.27087936991054501</v>
      </c>
      <c r="E23">
        <v>1</v>
      </c>
      <c r="F23">
        <v>0</v>
      </c>
      <c r="G23">
        <f t="shared" si="0"/>
        <v>1124.6714876597528</v>
      </c>
      <c r="H23">
        <v>20</v>
      </c>
      <c r="I23">
        <v>1189.2058118725599</v>
      </c>
      <c r="J23">
        <v>9.3347277901446504E-3</v>
      </c>
      <c r="K23">
        <v>0.29273975912302003</v>
      </c>
      <c r="L23">
        <v>1</v>
      </c>
      <c r="M23" s="1">
        <v>-3.8410697899301898E-19</v>
      </c>
      <c r="N23">
        <f t="shared" si="1"/>
        <v>1197.4935816567327</v>
      </c>
      <c r="O23"/>
      <c r="Q23">
        <v>20</v>
      </c>
      <c r="R23">
        <v>1112.9450089035399</v>
      </c>
      <c r="S23">
        <v>0.11123119569340199</v>
      </c>
      <c r="T23">
        <v>0.24820164128807801</v>
      </c>
      <c r="U23">
        <v>1</v>
      </c>
      <c r="V23">
        <v>0.108510907323663</v>
      </c>
      <c r="W23">
        <v>0</v>
      </c>
      <c r="X23">
        <v>7.4510467193824497E-4</v>
      </c>
      <c r="Y23">
        <f t="shared" si="3"/>
        <v>1125.5581475896713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F23">
        <f t="shared" si="9"/>
        <v>0</v>
      </c>
      <c r="AG23">
        <f t="shared" si="10"/>
        <v>0</v>
      </c>
      <c r="AH23">
        <f t="shared" si="11"/>
        <v>0</v>
      </c>
      <c r="AI23">
        <v>20</v>
      </c>
      <c r="AJ23">
        <v>1187.8711406258301</v>
      </c>
      <c r="AK23">
        <v>0.15818886193161499</v>
      </c>
      <c r="AL23">
        <v>0.28371622506278399</v>
      </c>
      <c r="AM23">
        <v>0</v>
      </c>
      <c r="AN23">
        <v>9.77585662442154E-3</v>
      </c>
      <c r="AO23">
        <v>0.05</v>
      </c>
      <c r="AP23">
        <v>0</v>
      </c>
      <c r="AQ23">
        <f t="shared" si="12"/>
        <v>1200.4842793119615</v>
      </c>
      <c r="AS23">
        <v>20</v>
      </c>
      <c r="AT23">
        <v>1101.13554440337</v>
      </c>
      <c r="AU23">
        <v>0.21414663968870701</v>
      </c>
      <c r="AV23">
        <v>25.389501315835599</v>
      </c>
      <c r="AW23">
        <v>1</v>
      </c>
      <c r="AX23">
        <v>0</v>
      </c>
      <c r="AY23">
        <v>1</v>
      </c>
      <c r="AZ23" s="1">
        <v>1.5530869343556E-5</v>
      </c>
      <c r="BA23">
        <v>1.1290840903664099E-3</v>
      </c>
      <c r="BB23">
        <v>0.05</v>
      </c>
      <c r="BC23">
        <f t="shared" si="2"/>
        <v>1118.2022110700366</v>
      </c>
      <c r="BF23" s="3">
        <v>20</v>
      </c>
      <c r="BG23" s="3">
        <v>1116.38372</v>
      </c>
      <c r="BH23" s="3">
        <v>0.11387226</v>
      </c>
      <c r="BI23" s="3">
        <v>0.27087935000000002</v>
      </c>
      <c r="BJ23" s="3">
        <v>1</v>
      </c>
      <c r="BK23" s="3">
        <v>1.071101E-2</v>
      </c>
      <c r="BL23">
        <f t="shared" si="13"/>
        <v>1122.5551485714286</v>
      </c>
      <c r="BN23">
        <f t="shared" si="14"/>
        <v>0</v>
      </c>
      <c r="BO23" s="3">
        <f t="shared" si="15"/>
        <v>1</v>
      </c>
      <c r="BP23" s="3">
        <v>20</v>
      </c>
      <c r="BQ23" s="3">
        <v>1131.49467</v>
      </c>
      <c r="BR23" s="3">
        <v>0.11563221999999999</v>
      </c>
      <c r="BS23" s="3">
        <v>0.25110392999999998</v>
      </c>
      <c r="BT23" s="3">
        <v>1</v>
      </c>
      <c r="BU23" s="3">
        <v>0</v>
      </c>
      <c r="BV23">
        <f t="shared" si="16"/>
        <v>1139.7824397841728</v>
      </c>
      <c r="BX23">
        <v>20</v>
      </c>
      <c r="BY23">
        <v>1116.07389588467</v>
      </c>
      <c r="BZ23">
        <v>0.114495964643514</v>
      </c>
      <c r="CA23">
        <v>0.27074868616560099</v>
      </c>
      <c r="CB23">
        <v>1</v>
      </c>
      <c r="CC23">
        <v>0</v>
      </c>
      <c r="CD23">
        <v>0.13073143793935099</v>
      </c>
      <c r="CE23">
        <f t="shared" si="17"/>
        <v>1126.5086784933658</v>
      </c>
      <c r="CG23">
        <v>20</v>
      </c>
      <c r="CH23">
        <v>1109.8436367035899</v>
      </c>
      <c r="CI23">
        <v>1.7044396993411499E-2</v>
      </c>
      <c r="CJ23">
        <v>0.27301164392362598</v>
      </c>
      <c r="CK23">
        <v>1</v>
      </c>
      <c r="CL23">
        <v>1.65924409022183E-4</v>
      </c>
      <c r="CM23">
        <v>3.7573756762696801E-2</v>
      </c>
      <c r="CN23"/>
      <c r="CO23">
        <f t="shared" si="18"/>
        <v>1120.2784193122857</v>
      </c>
      <c r="CQ23">
        <v>20</v>
      </c>
      <c r="CR23">
        <v>1234.5186831542801</v>
      </c>
      <c r="CS23">
        <v>7.8915364876438299E-2</v>
      </c>
      <c r="CT23">
        <v>0.19985990332959799</v>
      </c>
      <c r="CU23">
        <v>1</v>
      </c>
      <c r="CV23">
        <v>0</v>
      </c>
      <c r="CW23">
        <f t="shared" si="19"/>
        <v>1242.8064529384528</v>
      </c>
    </row>
    <row r="24" spans="1:101">
      <c r="A24">
        <v>21</v>
      </c>
      <c r="B24">
        <v>1069.8704398882901</v>
      </c>
      <c r="C24">
        <v>0.39607497812232301</v>
      </c>
      <c r="D24">
        <v>0.235573650631382</v>
      </c>
      <c r="E24">
        <v>1</v>
      </c>
      <c r="F24">
        <v>8.7530058280564007E-3</v>
      </c>
      <c r="G24">
        <f t="shared" si="0"/>
        <v>1078.1582096724628</v>
      </c>
      <c r="H24">
        <v>21</v>
      </c>
      <c r="I24">
        <v>1149.1649726452699</v>
      </c>
      <c r="J24">
        <v>0.40966694482102201</v>
      </c>
      <c r="K24">
        <v>9.8561105164418503E-2</v>
      </c>
      <c r="L24">
        <v>0.25054821645670899</v>
      </c>
      <c r="M24">
        <v>0</v>
      </c>
      <c r="N24">
        <f t="shared" si="1"/>
        <v>1157.4527424294427</v>
      </c>
      <c r="Q24">
        <v>21</v>
      </c>
      <c r="R24">
        <v>1069.81443699129</v>
      </c>
      <c r="S24">
        <v>0.40476247792560199</v>
      </c>
      <c r="T24">
        <v>0.22469203720136199</v>
      </c>
      <c r="U24">
        <v>1</v>
      </c>
      <c r="V24">
        <v>0.64069416061872497</v>
      </c>
      <c r="W24">
        <v>8.7287635734331799E-3</v>
      </c>
      <c r="X24">
        <v>1.90679383384929E-2</v>
      </c>
      <c r="Y24">
        <f t="shared" si="3"/>
        <v>1082.4275756774214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1</v>
      </c>
      <c r="AH24">
        <f t="shared" si="11"/>
        <v>0</v>
      </c>
      <c r="AI24">
        <v>21</v>
      </c>
      <c r="AJ24">
        <v>1152.09007255816</v>
      </c>
      <c r="AK24">
        <v>0.51634298184273997</v>
      </c>
      <c r="AL24">
        <v>0.119830439592143</v>
      </c>
      <c r="AM24">
        <v>0.89409277970909995</v>
      </c>
      <c r="AN24">
        <v>0.107837626398864</v>
      </c>
      <c r="AO24">
        <v>3.91230439119079E-2</v>
      </c>
      <c r="AP24">
        <v>3.6932834847521502E-3</v>
      </c>
      <c r="AQ24">
        <f t="shared" si="12"/>
        <v>1164.7032112442914</v>
      </c>
      <c r="AS24">
        <v>21</v>
      </c>
      <c r="AT24">
        <v>1064.1599205545899</v>
      </c>
      <c r="AU24">
        <v>0.40372523878842698</v>
      </c>
      <c r="AV24">
        <v>22.1059849963255</v>
      </c>
      <c r="AW24">
        <v>1</v>
      </c>
      <c r="AX24">
        <v>0</v>
      </c>
      <c r="AY24">
        <v>0.99417907454570498</v>
      </c>
      <c r="AZ24" s="1">
        <v>8.4214521610222805E-6</v>
      </c>
      <c r="BA24">
        <v>8.8991908239580402E-3</v>
      </c>
      <c r="BB24">
        <v>0.05</v>
      </c>
      <c r="BC24">
        <f t="shared" si="2"/>
        <v>1081.2265872212565</v>
      </c>
      <c r="BF24" s="3">
        <v>21</v>
      </c>
      <c r="BG24" s="3">
        <v>1098.82475</v>
      </c>
      <c r="BH24" s="3">
        <v>0.14472652999999999</v>
      </c>
      <c r="BI24" s="3">
        <v>0.20300285000000001</v>
      </c>
      <c r="BJ24" s="3">
        <v>1</v>
      </c>
      <c r="BK24" s="3">
        <v>3.0027600000000002E-2</v>
      </c>
      <c r="BL24">
        <f t="shared" si="13"/>
        <v>1104.9961785714286</v>
      </c>
      <c r="BN24">
        <f t="shared" si="14"/>
        <v>1</v>
      </c>
      <c r="BO24" s="3">
        <f t="shared" si="15"/>
        <v>1</v>
      </c>
      <c r="BP24" s="3">
        <v>21</v>
      </c>
      <c r="BQ24" s="3">
        <v>1086.1781699999999</v>
      </c>
      <c r="BR24" s="3">
        <v>0.34587393</v>
      </c>
      <c r="BS24" s="3">
        <v>0.20236510999999999</v>
      </c>
      <c r="BT24" s="3">
        <v>1</v>
      </c>
      <c r="BU24" s="3">
        <v>4.0800899999999998E-3</v>
      </c>
      <c r="BV24">
        <f t="shared" si="16"/>
        <v>1094.4659397841726</v>
      </c>
      <c r="BX24">
        <v>21</v>
      </c>
      <c r="BY24">
        <v>1069.11041632808</v>
      </c>
      <c r="BZ24">
        <v>0.39608592718776497</v>
      </c>
      <c r="CA24">
        <v>0.24333246478951301</v>
      </c>
      <c r="CB24">
        <v>1</v>
      </c>
      <c r="CC24">
        <v>1.0812421422830501E-2</v>
      </c>
      <c r="CD24">
        <v>0.94633145110703298</v>
      </c>
      <c r="CE24">
        <f t="shared" si="17"/>
        <v>1079.5451989367757</v>
      </c>
      <c r="CG24">
        <v>21</v>
      </c>
      <c r="CH24">
        <v>1065.30366649603</v>
      </c>
      <c r="CI24">
        <v>3.0822161267924999E-2</v>
      </c>
      <c r="CJ24">
        <v>0.23986388216361099</v>
      </c>
      <c r="CK24">
        <v>1</v>
      </c>
      <c r="CL24">
        <v>7.54703573865318E-3</v>
      </c>
      <c r="CM24">
        <v>0.11487229362068301</v>
      </c>
      <c r="CO24">
        <f t="shared" si="18"/>
        <v>1075.7384491047258</v>
      </c>
      <c r="CQ24">
        <v>21</v>
      </c>
      <c r="CR24">
        <v>1087.6329041567301</v>
      </c>
      <c r="CS24">
        <v>0.40490397633789699</v>
      </c>
      <c r="CT24">
        <v>0.214430982515703</v>
      </c>
      <c r="CU24">
        <v>1</v>
      </c>
      <c r="CV24">
        <v>1.0123029860469399E-2</v>
      </c>
      <c r="CW24">
        <f t="shared" si="19"/>
        <v>1095.9206739409028</v>
      </c>
    </row>
    <row r="25" spans="1:101">
      <c r="A25">
        <v>22</v>
      </c>
      <c r="B25">
        <v>899.82649830582204</v>
      </c>
      <c r="C25">
        <v>0.297030078536072</v>
      </c>
      <c r="D25">
        <v>0.265770069882378</v>
      </c>
      <c r="E25">
        <v>1</v>
      </c>
      <c r="F25">
        <v>5.5848510383171204E-3</v>
      </c>
      <c r="G25">
        <f t="shared" si="0"/>
        <v>908.11426808999465</v>
      </c>
      <c r="H25">
        <v>22</v>
      </c>
      <c r="I25">
        <v>954.82130746432597</v>
      </c>
      <c r="J25">
        <v>1.71339131542795E-2</v>
      </c>
      <c r="K25">
        <v>0.29476098048548</v>
      </c>
      <c r="L25">
        <v>1</v>
      </c>
      <c r="M25">
        <v>7.2581914751206099E-4</v>
      </c>
      <c r="N25">
        <f t="shared" si="1"/>
        <v>963.10907724849858</v>
      </c>
      <c r="Q25">
        <v>22</v>
      </c>
      <c r="R25">
        <v>898.23872192897102</v>
      </c>
      <c r="S25">
        <v>0.28787993872164103</v>
      </c>
      <c r="T25">
        <v>0.27622317565113302</v>
      </c>
      <c r="U25">
        <v>1</v>
      </c>
      <c r="V25">
        <v>0.52750411341645498</v>
      </c>
      <c r="W25">
        <v>6.1579542091591702E-3</v>
      </c>
      <c r="X25">
        <v>2.0171249872270001E-2</v>
      </c>
      <c r="Y25">
        <f t="shared" si="3"/>
        <v>910.8518606151024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G25">
        <f t="shared" si="10"/>
        <v>1</v>
      </c>
      <c r="AH25">
        <f t="shared" si="11"/>
        <v>0</v>
      </c>
      <c r="AI25">
        <v>22</v>
      </c>
      <c r="AJ25">
        <v>955.00189248826302</v>
      </c>
      <c r="AK25">
        <v>0.43210756406699402</v>
      </c>
      <c r="AL25">
        <v>0.30391985869728799</v>
      </c>
      <c r="AM25">
        <v>0.66524528961887797</v>
      </c>
      <c r="AN25">
        <v>1.62676345067806E-2</v>
      </c>
      <c r="AO25">
        <v>4.06845308622255E-4</v>
      </c>
      <c r="AP25">
        <v>7.0641183302977103E-4</v>
      </c>
      <c r="AQ25">
        <f t="shared" si="12"/>
        <v>967.6150311743944</v>
      </c>
      <c r="AS25">
        <v>22</v>
      </c>
      <c r="AT25">
        <v>894.105586718072</v>
      </c>
      <c r="AU25">
        <v>0.293689940264244</v>
      </c>
      <c r="AV25">
        <v>0.26038116601104999</v>
      </c>
      <c r="AW25">
        <v>1</v>
      </c>
      <c r="AX25">
        <v>1</v>
      </c>
      <c r="AY25">
        <v>0.57231622228813395</v>
      </c>
      <c r="AZ25">
        <v>6.0925584615990304E-3</v>
      </c>
      <c r="BA25">
        <v>4.93987528107411E-3</v>
      </c>
      <c r="BB25">
        <v>0.05</v>
      </c>
      <c r="BC25">
        <f t="shared" si="2"/>
        <v>911.17225338473872</v>
      </c>
      <c r="BF25" s="3">
        <v>22</v>
      </c>
      <c r="BG25" s="3">
        <v>906.77693799999997</v>
      </c>
      <c r="BH25" s="3">
        <v>0.16539165</v>
      </c>
      <c r="BI25" s="3">
        <v>0.19968623999999999</v>
      </c>
      <c r="BJ25" s="3">
        <v>1</v>
      </c>
      <c r="BK25" s="3">
        <v>1.3830500000000001E-2</v>
      </c>
      <c r="BL25">
        <f t="shared" si="13"/>
        <v>912.94836657142855</v>
      </c>
      <c r="BN25">
        <f t="shared" si="14"/>
        <v>1</v>
      </c>
      <c r="BO25" s="3">
        <f t="shared" si="15"/>
        <v>1</v>
      </c>
      <c r="BP25" s="3">
        <v>22</v>
      </c>
      <c r="BQ25" s="3">
        <v>905.23224300000004</v>
      </c>
      <c r="BR25" s="3">
        <v>0.28326190000000001</v>
      </c>
      <c r="BS25" s="3">
        <v>0.25932943000000003</v>
      </c>
      <c r="BT25" s="3">
        <v>1</v>
      </c>
      <c r="BU25" s="3">
        <v>5.2050600000000001E-3</v>
      </c>
      <c r="BV25">
        <f t="shared" si="16"/>
        <v>913.52001278417265</v>
      </c>
      <c r="BX25">
        <v>22</v>
      </c>
      <c r="BY25">
        <v>899.77698588686599</v>
      </c>
      <c r="BZ25">
        <v>0.29572531653384398</v>
      </c>
      <c r="CA25">
        <v>0.26617180133074703</v>
      </c>
      <c r="CB25">
        <v>1</v>
      </c>
      <c r="CC25">
        <v>5.56308732014548E-3</v>
      </c>
      <c r="CD25">
        <v>6.4978579102946493E-2</v>
      </c>
      <c r="CE25">
        <f t="shared" si="17"/>
        <v>910.21176849556161</v>
      </c>
      <c r="CG25">
        <v>22</v>
      </c>
      <c r="CH25">
        <v>897.65266997752997</v>
      </c>
      <c r="CI25">
        <v>2.2841971768330901E-2</v>
      </c>
      <c r="CJ25">
        <v>0.25077424398370701</v>
      </c>
      <c r="CK25">
        <v>1</v>
      </c>
      <c r="CL25">
        <v>4.6177416471065904E-3</v>
      </c>
      <c r="CM25">
        <v>0.100181559443678</v>
      </c>
      <c r="CO25">
        <f t="shared" si="18"/>
        <v>908.0874525862256</v>
      </c>
      <c r="CQ25">
        <v>22</v>
      </c>
      <c r="CR25">
        <v>1020.0816508764</v>
      </c>
      <c r="CS25">
        <v>0.30753826521321598</v>
      </c>
      <c r="CT25">
        <v>0.14757772309555101</v>
      </c>
      <c r="CU25">
        <v>1</v>
      </c>
      <c r="CV25">
        <v>9.6331428846047201E-3</v>
      </c>
      <c r="CW25">
        <f t="shared" si="19"/>
        <v>1028.3694206605726</v>
      </c>
    </row>
    <row r="26" spans="1:101">
      <c r="A26">
        <v>23</v>
      </c>
      <c r="B26">
        <v>1042.5225427728501</v>
      </c>
      <c r="C26">
        <v>0.28849220613392201</v>
      </c>
      <c r="D26">
        <v>0.23337298158151401</v>
      </c>
      <c r="E26">
        <v>1</v>
      </c>
      <c r="F26">
        <v>4.5805590679740896E-3</v>
      </c>
      <c r="G26">
        <f t="shared" si="0"/>
        <v>1050.8103125570228</v>
      </c>
      <c r="H26">
        <v>23</v>
      </c>
      <c r="I26">
        <v>1113.0995676031</v>
      </c>
      <c r="J26">
        <v>4.0745415967425903E-2</v>
      </c>
      <c r="K26">
        <v>0.12639062881523</v>
      </c>
      <c r="L26">
        <v>1</v>
      </c>
      <c r="M26">
        <v>6.0564937807436499E-4</v>
      </c>
      <c r="N26">
        <f t="shared" si="1"/>
        <v>1121.3873373872727</v>
      </c>
      <c r="Q26">
        <v>23</v>
      </c>
      <c r="R26">
        <v>1042.3389423261401</v>
      </c>
      <c r="S26">
        <v>0.32240135821129901</v>
      </c>
      <c r="T26">
        <v>0.227713885088731</v>
      </c>
      <c r="U26">
        <v>1</v>
      </c>
      <c r="V26">
        <v>0.49378366863969603</v>
      </c>
      <c r="W26">
        <v>5.1434879910798401E-3</v>
      </c>
      <c r="X26">
        <v>4.8847574077828297E-2</v>
      </c>
      <c r="Y26">
        <f t="shared" si="3"/>
        <v>1054.9520810122715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F26">
        <f t="shared" si="9"/>
        <v>0</v>
      </c>
      <c r="AG26">
        <f t="shared" si="10"/>
        <v>0</v>
      </c>
      <c r="AH26">
        <f t="shared" si="11"/>
        <v>0</v>
      </c>
      <c r="AI26">
        <v>23</v>
      </c>
      <c r="AJ26">
        <v>1106.27157781098</v>
      </c>
      <c r="AK26">
        <v>0.93267844430131497</v>
      </c>
      <c r="AL26">
        <v>9.1837226901610503E-2</v>
      </c>
      <c r="AM26">
        <v>0.99392144293146401</v>
      </c>
      <c r="AN26">
        <v>0.35624320013159599</v>
      </c>
      <c r="AO26">
        <v>0</v>
      </c>
      <c r="AP26">
        <v>0</v>
      </c>
      <c r="AQ26">
        <f t="shared" si="12"/>
        <v>1118.8847164971114</v>
      </c>
      <c r="AS26">
        <v>23</v>
      </c>
      <c r="AT26">
        <v>1031.6262612687201</v>
      </c>
      <c r="AU26">
        <v>0.27922789789909802</v>
      </c>
      <c r="AV26">
        <v>0.31074428482494498</v>
      </c>
      <c r="AW26">
        <v>1</v>
      </c>
      <c r="AX26">
        <v>0</v>
      </c>
      <c r="AY26">
        <v>1</v>
      </c>
      <c r="AZ26">
        <v>3.7497777268469101E-3</v>
      </c>
      <c r="BA26">
        <v>5.6544103907225198E-3</v>
      </c>
      <c r="BB26">
        <v>0.05</v>
      </c>
      <c r="BC26">
        <f t="shared" si="2"/>
        <v>1048.6929279353867</v>
      </c>
      <c r="BF26" s="3">
        <v>23</v>
      </c>
      <c r="BG26" s="3">
        <v>1056.4657500000001</v>
      </c>
      <c r="BH26" s="3">
        <v>0.25803976000000001</v>
      </c>
      <c r="BI26" s="3">
        <v>0.20534545000000001</v>
      </c>
      <c r="BJ26" s="3">
        <v>0.95386026999999995</v>
      </c>
      <c r="BK26" s="3">
        <v>3.0272799999999999E-2</v>
      </c>
      <c r="BL26">
        <f t="shared" si="13"/>
        <v>1062.6371785714286</v>
      </c>
      <c r="BN26">
        <f t="shared" si="14"/>
        <v>1</v>
      </c>
      <c r="BO26" s="3">
        <f t="shared" si="15"/>
        <v>1</v>
      </c>
      <c r="BP26" s="3">
        <v>23</v>
      </c>
      <c r="BQ26" s="3">
        <v>1045.4751900000001</v>
      </c>
      <c r="BR26" s="3">
        <v>0.31791773000000001</v>
      </c>
      <c r="BS26" s="3">
        <v>0.20530028</v>
      </c>
      <c r="BT26" s="3">
        <v>1</v>
      </c>
      <c r="BU26" s="3">
        <v>3.2112999999999998E-3</v>
      </c>
      <c r="BV26">
        <f t="shared" si="16"/>
        <v>1053.7629597841728</v>
      </c>
      <c r="BX26">
        <v>23</v>
      </c>
      <c r="BY26">
        <v>1041.1583523291299</v>
      </c>
      <c r="BZ26">
        <v>0.28755047435453601</v>
      </c>
      <c r="CA26">
        <v>0.234128926277863</v>
      </c>
      <c r="CB26">
        <v>1</v>
      </c>
      <c r="CC26">
        <v>4.6096318099835597E-3</v>
      </c>
      <c r="CD26">
        <v>0.98739919626232198</v>
      </c>
      <c r="CE26">
        <f t="shared" si="17"/>
        <v>1051.5931349378257</v>
      </c>
      <c r="CG26">
        <v>23</v>
      </c>
      <c r="CH26">
        <v>1039.9884587086899</v>
      </c>
      <c r="CI26">
        <v>2.52426327053718E-2</v>
      </c>
      <c r="CJ26">
        <v>0.25262822483254299</v>
      </c>
      <c r="CK26">
        <v>1</v>
      </c>
      <c r="CL26">
        <v>5.4726485528365804E-3</v>
      </c>
      <c r="CM26">
        <v>3.8793406093983497E-2</v>
      </c>
      <c r="CO26">
        <f t="shared" si="18"/>
        <v>1050.4232413173856</v>
      </c>
      <c r="CQ26">
        <v>23</v>
      </c>
      <c r="CR26">
        <v>1070.6263941641801</v>
      </c>
      <c r="CS26">
        <v>0.42498923913678299</v>
      </c>
      <c r="CT26">
        <v>0.20749174202471901</v>
      </c>
      <c r="CU26">
        <v>1</v>
      </c>
      <c r="CV26">
        <v>1.8683827786759599E-2</v>
      </c>
      <c r="CW26">
        <f t="shared" si="19"/>
        <v>1078.9141639483528</v>
      </c>
    </row>
    <row r="27" spans="1:101">
      <c r="A27">
        <v>24</v>
      </c>
      <c r="B27">
        <v>948.99871497916899</v>
      </c>
      <c r="C27">
        <v>0.20712108581337299</v>
      </c>
      <c r="D27">
        <v>0.21803161955018399</v>
      </c>
      <c r="E27">
        <v>1</v>
      </c>
      <c r="F27">
        <v>2.01682633838016E-3</v>
      </c>
      <c r="G27">
        <f t="shared" si="0"/>
        <v>957.2864847633416</v>
      </c>
      <c r="H27">
        <v>24</v>
      </c>
      <c r="I27">
        <v>987.971582838617</v>
      </c>
      <c r="J27">
        <v>0.19394042641280701</v>
      </c>
      <c r="K27">
        <v>0.12656945892264901</v>
      </c>
      <c r="L27">
        <v>0.542420797988026</v>
      </c>
      <c r="M27">
        <v>0</v>
      </c>
      <c r="N27">
        <f t="shared" si="1"/>
        <v>996.25935262278961</v>
      </c>
      <c r="Q27">
        <v>24</v>
      </c>
      <c r="R27">
        <v>946.15242623360302</v>
      </c>
      <c r="S27">
        <v>0.25199781056658299</v>
      </c>
      <c r="T27">
        <v>0.236453039207632</v>
      </c>
      <c r="U27">
        <v>1</v>
      </c>
      <c r="V27">
        <v>0.31648868224290699</v>
      </c>
      <c r="W27">
        <v>5.0478596565923604E-3</v>
      </c>
      <c r="X27">
        <v>5.31735626543485E-3</v>
      </c>
      <c r="Y27">
        <f t="shared" si="3"/>
        <v>958.7655649197344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  <c r="AG27">
        <f t="shared" si="10"/>
        <v>1</v>
      </c>
      <c r="AH27">
        <f t="shared" si="11"/>
        <v>0</v>
      </c>
      <c r="AI27">
        <v>24</v>
      </c>
      <c r="AJ27">
        <v>986.75950960576904</v>
      </c>
      <c r="AK27">
        <v>0.21749184048963299</v>
      </c>
      <c r="AL27">
        <v>0.16077066156528599</v>
      </c>
      <c r="AM27">
        <v>1.3696803349250299E-2</v>
      </c>
      <c r="AN27">
        <v>0.14516128310090001</v>
      </c>
      <c r="AO27">
        <v>1.09784858111659E-2</v>
      </c>
      <c r="AP27">
        <v>4.9339599272811797E-3</v>
      </c>
      <c r="AQ27">
        <f t="shared" si="12"/>
        <v>999.37264829190042</v>
      </c>
      <c r="AS27">
        <v>24</v>
      </c>
      <c r="AT27">
        <v>945.67409074839702</v>
      </c>
      <c r="AU27">
        <v>0.162858646536929</v>
      </c>
      <c r="AV27">
        <v>0.20246898290472101</v>
      </c>
      <c r="AW27">
        <v>1</v>
      </c>
      <c r="AX27">
        <v>0.68029072679029301</v>
      </c>
      <c r="AY27">
        <v>1</v>
      </c>
      <c r="AZ27">
        <v>2.1361093774589002E-2</v>
      </c>
      <c r="BA27">
        <v>6.9349283219975104E-4</v>
      </c>
      <c r="BB27">
        <v>1.43141880237911E-3</v>
      </c>
      <c r="BC27">
        <f t="shared" si="2"/>
        <v>962.74075741506374</v>
      </c>
      <c r="BF27" s="3">
        <v>24</v>
      </c>
      <c r="BG27" s="3">
        <v>949.90142000000003</v>
      </c>
      <c r="BH27" s="3">
        <v>0.16390742999999999</v>
      </c>
      <c r="BI27" s="3">
        <v>0.19292909999999999</v>
      </c>
      <c r="BJ27" s="3">
        <v>1</v>
      </c>
      <c r="BK27" s="3">
        <v>1.379678E-2</v>
      </c>
      <c r="BL27">
        <f t="shared" si="13"/>
        <v>956.07284857142861</v>
      </c>
      <c r="BN27">
        <f t="shared" si="14"/>
        <v>0</v>
      </c>
      <c r="BO27" s="3">
        <f t="shared" si="15"/>
        <v>1</v>
      </c>
      <c r="BP27" s="3">
        <v>24</v>
      </c>
      <c r="BQ27" s="3">
        <v>955.45115999999996</v>
      </c>
      <c r="BR27" s="3">
        <v>0.22460796999999999</v>
      </c>
      <c r="BS27" s="3">
        <v>0.2321714</v>
      </c>
      <c r="BT27" s="3">
        <v>1</v>
      </c>
      <c r="BU27" s="3">
        <v>3.7196899999999999E-3</v>
      </c>
      <c r="BV27">
        <f t="shared" si="16"/>
        <v>963.73892978417257</v>
      </c>
      <c r="BX27">
        <v>24</v>
      </c>
      <c r="BY27">
        <v>948.56523109624698</v>
      </c>
      <c r="BZ27">
        <v>0.22431796984024699</v>
      </c>
      <c r="CA27">
        <v>0.227076044334661</v>
      </c>
      <c r="CB27">
        <v>1</v>
      </c>
      <c r="CC27">
        <v>3.31766081670264E-3</v>
      </c>
      <c r="CD27">
        <v>0.78583358968345896</v>
      </c>
      <c r="CE27">
        <f t="shared" si="17"/>
        <v>959.0000137049426</v>
      </c>
      <c r="CG27">
        <v>24</v>
      </c>
      <c r="CH27">
        <v>945.31784817135599</v>
      </c>
      <c r="CI27">
        <v>1.9873501647407602E-2</v>
      </c>
      <c r="CJ27">
        <v>0.193460669067578</v>
      </c>
      <c r="CK27">
        <v>0.899083749185418</v>
      </c>
      <c r="CL27">
        <v>2.6075526965631101E-3</v>
      </c>
      <c r="CM27">
        <v>0.83775583328182701</v>
      </c>
      <c r="CO27">
        <f t="shared" si="18"/>
        <v>955.75263078005162</v>
      </c>
      <c r="CQ27">
        <v>24</v>
      </c>
      <c r="CR27">
        <v>1004.82672177385</v>
      </c>
      <c r="CS27">
        <v>0.184143768477987</v>
      </c>
      <c r="CT27">
        <v>0.210008432283802</v>
      </c>
      <c r="CU27">
        <v>1</v>
      </c>
      <c r="CV27">
        <v>2.4259741848499999E-3</v>
      </c>
      <c r="CW27">
        <f t="shared" si="19"/>
        <v>1013.1144915580226</v>
      </c>
    </row>
    <row r="28" spans="1:101">
      <c r="A28">
        <v>25</v>
      </c>
      <c r="B28">
        <v>753.36990021769805</v>
      </c>
      <c r="C28">
        <v>0.22808964519321401</v>
      </c>
      <c r="D28">
        <v>0.45914848259315</v>
      </c>
      <c r="E28">
        <v>1</v>
      </c>
      <c r="F28">
        <v>1.3790794175247E-2</v>
      </c>
      <c r="G28">
        <f t="shared" si="0"/>
        <v>761.65767000187066</v>
      </c>
      <c r="H28">
        <v>25</v>
      </c>
      <c r="I28">
        <v>854.90324903651299</v>
      </c>
      <c r="J28">
        <v>5.0553214412603298E-2</v>
      </c>
      <c r="K28">
        <v>0.35497628644724799</v>
      </c>
      <c r="L28">
        <v>1</v>
      </c>
      <c r="M28">
        <v>4.0911238573333704E-3</v>
      </c>
      <c r="N28">
        <f t="shared" si="1"/>
        <v>863.1910188206856</v>
      </c>
      <c r="Q28">
        <v>25</v>
      </c>
      <c r="R28">
        <v>752.96328925755597</v>
      </c>
      <c r="S28">
        <v>0.228597060184108</v>
      </c>
      <c r="T28">
        <v>0.46299363351182898</v>
      </c>
      <c r="U28">
        <v>1</v>
      </c>
      <c r="V28">
        <v>0.82774021910655604</v>
      </c>
      <c r="W28">
        <v>1.4149362202198699E-2</v>
      </c>
      <c r="X28">
        <v>4.8953009034508999E-2</v>
      </c>
      <c r="Y28">
        <f t="shared" si="3"/>
        <v>765.57642794368735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0</v>
      </c>
      <c r="AG28">
        <f t="shared" si="10"/>
        <v>1</v>
      </c>
      <c r="AH28">
        <f t="shared" si="11"/>
        <v>0</v>
      </c>
      <c r="AI28">
        <v>25</v>
      </c>
      <c r="AJ28">
        <v>852.51764557879699</v>
      </c>
      <c r="AK28">
        <v>0.63299801960654001</v>
      </c>
      <c r="AL28">
        <v>0.35394559463896402</v>
      </c>
      <c r="AM28">
        <v>0.98803822668799202</v>
      </c>
      <c r="AN28">
        <v>5.0716734779008697E-2</v>
      </c>
      <c r="AO28">
        <v>1.47223324701142E-2</v>
      </c>
      <c r="AP28">
        <v>4.2349650311626899E-3</v>
      </c>
      <c r="AQ28">
        <f t="shared" si="12"/>
        <v>865.13078426492837</v>
      </c>
      <c r="AS28">
        <v>25</v>
      </c>
      <c r="AT28">
        <v>744.33202162724399</v>
      </c>
      <c r="AU28">
        <v>0.22765135603157699</v>
      </c>
      <c r="AV28">
        <v>0.54248871210771998</v>
      </c>
      <c r="AW28">
        <v>1</v>
      </c>
      <c r="AX28">
        <v>0</v>
      </c>
      <c r="AY28">
        <v>1</v>
      </c>
      <c r="AZ28">
        <v>9.1384708105656E-3</v>
      </c>
      <c r="BA28">
        <v>1.52271869203832E-2</v>
      </c>
      <c r="BB28">
        <v>0.05</v>
      </c>
      <c r="BC28">
        <f t="shared" si="2"/>
        <v>761.39868829391071</v>
      </c>
      <c r="BF28" s="3">
        <v>25</v>
      </c>
      <c r="BG28" s="3">
        <v>806.081864</v>
      </c>
      <c r="BH28" s="3">
        <v>0.26859106999999999</v>
      </c>
      <c r="BI28" s="3">
        <v>0.25950783999999999</v>
      </c>
      <c r="BJ28" s="3">
        <v>0.93260794999999996</v>
      </c>
      <c r="BK28" s="3">
        <v>3.1708229999999997E-2</v>
      </c>
      <c r="BL28">
        <f t="shared" si="13"/>
        <v>812.25329257142857</v>
      </c>
      <c r="BN28">
        <f t="shared" si="14"/>
        <v>1</v>
      </c>
      <c r="BO28" s="3">
        <f t="shared" si="15"/>
        <v>1</v>
      </c>
      <c r="BP28" s="3">
        <v>25</v>
      </c>
      <c r="BQ28" s="3">
        <v>761.24883799999998</v>
      </c>
      <c r="BR28" s="3">
        <v>0.18922559</v>
      </c>
      <c r="BS28" s="3">
        <v>0.48378817000000002</v>
      </c>
      <c r="BT28" s="3">
        <v>1</v>
      </c>
      <c r="BU28" s="3">
        <v>1.189431E-2</v>
      </c>
      <c r="BV28">
        <f t="shared" si="16"/>
        <v>769.53660778417259</v>
      </c>
      <c r="BX28">
        <v>25</v>
      </c>
      <c r="BY28">
        <v>752.75924139536005</v>
      </c>
      <c r="BZ28">
        <v>0.21274132252373301</v>
      </c>
      <c r="CA28">
        <v>0.475759484133983</v>
      </c>
      <c r="CB28">
        <v>1</v>
      </c>
      <c r="CC28">
        <v>1.5420574210605401E-2</v>
      </c>
      <c r="CD28">
        <v>0.94771440338885904</v>
      </c>
      <c r="CE28">
        <f t="shared" si="17"/>
        <v>763.19402400405568</v>
      </c>
      <c r="CG28">
        <v>25</v>
      </c>
      <c r="CH28">
        <v>750.55477410636797</v>
      </c>
      <c r="CI28">
        <v>1.45054898283571E-2</v>
      </c>
      <c r="CJ28">
        <v>0.470835215982707</v>
      </c>
      <c r="CK28">
        <v>1</v>
      </c>
      <c r="CL28">
        <v>1.29698748648404E-2</v>
      </c>
      <c r="CM28">
        <v>0.373546634421696</v>
      </c>
      <c r="CO28">
        <f t="shared" si="18"/>
        <v>760.9895567150636</v>
      </c>
      <c r="CQ28">
        <v>25</v>
      </c>
      <c r="CR28">
        <v>807.82085999253002</v>
      </c>
      <c r="CS28">
        <v>0.36499676724913699</v>
      </c>
      <c r="CT28">
        <v>0.32850342240160102</v>
      </c>
      <c r="CU28">
        <v>1</v>
      </c>
      <c r="CV28">
        <v>3.1426489150716802E-2</v>
      </c>
      <c r="CW28">
        <f t="shared" si="19"/>
        <v>816.10862977670263</v>
      </c>
    </row>
    <row r="29" spans="1:101" s="2" customFormat="1">
      <c r="A29">
        <v>26</v>
      </c>
      <c r="B29">
        <v>1824.6996485288901</v>
      </c>
      <c r="C29">
        <v>0.61153649206930805</v>
      </c>
      <c r="D29">
        <v>0.1700065228315</v>
      </c>
      <c r="E29">
        <v>1</v>
      </c>
      <c r="F29">
        <v>3.4744027672251299E-3</v>
      </c>
      <c r="G29">
        <f t="shared" si="0"/>
        <v>1832.9874183130628</v>
      </c>
      <c r="H29">
        <v>26</v>
      </c>
      <c r="I29">
        <v>1922.2382669103199</v>
      </c>
      <c r="J29">
        <v>1</v>
      </c>
      <c r="K29">
        <v>2.6705191265354502E-3</v>
      </c>
      <c r="L29">
        <v>1</v>
      </c>
      <c r="M29">
        <v>0</v>
      </c>
      <c r="N29">
        <f t="shared" si="1"/>
        <v>1930.5260366944926</v>
      </c>
      <c r="O29"/>
      <c r="Q29">
        <v>26</v>
      </c>
      <c r="R29">
        <v>1824.3819013996199</v>
      </c>
      <c r="S29">
        <v>0.60077507513841499</v>
      </c>
      <c r="T29">
        <v>0.17107271454871001</v>
      </c>
      <c r="U29">
        <v>1</v>
      </c>
      <c r="V29">
        <v>0.42936368704697803</v>
      </c>
      <c r="W29">
        <v>3.3759719517569898E-3</v>
      </c>
      <c r="X29">
        <v>3.0275077544848698E-2</v>
      </c>
      <c r="Y29">
        <f t="shared" si="3"/>
        <v>1836.9950400857513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1</v>
      </c>
      <c r="AF29">
        <f t="shared" si="9"/>
        <v>0</v>
      </c>
      <c r="AG29">
        <f t="shared" si="10"/>
        <v>0</v>
      </c>
      <c r="AH29">
        <f t="shared" si="11"/>
        <v>0</v>
      </c>
      <c r="AI29">
        <v>26</v>
      </c>
      <c r="AJ29">
        <v>1920.5626078881601</v>
      </c>
      <c r="AK29">
        <v>0.46683223596625001</v>
      </c>
      <c r="AL29">
        <v>7.1774956628717001E-3</v>
      </c>
      <c r="AM29">
        <v>0</v>
      </c>
      <c r="AN29">
        <v>1</v>
      </c>
      <c r="AO29">
        <v>0</v>
      </c>
      <c r="AP29">
        <v>0</v>
      </c>
      <c r="AQ29">
        <f t="shared" si="12"/>
        <v>1933.1757465742915</v>
      </c>
      <c r="AS29">
        <v>26</v>
      </c>
      <c r="AT29">
        <v>1803.4087348944799</v>
      </c>
      <c r="AU29">
        <v>0.30777148836863599</v>
      </c>
      <c r="AV29">
        <v>32.2362893942216</v>
      </c>
      <c r="AW29">
        <v>1</v>
      </c>
      <c r="AX29">
        <v>0</v>
      </c>
      <c r="AY29">
        <v>1</v>
      </c>
      <c r="AZ29" s="1">
        <v>7.9433023741367596E-6</v>
      </c>
      <c r="BA29">
        <v>1.02413966193934E-3</v>
      </c>
      <c r="BB29">
        <v>0.05</v>
      </c>
      <c r="BC29">
        <f t="shared" si="2"/>
        <v>1820.4754015611466</v>
      </c>
      <c r="BF29" s="3">
        <v>26</v>
      </c>
      <c r="BG29" s="3">
        <v>1851.4586899999999</v>
      </c>
      <c r="BH29" s="3">
        <v>0.13155457000000001</v>
      </c>
      <c r="BI29" s="3">
        <v>0.19216282000000001</v>
      </c>
      <c r="BJ29" s="3">
        <v>1</v>
      </c>
      <c r="BK29" s="3">
        <v>2.549887E-2</v>
      </c>
      <c r="BL29">
        <f t="shared" si="13"/>
        <v>1857.6301185714285</v>
      </c>
      <c r="BN29">
        <f t="shared" si="14"/>
        <v>1</v>
      </c>
      <c r="BO29" s="3">
        <f t="shared" si="15"/>
        <v>1</v>
      </c>
      <c r="BP29" s="3">
        <v>26</v>
      </c>
      <c r="BQ29" s="3">
        <v>1895.6374499999999</v>
      </c>
      <c r="BR29" s="3">
        <v>0.37652647</v>
      </c>
      <c r="BS29" s="3">
        <v>0.22958733000000001</v>
      </c>
      <c r="BT29" s="3">
        <v>1</v>
      </c>
      <c r="BU29" s="3">
        <v>2.5349960000000001E-2</v>
      </c>
      <c r="BV29">
        <f t="shared" si="16"/>
        <v>1903.9252197841727</v>
      </c>
      <c r="BX29">
        <v>26</v>
      </c>
      <c r="BY29">
        <v>1828.26339891005</v>
      </c>
      <c r="BZ29">
        <v>0.58682716046357397</v>
      </c>
      <c r="CA29">
        <v>0.16847904082044399</v>
      </c>
      <c r="CB29">
        <v>1</v>
      </c>
      <c r="CC29">
        <v>3.3734057503425601E-3</v>
      </c>
      <c r="CD29">
        <v>0.343152198435419</v>
      </c>
      <c r="CE29">
        <f t="shared" si="17"/>
        <v>1838.6981815187457</v>
      </c>
      <c r="CG29">
        <v>26</v>
      </c>
      <c r="CH29">
        <v>1813.06397875218</v>
      </c>
      <c r="CI29">
        <v>4.2279189467342999E-2</v>
      </c>
      <c r="CJ29">
        <v>0.152995216602583</v>
      </c>
      <c r="CK29">
        <v>1</v>
      </c>
      <c r="CL29">
        <v>2.3705941181769901E-3</v>
      </c>
      <c r="CM29">
        <v>0.97744644312976603</v>
      </c>
      <c r="CN29"/>
      <c r="CO29">
        <f t="shared" si="18"/>
        <v>1823.4987613608757</v>
      </c>
      <c r="CQ29">
        <v>26</v>
      </c>
      <c r="CR29">
        <v>1867.3988714649599</v>
      </c>
      <c r="CS29">
        <v>0.66467795711078603</v>
      </c>
      <c r="CT29">
        <v>0.12899238937890201</v>
      </c>
      <c r="CU29">
        <v>1</v>
      </c>
      <c r="CV29">
        <v>6.8983314935404296E-3</v>
      </c>
      <c r="CW29">
        <f t="shared" si="19"/>
        <v>1875.6866412491327</v>
      </c>
    </row>
    <row r="30" spans="1:101">
      <c r="A30">
        <v>27</v>
      </c>
      <c r="B30">
        <v>687.99465875719</v>
      </c>
      <c r="C30">
        <v>0.32035371309686</v>
      </c>
      <c r="D30">
        <v>0.40525178855904198</v>
      </c>
      <c r="E30">
        <v>1</v>
      </c>
      <c r="F30">
        <v>7.2417117387309398E-3</v>
      </c>
      <c r="G30">
        <f t="shared" si="0"/>
        <v>696.28242854136261</v>
      </c>
      <c r="H30">
        <v>27</v>
      </c>
      <c r="I30">
        <v>933.55711684666096</v>
      </c>
      <c r="J30">
        <v>0.2692633328515</v>
      </c>
      <c r="K30">
        <v>0.11661245813276901</v>
      </c>
      <c r="L30">
        <v>1</v>
      </c>
      <c r="M30">
        <v>0</v>
      </c>
      <c r="N30">
        <f t="shared" si="1"/>
        <v>941.84488663083357</v>
      </c>
      <c r="Q30">
        <v>27</v>
      </c>
      <c r="R30">
        <v>687.94953400729401</v>
      </c>
      <c r="S30">
        <v>0.31848855354644301</v>
      </c>
      <c r="T30">
        <v>0.405754170063791</v>
      </c>
      <c r="U30">
        <v>1</v>
      </c>
      <c r="V30">
        <v>0.394717021906976</v>
      </c>
      <c r="W30">
        <v>7.2173965341553797E-3</v>
      </c>
      <c r="X30">
        <v>3.84592095121397E-2</v>
      </c>
      <c r="Y30">
        <f t="shared" si="3"/>
        <v>700.56267269342538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1</v>
      </c>
      <c r="AG30">
        <f t="shared" si="10"/>
        <v>0</v>
      </c>
      <c r="AH30">
        <f t="shared" si="11"/>
        <v>0</v>
      </c>
      <c r="AI30">
        <v>27</v>
      </c>
      <c r="AJ30">
        <v>931.08618915191698</v>
      </c>
      <c r="AK30">
        <v>0.22511533152225</v>
      </c>
      <c r="AL30">
        <v>0.120585689316872</v>
      </c>
      <c r="AM30">
        <v>0.206133857984589</v>
      </c>
      <c r="AN30">
        <v>0.23401106359388399</v>
      </c>
      <c r="AO30">
        <v>1.3323318594397801E-2</v>
      </c>
      <c r="AP30">
        <v>0</v>
      </c>
      <c r="AQ30">
        <f t="shared" si="12"/>
        <v>943.69932783804836</v>
      </c>
      <c r="AS30">
        <v>27</v>
      </c>
      <c r="AT30">
        <v>685.656450286736</v>
      </c>
      <c r="AU30">
        <v>0.30690626040404201</v>
      </c>
      <c r="AV30">
        <v>99.999569868076804</v>
      </c>
      <c r="AW30">
        <v>1</v>
      </c>
      <c r="AX30">
        <v>0</v>
      </c>
      <c r="AY30">
        <v>0.99662476073080997</v>
      </c>
      <c r="AZ30" s="1">
        <v>2.0961760478280598E-6</v>
      </c>
      <c r="BA30">
        <v>7.91880960024967E-3</v>
      </c>
      <c r="BB30">
        <v>0</v>
      </c>
      <c r="BC30">
        <f t="shared" si="2"/>
        <v>702.72311695340272</v>
      </c>
      <c r="BF30" s="3">
        <v>27</v>
      </c>
      <c r="BG30" s="3">
        <v>747.40400699999998</v>
      </c>
      <c r="BH30" s="3">
        <v>0.36650315999999999</v>
      </c>
      <c r="BI30" s="3">
        <v>0.25348846000000003</v>
      </c>
      <c r="BJ30" s="3">
        <v>1</v>
      </c>
      <c r="BK30" s="3">
        <v>2.591978E-2</v>
      </c>
      <c r="BL30">
        <f t="shared" si="13"/>
        <v>753.57543557142856</v>
      </c>
      <c r="BN30">
        <f t="shared" si="14"/>
        <v>1</v>
      </c>
      <c r="BO30" s="3">
        <f t="shared" si="15"/>
        <v>1</v>
      </c>
      <c r="BP30" s="3">
        <v>27</v>
      </c>
      <c r="BQ30" s="3">
        <v>723.90435100000002</v>
      </c>
      <c r="BR30" s="3">
        <v>0.19305338999999999</v>
      </c>
      <c r="BS30" s="3">
        <v>0.54073336999999999</v>
      </c>
      <c r="BT30" s="3">
        <v>1</v>
      </c>
      <c r="BU30" s="3">
        <v>7.39217E-3</v>
      </c>
      <c r="BV30">
        <f t="shared" si="16"/>
        <v>732.19212078417263</v>
      </c>
      <c r="BX30">
        <v>27</v>
      </c>
      <c r="BY30">
        <v>683.60774325350997</v>
      </c>
      <c r="BZ30">
        <v>0.331192839623209</v>
      </c>
      <c r="CA30">
        <v>0.40242370291014801</v>
      </c>
      <c r="CB30">
        <v>1</v>
      </c>
      <c r="CC30">
        <v>7.5991828196627998E-3</v>
      </c>
      <c r="CD30">
        <v>0.91728842055096904</v>
      </c>
      <c r="CE30">
        <f t="shared" si="17"/>
        <v>694.04252586220559</v>
      </c>
      <c r="CG30">
        <v>27</v>
      </c>
      <c r="CH30">
        <v>693.15754956838498</v>
      </c>
      <c r="CI30">
        <v>2.09251486238053E-2</v>
      </c>
      <c r="CJ30">
        <v>0.38127304158185799</v>
      </c>
      <c r="CK30">
        <v>1</v>
      </c>
      <c r="CL30">
        <v>7.1885200186810397E-3</v>
      </c>
      <c r="CM30">
        <v>0.75685931511200299</v>
      </c>
      <c r="CO30">
        <f t="shared" si="18"/>
        <v>703.59233217708061</v>
      </c>
      <c r="CQ30">
        <v>27</v>
      </c>
      <c r="CR30">
        <v>772.23025732765802</v>
      </c>
      <c r="CS30">
        <v>0.48589041911560099</v>
      </c>
      <c r="CT30">
        <v>0.28620253143569202</v>
      </c>
      <c r="CU30">
        <v>1</v>
      </c>
      <c r="CV30">
        <v>1.00459089611773E-2</v>
      </c>
      <c r="CW30">
        <f t="shared" si="19"/>
        <v>780.51802711183063</v>
      </c>
    </row>
    <row r="31" spans="1:101">
      <c r="A31">
        <v>28</v>
      </c>
      <c r="B31">
        <v>783.842456492623</v>
      </c>
      <c r="C31">
        <v>0.29499944001292799</v>
      </c>
      <c r="D31">
        <v>0.31826794451199297</v>
      </c>
      <c r="E31">
        <v>1</v>
      </c>
      <c r="F31">
        <v>3.1641417927418501E-3</v>
      </c>
      <c r="G31">
        <f t="shared" si="0"/>
        <v>792.13022627679561</v>
      </c>
      <c r="H31">
        <v>28</v>
      </c>
      <c r="I31">
        <v>937.19939419948298</v>
      </c>
      <c r="J31">
        <v>2.8596097458661901E-2</v>
      </c>
      <c r="K31">
        <v>0.20996172228218901</v>
      </c>
      <c r="L31">
        <v>1</v>
      </c>
      <c r="M31">
        <v>0</v>
      </c>
      <c r="N31">
        <f t="shared" si="1"/>
        <v>945.48716398365559</v>
      </c>
      <c r="Q31">
        <v>28</v>
      </c>
      <c r="R31">
        <v>783.16340951243706</v>
      </c>
      <c r="S31">
        <v>0.29370328453793898</v>
      </c>
      <c r="T31">
        <v>0.31284934689515997</v>
      </c>
      <c r="U31">
        <v>1</v>
      </c>
      <c r="V31">
        <v>0.50680404820191804</v>
      </c>
      <c r="W31">
        <v>2.8482312661919302E-3</v>
      </c>
      <c r="X31">
        <v>2.6963422241857899E-2</v>
      </c>
      <c r="Y31">
        <f t="shared" si="3"/>
        <v>795.77654819856843</v>
      </c>
      <c r="AA31">
        <f t="shared" si="4"/>
        <v>0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1</v>
      </c>
      <c r="AH31">
        <f t="shared" si="11"/>
        <v>0</v>
      </c>
      <c r="AI31">
        <v>28</v>
      </c>
      <c r="AJ31">
        <v>938.92916993931794</v>
      </c>
      <c r="AK31">
        <v>0.42320269910184599</v>
      </c>
      <c r="AL31">
        <v>0.22113153532247701</v>
      </c>
      <c r="AM31">
        <v>0.20837199694984099</v>
      </c>
      <c r="AN31">
        <v>2.61649662890579E-2</v>
      </c>
      <c r="AO31">
        <v>2.5169940145447901E-3</v>
      </c>
      <c r="AP31">
        <v>0</v>
      </c>
      <c r="AQ31">
        <f t="shared" si="12"/>
        <v>951.54230862544932</v>
      </c>
      <c r="AS31">
        <v>28</v>
      </c>
      <c r="AT31">
        <v>779.56289840151601</v>
      </c>
      <c r="AU31">
        <v>0.32700437268272797</v>
      </c>
      <c r="AV31">
        <v>0.35149663646539703</v>
      </c>
      <c r="AW31">
        <v>1</v>
      </c>
      <c r="AX31">
        <v>0</v>
      </c>
      <c r="AY31">
        <v>1</v>
      </c>
      <c r="AZ31">
        <v>5.2020619616417697E-3</v>
      </c>
      <c r="BA31">
        <v>3.44205056697836E-3</v>
      </c>
      <c r="BB31">
        <v>0.05</v>
      </c>
      <c r="BC31">
        <f t="shared" si="2"/>
        <v>796.62956506818273</v>
      </c>
      <c r="BF31" s="3">
        <v>28</v>
      </c>
      <c r="BG31" s="3">
        <v>798.53509199999996</v>
      </c>
      <c r="BH31" s="3">
        <v>0.22290536</v>
      </c>
      <c r="BI31" s="3">
        <v>0.28004490999999998</v>
      </c>
      <c r="BJ31" s="3">
        <v>0.94910978000000001</v>
      </c>
      <c r="BK31" s="3">
        <v>4.9921000000000004E-4</v>
      </c>
      <c r="BL31">
        <f t="shared" si="13"/>
        <v>804.70652057142854</v>
      </c>
      <c r="BN31">
        <f t="shared" si="14"/>
        <v>1</v>
      </c>
      <c r="BO31" s="3">
        <f t="shared" si="15"/>
        <v>0</v>
      </c>
      <c r="BP31" s="3">
        <v>28</v>
      </c>
      <c r="BQ31" s="3">
        <v>777.57072600000004</v>
      </c>
      <c r="BR31" s="3">
        <v>0.33754671000000003</v>
      </c>
      <c r="BS31" s="3">
        <v>0.28545354000000001</v>
      </c>
      <c r="BT31" s="3">
        <v>1</v>
      </c>
      <c r="BU31" s="3">
        <v>2.3951100000000002E-3</v>
      </c>
      <c r="BV31">
        <f t="shared" si="16"/>
        <v>785.85849578417265</v>
      </c>
      <c r="BX31">
        <v>28</v>
      </c>
      <c r="BY31">
        <v>782.23307849663297</v>
      </c>
      <c r="BZ31">
        <v>0.30047133145710297</v>
      </c>
      <c r="CA31">
        <v>0.31812602956516201</v>
      </c>
      <c r="CB31">
        <v>1</v>
      </c>
      <c r="CC31">
        <v>3.2853966490670201E-3</v>
      </c>
      <c r="CD31">
        <v>0.80956842191327305</v>
      </c>
      <c r="CE31">
        <f t="shared" si="17"/>
        <v>792.6678611053286</v>
      </c>
      <c r="CG31">
        <v>28</v>
      </c>
      <c r="CH31">
        <v>780.73759402290705</v>
      </c>
      <c r="CI31">
        <v>2.3025598758300202E-2</v>
      </c>
      <c r="CJ31">
        <v>0.31816729209344302</v>
      </c>
      <c r="CK31">
        <v>1</v>
      </c>
      <c r="CL31">
        <v>3.5660591904738701E-3</v>
      </c>
      <c r="CM31">
        <v>0.23582587861739299</v>
      </c>
      <c r="CO31">
        <f t="shared" si="18"/>
        <v>791.17237663160267</v>
      </c>
      <c r="CQ31">
        <v>28</v>
      </c>
      <c r="CR31">
        <v>960.471388438963</v>
      </c>
      <c r="CS31">
        <v>0.35955734551942498</v>
      </c>
      <c r="CT31">
        <v>0.21266113759382199</v>
      </c>
      <c r="CU31">
        <v>1</v>
      </c>
      <c r="CV31">
        <v>6.00406375206557E-3</v>
      </c>
      <c r="CW31">
        <f t="shared" si="19"/>
        <v>968.75915822313561</v>
      </c>
    </row>
    <row r="32" spans="1:101">
      <c r="A32">
        <v>29</v>
      </c>
      <c r="B32">
        <v>1243.5755393745001</v>
      </c>
      <c r="C32">
        <v>0.69500104633354998</v>
      </c>
      <c r="D32">
        <v>0.32553449068663198</v>
      </c>
      <c r="E32">
        <v>1</v>
      </c>
      <c r="F32">
        <v>1.2000495520025399E-2</v>
      </c>
      <c r="G32">
        <f t="shared" si="0"/>
        <v>1251.8633091586728</v>
      </c>
      <c r="H32">
        <v>29</v>
      </c>
      <c r="I32">
        <v>1535.5361655568499</v>
      </c>
      <c r="J32">
        <v>0.52085432681617105</v>
      </c>
      <c r="K32">
        <v>7.5947793327987803E-2</v>
      </c>
      <c r="L32">
        <v>9.2592302367616994E-2</v>
      </c>
      <c r="M32">
        <v>0</v>
      </c>
      <c r="N32">
        <f t="shared" si="1"/>
        <v>1543.8239353410227</v>
      </c>
      <c r="Q32">
        <v>29</v>
      </c>
      <c r="R32">
        <v>1233.9351816834201</v>
      </c>
      <c r="S32">
        <v>0.69437668478507197</v>
      </c>
      <c r="T32">
        <v>0.33012568550895399</v>
      </c>
      <c r="U32">
        <v>1</v>
      </c>
      <c r="V32">
        <v>0.21355860195986701</v>
      </c>
      <c r="W32">
        <v>1.22971498032966E-2</v>
      </c>
      <c r="X32">
        <v>3.7236109871185701E-3</v>
      </c>
      <c r="Y32">
        <f t="shared" si="3"/>
        <v>1246.5483203695514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1</v>
      </c>
      <c r="AG32">
        <f t="shared" si="10"/>
        <v>0</v>
      </c>
      <c r="AH32">
        <f t="shared" si="11"/>
        <v>0</v>
      </c>
      <c r="AI32">
        <v>29</v>
      </c>
      <c r="AJ32">
        <v>1542.8586065593699</v>
      </c>
      <c r="AK32">
        <v>0.92846096933933897</v>
      </c>
      <c r="AL32">
        <v>4.3960247871073901E-2</v>
      </c>
      <c r="AM32">
        <v>0.88484577952894805</v>
      </c>
      <c r="AN32">
        <v>0.62366628490103904</v>
      </c>
      <c r="AO32">
        <v>1.98635280008202E-3</v>
      </c>
      <c r="AP32">
        <v>2.2522505941462601E-4</v>
      </c>
      <c r="AQ32">
        <f t="shared" si="12"/>
        <v>1555.4717452455013</v>
      </c>
      <c r="AS32">
        <v>29</v>
      </c>
      <c r="AT32">
        <v>1230.1883817135599</v>
      </c>
      <c r="AU32">
        <v>0.69983135282961595</v>
      </c>
      <c r="AV32">
        <v>26.796887956551899</v>
      </c>
      <c r="AW32">
        <v>1</v>
      </c>
      <c r="AX32">
        <v>0</v>
      </c>
      <c r="AY32">
        <v>0.99289740811974803</v>
      </c>
      <c r="AZ32" s="1">
        <v>8.6110162910581998E-6</v>
      </c>
      <c r="BA32">
        <v>1.3935103932476199E-2</v>
      </c>
      <c r="BB32">
        <v>0.05</v>
      </c>
      <c r="BC32">
        <f t="shared" si="2"/>
        <v>1247.2550483802265</v>
      </c>
      <c r="BF32" s="3">
        <v>29</v>
      </c>
      <c r="BG32" s="3">
        <v>1292.40562</v>
      </c>
      <c r="BH32" s="3">
        <v>0.26895034000000001</v>
      </c>
      <c r="BI32" s="3">
        <v>0.33169191999999997</v>
      </c>
      <c r="BJ32" s="3">
        <v>1</v>
      </c>
      <c r="BK32" s="3">
        <v>4.4399260000000003E-2</v>
      </c>
      <c r="BL32">
        <f t="shared" si="13"/>
        <v>1298.5770485714286</v>
      </c>
      <c r="BN32">
        <f t="shared" si="14"/>
        <v>1</v>
      </c>
      <c r="BO32" s="3">
        <f t="shared" si="15"/>
        <v>1</v>
      </c>
      <c r="BP32" s="3">
        <v>29</v>
      </c>
      <c r="BQ32" s="3">
        <v>1290.9574299999999</v>
      </c>
      <c r="BR32" s="3">
        <v>0.52711984999999995</v>
      </c>
      <c r="BS32" s="3">
        <v>0.32021957000000001</v>
      </c>
      <c r="BT32" s="3">
        <v>1</v>
      </c>
      <c r="BU32" s="3">
        <v>1.1183220000000001E-2</v>
      </c>
      <c r="BV32">
        <f t="shared" si="16"/>
        <v>1299.2451997841727</v>
      </c>
      <c r="BX32">
        <v>29</v>
      </c>
      <c r="BY32">
        <v>1230.32219011197</v>
      </c>
      <c r="BZ32">
        <v>0.82525428946365298</v>
      </c>
      <c r="CA32">
        <v>0.29617404935648201</v>
      </c>
      <c r="CB32">
        <v>1</v>
      </c>
      <c r="CC32">
        <v>1.30778105656828E-2</v>
      </c>
      <c r="CD32">
        <v>0.63133086124156801</v>
      </c>
      <c r="CE32">
        <f t="shared" si="17"/>
        <v>1240.7569727206658</v>
      </c>
      <c r="CG32">
        <v>29</v>
      </c>
      <c r="CH32">
        <v>1255.5762128984099</v>
      </c>
      <c r="CI32">
        <v>4.1162007226679301E-2</v>
      </c>
      <c r="CJ32">
        <v>0.30442158941948499</v>
      </c>
      <c r="CK32">
        <v>1</v>
      </c>
      <c r="CL32">
        <v>3.7629321801288802E-3</v>
      </c>
      <c r="CM32">
        <v>0.60225240750430398</v>
      </c>
      <c r="CO32">
        <f t="shared" si="18"/>
        <v>1266.0109955071057</v>
      </c>
      <c r="CQ32">
        <v>29</v>
      </c>
      <c r="CR32">
        <v>1280.77848719077</v>
      </c>
      <c r="CS32">
        <v>0.75639538986928401</v>
      </c>
      <c r="CT32">
        <v>0.277951196965946</v>
      </c>
      <c r="CU32">
        <v>1</v>
      </c>
      <c r="CV32">
        <v>1.46171500345369E-2</v>
      </c>
      <c r="CW32">
        <f t="shared" si="19"/>
        <v>1289.0662569749427</v>
      </c>
    </row>
    <row r="33" spans="1:101">
      <c r="A33">
        <v>30</v>
      </c>
      <c r="B33">
        <v>1363.79677475529</v>
      </c>
      <c r="C33">
        <v>0.45778534459739201</v>
      </c>
      <c r="D33">
        <v>0.243991371776415</v>
      </c>
      <c r="E33">
        <v>1</v>
      </c>
      <c r="F33">
        <v>3.8856262866040002E-3</v>
      </c>
      <c r="G33">
        <f t="shared" si="0"/>
        <v>1372.0845445394627</v>
      </c>
      <c r="H33">
        <v>30</v>
      </c>
      <c r="I33">
        <v>1480.86598299509</v>
      </c>
      <c r="J33">
        <v>0.94306799349902604</v>
      </c>
      <c r="K33">
        <v>4.1068073519578301E-2</v>
      </c>
      <c r="L33">
        <v>0.50893469812589498</v>
      </c>
      <c r="M33">
        <v>0</v>
      </c>
      <c r="N33">
        <f t="shared" si="1"/>
        <v>1489.1537527792627</v>
      </c>
      <c r="Q33">
        <v>30</v>
      </c>
      <c r="R33">
        <v>1361.8647726343499</v>
      </c>
      <c r="S33">
        <v>0.51969232717091496</v>
      </c>
      <c r="T33">
        <v>0.21888802795877499</v>
      </c>
      <c r="U33">
        <v>1</v>
      </c>
      <c r="V33">
        <v>0.68618988526194002</v>
      </c>
      <c r="W33">
        <v>4.2172674114167204E-3</v>
      </c>
      <c r="X33">
        <v>1.99727642049875E-2</v>
      </c>
      <c r="Y33">
        <f t="shared" si="3"/>
        <v>1374.4779113204813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</v>
      </c>
      <c r="AF33">
        <f t="shared" si="9"/>
        <v>0</v>
      </c>
      <c r="AG33">
        <f t="shared" si="10"/>
        <v>0</v>
      </c>
      <c r="AH33">
        <f t="shared" si="11"/>
        <v>0</v>
      </c>
      <c r="AI33">
        <v>30</v>
      </c>
      <c r="AJ33">
        <v>1480.1993689758201</v>
      </c>
      <c r="AK33">
        <v>0.98839360215480199</v>
      </c>
      <c r="AL33">
        <v>3.0265851648293901E-2</v>
      </c>
      <c r="AM33">
        <v>0</v>
      </c>
      <c r="AN33">
        <v>0.97639131273075397</v>
      </c>
      <c r="AO33">
        <v>0.05</v>
      </c>
      <c r="AP33">
        <v>0</v>
      </c>
      <c r="AQ33">
        <f t="shared" si="12"/>
        <v>1492.8125076619515</v>
      </c>
      <c r="AS33">
        <v>30</v>
      </c>
      <c r="AT33">
        <v>1315.83565830834</v>
      </c>
      <c r="AU33">
        <v>0.42671708008303899</v>
      </c>
      <c r="AV33">
        <v>84.5572815357894</v>
      </c>
      <c r="AW33">
        <v>1</v>
      </c>
      <c r="AX33">
        <v>0</v>
      </c>
      <c r="AY33">
        <v>1</v>
      </c>
      <c r="AZ33" s="1">
        <v>4.2719629189045002E-6</v>
      </c>
      <c r="BA33">
        <v>3.2246753108172298E-3</v>
      </c>
      <c r="BB33">
        <v>0.05</v>
      </c>
      <c r="BC33">
        <f t="shared" si="2"/>
        <v>1332.9023249750066</v>
      </c>
      <c r="BF33" s="3">
        <v>30</v>
      </c>
      <c r="BG33" s="3">
        <v>1382.8350600000001</v>
      </c>
      <c r="BH33" s="3">
        <v>0.10118455</v>
      </c>
      <c r="BI33" s="3">
        <v>0.25583679999999998</v>
      </c>
      <c r="BJ33" s="3">
        <v>1</v>
      </c>
      <c r="BK33" s="3">
        <v>2.3769269999999999E-2</v>
      </c>
      <c r="BL33">
        <f t="shared" si="13"/>
        <v>1389.0064885714287</v>
      </c>
      <c r="BN33">
        <f t="shared" si="14"/>
        <v>1</v>
      </c>
      <c r="BO33" s="3">
        <f t="shared" si="15"/>
        <v>1</v>
      </c>
      <c r="BP33" s="3">
        <v>30</v>
      </c>
      <c r="BQ33" s="3">
        <v>1412.3586499999999</v>
      </c>
      <c r="BR33" s="3">
        <v>0.12336372</v>
      </c>
      <c r="BS33" s="3">
        <v>0.21429833000000001</v>
      </c>
      <c r="BT33" s="3">
        <v>1</v>
      </c>
      <c r="BU33" s="3">
        <v>0</v>
      </c>
      <c r="BV33">
        <f t="shared" si="16"/>
        <v>1420.6464197841726</v>
      </c>
      <c r="BX33">
        <v>30</v>
      </c>
      <c r="BY33">
        <v>1364.2872570336899</v>
      </c>
      <c r="BZ33">
        <v>0.44634460857970598</v>
      </c>
      <c r="CA33">
        <v>0.24644198430042799</v>
      </c>
      <c r="CB33">
        <v>1</v>
      </c>
      <c r="CC33">
        <v>3.7816617613942302E-3</v>
      </c>
      <c r="CD33">
        <v>3.10134154003887E-2</v>
      </c>
      <c r="CE33">
        <f t="shared" si="17"/>
        <v>1374.7220396423857</v>
      </c>
      <c r="CG33">
        <v>30</v>
      </c>
      <c r="CH33">
        <v>1337.5484041228301</v>
      </c>
      <c r="CI33">
        <v>7.8353334033116201E-2</v>
      </c>
      <c r="CJ33">
        <v>0.270002944995831</v>
      </c>
      <c r="CK33">
        <v>1</v>
      </c>
      <c r="CL33">
        <v>3.0909462263968498E-3</v>
      </c>
      <c r="CM33">
        <v>1.4287232166692899E-2</v>
      </c>
      <c r="CO33">
        <f t="shared" si="18"/>
        <v>1347.9831867315258</v>
      </c>
      <c r="CQ33">
        <v>30</v>
      </c>
      <c r="CR33">
        <v>1356.8487821414601</v>
      </c>
      <c r="CS33">
        <v>4.2476197125436897E-2</v>
      </c>
      <c r="CT33">
        <v>0.48889236610478098</v>
      </c>
      <c r="CU33">
        <v>1</v>
      </c>
      <c r="CV33">
        <v>0</v>
      </c>
      <c r="CW33">
        <f t="shared" si="19"/>
        <v>1365.1365519256328</v>
      </c>
    </row>
    <row r="34" spans="1:101">
      <c r="A34">
        <v>31</v>
      </c>
      <c r="B34">
        <v>906.64129781502004</v>
      </c>
      <c r="C34">
        <v>0.55029676571290698</v>
      </c>
      <c r="D34">
        <v>0.27462983343181602</v>
      </c>
      <c r="E34">
        <v>1</v>
      </c>
      <c r="F34">
        <v>7.7365705049802103E-3</v>
      </c>
      <c r="G34">
        <f t="shared" si="0"/>
        <v>914.92906759919265</v>
      </c>
      <c r="H34">
        <v>31</v>
      </c>
      <c r="I34">
        <v>1139.6773020803</v>
      </c>
      <c r="J34">
        <v>3.3097177941508203E-2</v>
      </c>
      <c r="K34">
        <v>0.13469756612905701</v>
      </c>
      <c r="L34">
        <v>1</v>
      </c>
      <c r="M34">
        <v>5.1197990086728504E-4</v>
      </c>
      <c r="N34">
        <f t="shared" si="1"/>
        <v>1147.9650718644727</v>
      </c>
      <c r="Q34">
        <v>31</v>
      </c>
      <c r="R34">
        <v>905.63156754464501</v>
      </c>
      <c r="S34">
        <v>0.55263343010952604</v>
      </c>
      <c r="T34">
        <v>0.27457246954285203</v>
      </c>
      <c r="U34">
        <v>1</v>
      </c>
      <c r="V34">
        <v>0.16077504260068401</v>
      </c>
      <c r="W34">
        <v>7.7871553273862401E-3</v>
      </c>
      <c r="X34">
        <v>6.9557359219373097E-3</v>
      </c>
      <c r="Y34">
        <f t="shared" si="3"/>
        <v>918.24470623077639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1</v>
      </c>
      <c r="AF34">
        <f t="shared" si="9"/>
        <v>0</v>
      </c>
      <c r="AG34">
        <f t="shared" si="10"/>
        <v>0</v>
      </c>
      <c r="AH34">
        <f t="shared" si="11"/>
        <v>0</v>
      </c>
      <c r="AI34">
        <v>31</v>
      </c>
      <c r="AJ34">
        <v>1134.13944486572</v>
      </c>
      <c r="AK34">
        <v>0.53274344692486997</v>
      </c>
      <c r="AL34">
        <v>0.131939713033218</v>
      </c>
      <c r="AM34">
        <v>0.309643161765776</v>
      </c>
      <c r="AN34">
        <v>3.5703333095669101E-2</v>
      </c>
      <c r="AO34">
        <v>2.7166207579242701E-3</v>
      </c>
      <c r="AP34">
        <v>3.1807481714730902E-4</v>
      </c>
      <c r="AQ34">
        <f t="shared" si="12"/>
        <v>1146.7525835518513</v>
      </c>
      <c r="AS34">
        <v>31</v>
      </c>
      <c r="AT34">
        <v>885.18252933342796</v>
      </c>
      <c r="AU34">
        <v>0.50582958847058002</v>
      </c>
      <c r="AV34">
        <v>0.34578579523290898</v>
      </c>
      <c r="AW34">
        <v>1</v>
      </c>
      <c r="AX34">
        <v>0</v>
      </c>
      <c r="AY34">
        <v>1</v>
      </c>
      <c r="AZ34">
        <v>6.7201561417066201E-3</v>
      </c>
      <c r="BA34">
        <v>7.8309662120920904E-3</v>
      </c>
      <c r="BB34">
        <v>0.05</v>
      </c>
      <c r="BC34">
        <f t="shared" si="2"/>
        <v>902.24919600009468</v>
      </c>
      <c r="BF34" s="3">
        <v>31</v>
      </c>
      <c r="BG34" s="3">
        <v>943.30994399999997</v>
      </c>
      <c r="BH34" s="3">
        <v>0.51189565000000004</v>
      </c>
      <c r="BI34" s="3">
        <v>0.26356378000000003</v>
      </c>
      <c r="BJ34" s="3">
        <v>0.92611657000000003</v>
      </c>
      <c r="BK34" s="3">
        <v>8.8369699999999995E-3</v>
      </c>
      <c r="BL34">
        <f t="shared" si="13"/>
        <v>949.48137257142855</v>
      </c>
      <c r="BN34">
        <f t="shared" si="14"/>
        <v>1</v>
      </c>
      <c r="BO34" s="3">
        <f t="shared" si="15"/>
        <v>1</v>
      </c>
      <c r="BP34" s="3">
        <v>31</v>
      </c>
      <c r="BQ34" s="3">
        <v>944.36572000000001</v>
      </c>
      <c r="BR34" s="3">
        <v>0.44498271</v>
      </c>
      <c r="BS34" s="3">
        <v>0.28964044</v>
      </c>
      <c r="BT34" s="3">
        <v>1</v>
      </c>
      <c r="BU34" s="3">
        <v>1.00979E-2</v>
      </c>
      <c r="BV34">
        <f t="shared" si="16"/>
        <v>952.65348978417262</v>
      </c>
      <c r="BX34">
        <v>31</v>
      </c>
      <c r="BY34">
        <v>903.98276231719103</v>
      </c>
      <c r="BZ34">
        <v>0.55803282992111702</v>
      </c>
      <c r="CA34">
        <v>0.27288378487110898</v>
      </c>
      <c r="CB34">
        <v>1</v>
      </c>
      <c r="CC34">
        <v>7.7549071963944304E-3</v>
      </c>
      <c r="CD34">
        <v>0.95703079016194803</v>
      </c>
      <c r="CE34">
        <f t="shared" si="17"/>
        <v>914.41754492588666</v>
      </c>
      <c r="CG34">
        <v>31</v>
      </c>
      <c r="CH34">
        <v>900.81664418824403</v>
      </c>
      <c r="CI34">
        <v>3.7140798163490599E-2</v>
      </c>
      <c r="CJ34">
        <v>0.323386235929562</v>
      </c>
      <c r="CK34">
        <v>1</v>
      </c>
      <c r="CL34">
        <v>8.4797742964255306E-3</v>
      </c>
      <c r="CM34">
        <v>6.8570055357356399E-2</v>
      </c>
      <c r="CO34">
        <f t="shared" si="18"/>
        <v>911.25142679693965</v>
      </c>
      <c r="CQ34">
        <v>31</v>
      </c>
      <c r="CR34">
        <v>964.89521399353805</v>
      </c>
      <c r="CS34">
        <v>0.63441054512529005</v>
      </c>
      <c r="CT34">
        <v>0.24407556143304601</v>
      </c>
      <c r="CU34">
        <v>1</v>
      </c>
      <c r="CV34">
        <v>1.6336955641049401E-2</v>
      </c>
      <c r="CW34">
        <f t="shared" si="19"/>
        <v>973.18298377771066</v>
      </c>
    </row>
    <row r="35" spans="1:101">
      <c r="A35">
        <v>32</v>
      </c>
      <c r="B35">
        <v>1588.1175509647101</v>
      </c>
      <c r="C35" s="1">
        <v>5.8929420928950601E-5</v>
      </c>
      <c r="D35">
        <v>100</v>
      </c>
      <c r="E35">
        <v>0.761414084168613</v>
      </c>
      <c r="F35">
        <v>0</v>
      </c>
      <c r="G35">
        <f t="shared" si="0"/>
        <v>1596.4053207488828</v>
      </c>
      <c r="H35">
        <v>32</v>
      </c>
      <c r="I35">
        <v>1605.77615768895</v>
      </c>
      <c r="J35" s="1">
        <v>1.00680777576885E-5</v>
      </c>
      <c r="K35">
        <v>100</v>
      </c>
      <c r="L35">
        <v>0</v>
      </c>
      <c r="M35">
        <v>0</v>
      </c>
      <c r="N35">
        <f t="shared" si="1"/>
        <v>1614.0639274731227</v>
      </c>
      <c r="Q35">
        <v>32</v>
      </c>
      <c r="R35">
        <v>1588.1181179494799</v>
      </c>
      <c r="S35" s="1">
        <v>6.9862854843336705E-5</v>
      </c>
      <c r="T35">
        <v>84.364776003945906</v>
      </c>
      <c r="U35">
        <v>0.99964241773538198</v>
      </c>
      <c r="V35">
        <v>0.10803638892109001</v>
      </c>
      <c r="W35">
        <v>0</v>
      </c>
      <c r="X35">
        <v>4.98531941306843E-2</v>
      </c>
      <c r="Y35">
        <f t="shared" si="3"/>
        <v>1600.7312566356113</v>
      </c>
      <c r="AA35">
        <f t="shared" si="4"/>
        <v>1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0</v>
      </c>
      <c r="AG35">
        <f t="shared" si="10"/>
        <v>0</v>
      </c>
      <c r="AH35">
        <f t="shared" si="11"/>
        <v>0</v>
      </c>
      <c r="AI35">
        <v>32</v>
      </c>
      <c r="AJ35">
        <v>1605.7879196926301</v>
      </c>
      <c r="AK35">
        <v>0.64291230769352903</v>
      </c>
      <c r="AL35">
        <v>100</v>
      </c>
      <c r="AM35">
        <v>0.409916306224126</v>
      </c>
      <c r="AN35" s="1">
        <v>1.00644729570895E-5</v>
      </c>
      <c r="AO35">
        <v>1.19257581030176E-2</v>
      </c>
      <c r="AP35">
        <v>0</v>
      </c>
      <c r="AQ35">
        <f t="shared" si="12"/>
        <v>1618.4010583787615</v>
      </c>
      <c r="AS35">
        <v>32</v>
      </c>
      <c r="AT35">
        <v>1585.5856613072001</v>
      </c>
      <c r="AU35" s="1">
        <v>8.8726714713278094E-5</v>
      </c>
      <c r="AV35">
        <v>66.436412118791907</v>
      </c>
      <c r="AW35">
        <v>1</v>
      </c>
      <c r="AX35">
        <v>1</v>
      </c>
      <c r="AY35">
        <v>1.21684755684267E-2</v>
      </c>
      <c r="AZ35">
        <v>0.1</v>
      </c>
      <c r="BA35">
        <v>0</v>
      </c>
      <c r="BB35">
        <v>0.05</v>
      </c>
      <c r="BC35">
        <f t="shared" si="2"/>
        <v>1602.6523279738667</v>
      </c>
      <c r="BF35" s="3">
        <v>32</v>
      </c>
      <c r="BG35" s="3">
        <v>1588.1193800000001</v>
      </c>
      <c r="BH35" s="4">
        <v>6.7899999999999997E-5</v>
      </c>
      <c r="BI35" s="3">
        <v>86.750728100000003</v>
      </c>
      <c r="BJ35" s="3">
        <v>1.8216690000000001E-2</v>
      </c>
      <c r="BK35" s="3">
        <v>1.529553E-2</v>
      </c>
      <c r="BL35">
        <f t="shared" si="13"/>
        <v>1594.2908085714287</v>
      </c>
      <c r="BN35">
        <f t="shared" si="14"/>
        <v>0</v>
      </c>
      <c r="BO35" s="3">
        <f t="shared" si="15"/>
        <v>0</v>
      </c>
      <c r="BP35" s="3">
        <v>32</v>
      </c>
      <c r="BQ35" s="3">
        <v>1588.11445</v>
      </c>
      <c r="BR35" s="4">
        <v>5.8999999999999998E-5</v>
      </c>
      <c r="BS35" s="3">
        <v>99.954509099999996</v>
      </c>
      <c r="BT35" s="3">
        <v>1</v>
      </c>
      <c r="BU35" s="3">
        <v>0</v>
      </c>
      <c r="BV35">
        <f t="shared" si="16"/>
        <v>1596.4022197841728</v>
      </c>
      <c r="BX35">
        <v>32</v>
      </c>
      <c r="BY35">
        <v>1587.8583747717901</v>
      </c>
      <c r="BZ35">
        <v>4.7267156069175399E-3</v>
      </c>
      <c r="CA35">
        <v>1.32745713447298</v>
      </c>
      <c r="CB35">
        <v>0.99997776361068302</v>
      </c>
      <c r="CC35">
        <v>0</v>
      </c>
      <c r="CD35">
        <v>0.72269794614477501</v>
      </c>
      <c r="CE35">
        <f t="shared" si="17"/>
        <v>1598.2931573804858</v>
      </c>
      <c r="CG35">
        <v>32</v>
      </c>
      <c r="CH35">
        <v>1586.6275688102601</v>
      </c>
      <c r="CI35">
        <v>3.0273875284498901E-3</v>
      </c>
      <c r="CJ35">
        <v>79.262377979588294</v>
      </c>
      <c r="CK35">
        <v>0</v>
      </c>
      <c r="CL35">
        <v>0</v>
      </c>
      <c r="CM35" s="1">
        <v>4.4973446679292903E-5</v>
      </c>
      <c r="CO35">
        <f t="shared" si="18"/>
        <v>1597.0623514189558</v>
      </c>
      <c r="CQ35">
        <v>32</v>
      </c>
      <c r="CR35">
        <v>1603.4016001699499</v>
      </c>
      <c r="CS35">
        <v>3.8094047726704397E-2</v>
      </c>
      <c r="CT35">
        <v>0.31582058759958898</v>
      </c>
      <c r="CU35">
        <v>1</v>
      </c>
      <c r="CV35">
        <v>0</v>
      </c>
      <c r="CW35">
        <f t="shared" si="19"/>
        <v>1611.6893699541226</v>
      </c>
    </row>
    <row r="36" spans="1:101">
      <c r="A36">
        <v>33</v>
      </c>
      <c r="B36">
        <v>668.13750583956403</v>
      </c>
      <c r="C36">
        <v>0.123418381624066</v>
      </c>
      <c r="D36">
        <v>0.53414093231701798</v>
      </c>
      <c r="E36">
        <v>1</v>
      </c>
      <c r="F36">
        <v>1.06585891247995E-2</v>
      </c>
      <c r="G36">
        <f t="shared" si="0"/>
        <v>676.42527562373664</v>
      </c>
      <c r="H36">
        <v>33</v>
      </c>
      <c r="I36">
        <v>732.65665366386702</v>
      </c>
      <c r="J36">
        <v>0.24384859932519101</v>
      </c>
      <c r="K36">
        <v>0.47936324691123899</v>
      </c>
      <c r="L36">
        <v>1</v>
      </c>
      <c r="M36">
        <v>3.9059336422659401E-2</v>
      </c>
      <c r="N36">
        <f t="shared" si="1"/>
        <v>740.94442344803963</v>
      </c>
      <c r="Q36">
        <v>33</v>
      </c>
      <c r="R36">
        <v>666.33775567311397</v>
      </c>
      <c r="S36">
        <v>0.13152353737226299</v>
      </c>
      <c r="T36">
        <v>0.49932435316259699</v>
      </c>
      <c r="U36">
        <v>1</v>
      </c>
      <c r="V36">
        <v>0.64085447649614302</v>
      </c>
      <c r="W36">
        <v>1.0054421489743001E-2</v>
      </c>
      <c r="X36">
        <v>4.9425984047485501E-2</v>
      </c>
      <c r="Y36">
        <f t="shared" si="3"/>
        <v>678.95089435924535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1</v>
      </c>
      <c r="AF36">
        <f t="shared" si="9"/>
        <v>0</v>
      </c>
      <c r="AG36">
        <f t="shared" si="10"/>
        <v>0</v>
      </c>
      <c r="AH36">
        <f t="shared" si="11"/>
        <v>0</v>
      </c>
      <c r="AI36">
        <v>33</v>
      </c>
      <c r="AJ36">
        <v>727.55277012024897</v>
      </c>
      <c r="AK36">
        <v>0.44512544120275899</v>
      </c>
      <c r="AL36">
        <v>0.46528317885392401</v>
      </c>
      <c r="AM36">
        <v>0.17298303786958899</v>
      </c>
      <c r="AN36">
        <v>0.222231703614409</v>
      </c>
      <c r="AO36">
        <v>1.29101573734076E-3</v>
      </c>
      <c r="AP36">
        <v>3.4083011176298701E-2</v>
      </c>
      <c r="AQ36">
        <f t="shared" si="12"/>
        <v>740.16590880638034</v>
      </c>
      <c r="AS36">
        <v>33</v>
      </c>
      <c r="AT36">
        <v>652.96450688795096</v>
      </c>
      <c r="AU36">
        <v>9.5350152636627106E-2</v>
      </c>
      <c r="AV36">
        <v>0.633135557139623</v>
      </c>
      <c r="AW36">
        <v>1</v>
      </c>
      <c r="AX36">
        <v>0.61839046925194796</v>
      </c>
      <c r="AY36">
        <v>0.49094589798917099</v>
      </c>
      <c r="AZ36">
        <v>3.1491305925642702E-3</v>
      </c>
      <c r="BA36">
        <v>9.5462348233948807E-3</v>
      </c>
      <c r="BB36">
        <v>0.05</v>
      </c>
      <c r="BC36">
        <f t="shared" si="2"/>
        <v>670.03117355461768</v>
      </c>
      <c r="BF36" s="3">
        <v>33</v>
      </c>
      <c r="BG36" s="3">
        <v>716.56803500000001</v>
      </c>
      <c r="BH36" s="3">
        <v>0.32543596000000002</v>
      </c>
      <c r="BI36" s="3">
        <v>0.20518571999999999</v>
      </c>
      <c r="BJ36" s="3">
        <v>0.93210638999999995</v>
      </c>
      <c r="BK36" s="3">
        <v>4.3191799999999997E-3</v>
      </c>
      <c r="BL36">
        <f t="shared" si="13"/>
        <v>722.73946357142859</v>
      </c>
      <c r="BN36">
        <f t="shared" si="14"/>
        <v>1</v>
      </c>
      <c r="BO36" s="3">
        <f t="shared" si="15"/>
        <v>1</v>
      </c>
      <c r="BP36" s="3">
        <v>33</v>
      </c>
      <c r="BQ36" s="3">
        <v>673.61744799999997</v>
      </c>
      <c r="BR36" s="3">
        <v>9.0459280000000003E-2</v>
      </c>
      <c r="BS36" s="3">
        <v>0.73015474000000002</v>
      </c>
      <c r="BT36" s="3">
        <v>1</v>
      </c>
      <c r="BU36" s="3">
        <v>1.2911789999999999E-2</v>
      </c>
      <c r="BV36">
        <f t="shared" si="16"/>
        <v>681.90521778417258</v>
      </c>
      <c r="BX36">
        <v>33</v>
      </c>
      <c r="BY36">
        <v>667.95543170784902</v>
      </c>
      <c r="BZ36">
        <v>0.123640003524267</v>
      </c>
      <c r="CA36">
        <v>0.52010683013386205</v>
      </c>
      <c r="CB36">
        <v>1</v>
      </c>
      <c r="CC36">
        <v>1.0278385997969699E-2</v>
      </c>
      <c r="CD36">
        <v>3.4768313405347299E-2</v>
      </c>
      <c r="CE36">
        <f t="shared" si="17"/>
        <v>678.39021431654464</v>
      </c>
      <c r="CG36">
        <v>33</v>
      </c>
      <c r="CH36">
        <v>670.15978069118705</v>
      </c>
      <c r="CI36">
        <v>8.8736230650398509E-3</v>
      </c>
      <c r="CJ36">
        <v>0.45736049907190501</v>
      </c>
      <c r="CK36">
        <v>0.93277087613069098</v>
      </c>
      <c r="CL36">
        <v>1.10694019925257E-2</v>
      </c>
      <c r="CM36">
        <v>1</v>
      </c>
      <c r="CO36">
        <f t="shared" si="18"/>
        <v>680.59456329988268</v>
      </c>
      <c r="CQ36">
        <v>33</v>
      </c>
      <c r="CR36">
        <v>719.04397070366304</v>
      </c>
      <c r="CS36">
        <v>0.46359728791766802</v>
      </c>
      <c r="CT36">
        <v>0.25940115634646599</v>
      </c>
      <c r="CU36">
        <v>1</v>
      </c>
      <c r="CV36">
        <v>2.8452764244518099E-2</v>
      </c>
      <c r="CW36">
        <f t="shared" si="19"/>
        <v>727.33174048783565</v>
      </c>
    </row>
    <row r="37" spans="1:101" s="2" customFormat="1">
      <c r="A37">
        <v>34</v>
      </c>
      <c r="B37">
        <v>1173.2818346908</v>
      </c>
      <c r="C37">
        <v>0.31305184390551399</v>
      </c>
      <c r="D37">
        <v>0.26265998450662797</v>
      </c>
      <c r="E37">
        <v>1</v>
      </c>
      <c r="F37">
        <v>3.1767934884378199E-3</v>
      </c>
      <c r="G37">
        <f t="shared" si="0"/>
        <v>1181.5696044749727</v>
      </c>
      <c r="H37">
        <v>34</v>
      </c>
      <c r="I37">
        <v>1262.08578723654</v>
      </c>
      <c r="J37">
        <v>2.2323832286724101E-2</v>
      </c>
      <c r="K37">
        <v>0.151234412729159</v>
      </c>
      <c r="L37">
        <v>1</v>
      </c>
      <c r="M37">
        <v>0</v>
      </c>
      <c r="N37">
        <f t="shared" si="1"/>
        <v>1270.3735570207127</v>
      </c>
      <c r="O37"/>
      <c r="Q37">
        <v>34</v>
      </c>
      <c r="R37">
        <v>1172.8773769884499</v>
      </c>
      <c r="S37">
        <v>0.31059937020101402</v>
      </c>
      <c r="T37">
        <v>0.26265001216709899</v>
      </c>
      <c r="U37">
        <v>1</v>
      </c>
      <c r="V37">
        <v>0.36774967609099102</v>
      </c>
      <c r="W37">
        <v>3.1635467852646399E-3</v>
      </c>
      <c r="X37">
        <v>2.8269048485722401E-2</v>
      </c>
      <c r="Y37">
        <f t="shared" si="3"/>
        <v>1185.4905156745813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1</v>
      </c>
      <c r="AF37">
        <f t="shared" si="9"/>
        <v>0</v>
      </c>
      <c r="AG37">
        <f t="shared" si="10"/>
        <v>0</v>
      </c>
      <c r="AH37">
        <f t="shared" si="11"/>
        <v>0</v>
      </c>
      <c r="AI37">
        <v>34</v>
      </c>
      <c r="AJ37">
        <v>1258.7100547709399</v>
      </c>
      <c r="AK37">
        <v>9.9867113653924297E-2</v>
      </c>
      <c r="AL37">
        <v>0.141340771983573</v>
      </c>
      <c r="AM37">
        <v>1</v>
      </c>
      <c r="AN37">
        <v>2.76648016813912E-2</v>
      </c>
      <c r="AO37">
        <v>9.2656537477763899E-3</v>
      </c>
      <c r="AP37">
        <v>0</v>
      </c>
      <c r="AQ37">
        <f t="shared" si="12"/>
        <v>1271.3231934570713</v>
      </c>
      <c r="AS37">
        <v>34</v>
      </c>
      <c r="AT37">
        <v>1159.0889576495399</v>
      </c>
      <c r="AU37">
        <v>0.36356844580393599</v>
      </c>
      <c r="AV37">
        <v>0.93198354386941995</v>
      </c>
      <c r="AW37">
        <v>0.99998874359636702</v>
      </c>
      <c r="AX37">
        <v>9.0505611651940394E-3</v>
      </c>
      <c r="AY37">
        <v>0.97031085224571501</v>
      </c>
      <c r="AZ37">
        <v>3.97228971174777E-4</v>
      </c>
      <c r="BA37">
        <v>3.2489849851295399E-3</v>
      </c>
      <c r="BB37">
        <v>0.05</v>
      </c>
      <c r="BC37">
        <f t="shared" si="2"/>
        <v>1176.1556243162065</v>
      </c>
      <c r="BF37" s="3">
        <v>34</v>
      </c>
      <c r="BG37" s="3">
        <v>1188.46513</v>
      </c>
      <c r="BH37" s="3">
        <v>0.14677576000000001</v>
      </c>
      <c r="BI37" s="3">
        <v>0.24062913</v>
      </c>
      <c r="BJ37" s="3">
        <v>1</v>
      </c>
      <c r="BK37" s="3">
        <v>3.5949790000000002E-2</v>
      </c>
      <c r="BL37">
        <f t="shared" si="13"/>
        <v>1194.6365585714286</v>
      </c>
      <c r="BN37">
        <f t="shared" si="14"/>
        <v>1</v>
      </c>
      <c r="BO37" s="3">
        <f t="shared" si="15"/>
        <v>1</v>
      </c>
      <c r="BP37" s="3">
        <v>34</v>
      </c>
      <c r="BQ37" s="3">
        <v>1184.2697499999999</v>
      </c>
      <c r="BR37" s="3">
        <v>0.26807616000000001</v>
      </c>
      <c r="BS37" s="3">
        <v>0.25128834</v>
      </c>
      <c r="BT37" s="3">
        <v>1</v>
      </c>
      <c r="BU37" s="3">
        <v>1.75592E-3</v>
      </c>
      <c r="BV37">
        <f t="shared" si="16"/>
        <v>1192.5575197841727</v>
      </c>
      <c r="BX37">
        <v>34</v>
      </c>
      <c r="BY37">
        <v>1173.3316810578399</v>
      </c>
      <c r="BZ37">
        <v>0.303755065186321</v>
      </c>
      <c r="CA37">
        <v>0.26316553143924698</v>
      </c>
      <c r="CB37">
        <v>1</v>
      </c>
      <c r="CC37">
        <v>3.10778037074187E-3</v>
      </c>
      <c r="CD37">
        <v>0.63492130176112405</v>
      </c>
      <c r="CE37">
        <f t="shared" si="17"/>
        <v>1183.7664636665356</v>
      </c>
      <c r="CG37">
        <v>34</v>
      </c>
      <c r="CH37">
        <v>1171.7127333449</v>
      </c>
      <c r="CI37">
        <v>2.7176396238686999E-2</v>
      </c>
      <c r="CJ37">
        <v>0.27656065885600101</v>
      </c>
      <c r="CK37">
        <v>1</v>
      </c>
      <c r="CL37">
        <v>3.3387060516981201E-3</v>
      </c>
      <c r="CM37">
        <v>4.1238649635631702E-2</v>
      </c>
      <c r="CN37"/>
      <c r="CO37">
        <f t="shared" si="18"/>
        <v>1182.1475159535958</v>
      </c>
      <c r="CQ37">
        <v>34</v>
      </c>
      <c r="CR37">
        <v>1294.6347162418001</v>
      </c>
      <c r="CS37">
        <v>0.27234024538467499</v>
      </c>
      <c r="CT37">
        <v>0.16431605643106501</v>
      </c>
      <c r="CU37">
        <v>1</v>
      </c>
      <c r="CV37">
        <v>3.9654348553289399E-3</v>
      </c>
      <c r="CW37">
        <f t="shared" si="19"/>
        <v>1302.9224860259728</v>
      </c>
    </row>
    <row r="38" spans="1:101">
      <c r="A38">
        <v>35</v>
      </c>
      <c r="B38">
        <v>750.403885250342</v>
      </c>
      <c r="C38">
        <v>0.64246557422871298</v>
      </c>
      <c r="D38">
        <v>0.24858420354012201</v>
      </c>
      <c r="E38">
        <v>1</v>
      </c>
      <c r="F38">
        <v>1.1401577581479401E-2</v>
      </c>
      <c r="G38">
        <f>B38+2*4*(144/(144-4-1))</f>
        <v>758.69165503451461</v>
      </c>
      <c r="H38">
        <v>35</v>
      </c>
      <c r="I38">
        <v>953.66459990513999</v>
      </c>
      <c r="J38">
        <v>3.2687225677230897E-2</v>
      </c>
      <c r="K38">
        <v>0.14376456948140201</v>
      </c>
      <c r="L38">
        <v>0.71261543571618602</v>
      </c>
      <c r="M38">
        <v>0</v>
      </c>
      <c r="N38">
        <f t="shared" si="1"/>
        <v>961.9523696893126</v>
      </c>
      <c r="Q38">
        <v>35</v>
      </c>
      <c r="R38">
        <v>744.42788519097303</v>
      </c>
      <c r="S38">
        <v>0.63096170085243797</v>
      </c>
      <c r="T38">
        <v>0.24546652357900001</v>
      </c>
      <c r="U38">
        <v>1</v>
      </c>
      <c r="V38">
        <v>0.34263847882211201</v>
      </c>
      <c r="W38">
        <v>1.0756623683826599E-2</v>
      </c>
      <c r="X38">
        <v>9.1162026696023808E-3</v>
      </c>
      <c r="Y38">
        <f t="shared" si="3"/>
        <v>757.04102387710441</v>
      </c>
      <c r="AA38">
        <f t="shared" si="4"/>
        <v>0</v>
      </c>
      <c r="AB38">
        <f t="shared" si="5"/>
        <v>0</v>
      </c>
      <c r="AC38">
        <f>IF(AND(G38&gt;Y38, N38&gt;Y38, Y38&lt;AQ38,Y38&lt;BC38, Y38&lt;CE38, Y38&lt;CO38, Y38&lt;CW38),1,0)</f>
        <v>0</v>
      </c>
      <c r="AD38">
        <f t="shared" si="7"/>
        <v>0</v>
      </c>
      <c r="AE38">
        <f t="shared" si="8"/>
        <v>0</v>
      </c>
      <c r="AF38">
        <f t="shared" si="9"/>
        <v>1</v>
      </c>
      <c r="AG38">
        <f t="shared" si="10"/>
        <v>0</v>
      </c>
      <c r="AH38">
        <f t="shared" si="11"/>
        <v>0</v>
      </c>
      <c r="AI38">
        <v>35</v>
      </c>
      <c r="AJ38">
        <v>949.71352770927604</v>
      </c>
      <c r="AK38">
        <v>0.86586103558932404</v>
      </c>
      <c r="AL38">
        <v>0.165903485398573</v>
      </c>
      <c r="AM38">
        <v>1</v>
      </c>
      <c r="AN38">
        <v>2.4252864286568102E-2</v>
      </c>
      <c r="AO38">
        <v>0</v>
      </c>
      <c r="AP38">
        <v>0</v>
      </c>
      <c r="AQ38">
        <f t="shared" si="12"/>
        <v>962.32666639540741</v>
      </c>
      <c r="AS38">
        <v>35</v>
      </c>
      <c r="AT38">
        <v>742.97104387847799</v>
      </c>
      <c r="AU38">
        <v>0.69793490967788696</v>
      </c>
      <c r="AV38">
        <v>0.26147037714771798</v>
      </c>
      <c r="AW38">
        <v>1</v>
      </c>
      <c r="AX38">
        <v>2.30777651726983E-2</v>
      </c>
      <c r="AY38">
        <v>1</v>
      </c>
      <c r="AZ38">
        <v>1.4366747317427901E-2</v>
      </c>
      <c r="BA38">
        <v>1.35935595814651E-2</v>
      </c>
      <c r="BB38">
        <v>0</v>
      </c>
      <c r="BC38">
        <f t="shared" si="2"/>
        <v>760.03771054514471</v>
      </c>
      <c r="BF38" s="3">
        <v>35</v>
      </c>
      <c r="BG38" s="3">
        <v>794.16575499999999</v>
      </c>
      <c r="BH38" s="3">
        <v>0.29793354</v>
      </c>
      <c r="BI38" s="3">
        <v>0.23313176999999999</v>
      </c>
      <c r="BJ38" s="3">
        <v>1</v>
      </c>
      <c r="BK38" s="3">
        <v>4.0234579999999999E-2</v>
      </c>
      <c r="BL38">
        <f t="shared" si="13"/>
        <v>800.33718357142857</v>
      </c>
      <c r="BN38">
        <f t="shared" si="14"/>
        <v>1</v>
      </c>
      <c r="BO38" s="3">
        <f t="shared" si="15"/>
        <v>1</v>
      </c>
      <c r="BP38" s="3">
        <v>35</v>
      </c>
      <c r="BQ38" s="3">
        <v>793.52495899999997</v>
      </c>
      <c r="BR38" s="3">
        <v>0.54675291999999998</v>
      </c>
      <c r="BS38" s="3">
        <v>0.17360149</v>
      </c>
      <c r="BT38" s="3">
        <v>1</v>
      </c>
      <c r="BU38" s="3">
        <v>1.86797E-3</v>
      </c>
      <c r="BV38">
        <f t="shared" si="16"/>
        <v>801.81272878417258</v>
      </c>
      <c r="BX38">
        <v>35</v>
      </c>
      <c r="BY38">
        <v>742.98151385956203</v>
      </c>
      <c r="BZ38">
        <v>0.67703090719523495</v>
      </c>
      <c r="CA38">
        <v>0.24910193449691501</v>
      </c>
      <c r="CB38">
        <v>1</v>
      </c>
      <c r="CC38">
        <v>1.12217029548114E-2</v>
      </c>
      <c r="CD38">
        <v>0.58478435831143805</v>
      </c>
      <c r="CE38">
        <f t="shared" si="17"/>
        <v>753.41629646825766</v>
      </c>
      <c r="CG38">
        <v>35</v>
      </c>
      <c r="CH38">
        <v>744.75773122133603</v>
      </c>
      <c r="CI38">
        <v>4.2855024978338499E-2</v>
      </c>
      <c r="CJ38">
        <v>0.24421460226442801</v>
      </c>
      <c r="CK38">
        <v>1</v>
      </c>
      <c r="CL38">
        <v>9.0336028446582495E-3</v>
      </c>
      <c r="CM38">
        <v>0.64727942040465203</v>
      </c>
      <c r="CO38">
        <f t="shared" si="18"/>
        <v>755.19251383003166</v>
      </c>
      <c r="CQ38">
        <v>35</v>
      </c>
      <c r="CR38">
        <v>783.50985092670396</v>
      </c>
      <c r="CS38">
        <v>0.68746857466716504</v>
      </c>
      <c r="CT38">
        <v>0.22873952529434499</v>
      </c>
      <c r="CU38">
        <v>1</v>
      </c>
      <c r="CV38">
        <v>1.44511479871551E-2</v>
      </c>
      <c r="CW38">
        <f t="shared" si="19"/>
        <v>791.79762071087657</v>
      </c>
    </row>
    <row r="39" spans="1:101">
      <c r="F39">
        <f>AVERAGE(F3:F38)</f>
        <v>7.4534027524388686E-3</v>
      </c>
      <c r="G39">
        <f>SUM(G3:G38)</f>
        <v>38274.987066649919</v>
      </c>
      <c r="N39">
        <f>SUM(N3:N38)</f>
        <v>42848.244510494704</v>
      </c>
      <c r="Y39">
        <f>SUM(Y3:Y38)</f>
        <v>38369.187898640092</v>
      </c>
      <c r="AA39">
        <f>SUM(AA3:AA38)</f>
        <v>5</v>
      </c>
      <c r="AB39">
        <f t="shared" ref="AB39:AH39" si="20">SUM(AB3:AB38)</f>
        <v>0</v>
      </c>
      <c r="AC39">
        <f t="shared" si="20"/>
        <v>1</v>
      </c>
      <c r="AD39">
        <f t="shared" si="20"/>
        <v>0</v>
      </c>
      <c r="AE39">
        <f t="shared" si="20"/>
        <v>12</v>
      </c>
      <c r="AF39">
        <f t="shared" si="20"/>
        <v>6</v>
      </c>
      <c r="AG39">
        <f t="shared" si="20"/>
        <v>10</v>
      </c>
      <c r="AH39">
        <f t="shared" si="20"/>
        <v>2</v>
      </c>
      <c r="AQ39">
        <f>SUM(AQ3:AQ38)</f>
        <v>42940.707897868415</v>
      </c>
      <c r="BC39">
        <f>SUM(BC3:BC38)</f>
        <v>38222.472984477237</v>
      </c>
      <c r="BL39">
        <f>SUM(BL3:BL38)</f>
        <v>39033.295671571424</v>
      </c>
      <c r="BV39">
        <f>SUM(BV3:BV38)</f>
        <v>39005.747844230209</v>
      </c>
      <c r="CE39">
        <f>SUM(CE3:CE38)</f>
        <v>38294.183241427789</v>
      </c>
      <c r="CO39">
        <f>SUM(CO3:CO38)</f>
        <v>38258.422408013372</v>
      </c>
      <c r="CW39">
        <f>SUM(CW3:CW38)</f>
        <v>40507.282365096406</v>
      </c>
    </row>
    <row r="40" spans="1:101">
      <c r="A40" t="s">
        <v>8</v>
      </c>
      <c r="H40" t="s">
        <v>9</v>
      </c>
      <c r="Q40" t="s">
        <v>10</v>
      </c>
      <c r="AI40" t="s">
        <v>12</v>
      </c>
      <c r="AS40" t="s">
        <v>15</v>
      </c>
      <c r="BF40" t="s">
        <v>18</v>
      </c>
      <c r="BP40" t="s">
        <v>19</v>
      </c>
    </row>
  </sheetData>
  <sortState ref="CQ3:CV38">
    <sortCondition ref="CQ2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MF_fit_result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陈乐天</dc:creator>
  <cp:lastModifiedBy>陈乐天</cp:lastModifiedBy>
  <dcterms:created xsi:type="dcterms:W3CDTF">2018-05-06T16:22:31Z</dcterms:created>
  <dcterms:modified xsi:type="dcterms:W3CDTF">2018-07-07T14:31:26Z</dcterms:modified>
</cp:coreProperties>
</file>