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4F55D05C-E345-491A-AB18-E7B21197861B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Basic" sheetId="1" r:id="rId1"/>
    <sheet name="FX" sheetId="2" r:id="rId2"/>
    <sheet name="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C18" i="2"/>
  <c r="B18" i="2"/>
  <c r="B19" i="2" l="1"/>
  <c r="G10" i="2" s="1"/>
  <c r="G4" i="2"/>
  <c r="C19" i="2"/>
  <c r="G11" i="2" s="1"/>
  <c r="G5" i="2"/>
  <c r="D19" i="2"/>
  <c r="G12" i="2" s="1"/>
  <c r="G3" i="2"/>
</calcChain>
</file>

<file path=xl/sharedStrings.xml><?xml version="1.0" encoding="utf-8"?>
<sst xmlns="http://schemas.openxmlformats.org/spreadsheetml/2006/main" count="80" uniqueCount="62">
  <si>
    <t>公司简称</t>
    <phoneticPr fontId="2" type="noConversion"/>
  </si>
  <si>
    <t>本位币</t>
    <phoneticPr fontId="2" type="noConversion"/>
  </si>
  <si>
    <t>昊海生物科技控股有限公司(港币)-港币账簿</t>
  </si>
  <si>
    <t>01 生科</t>
  </si>
  <si>
    <t>02 其胜</t>
  </si>
  <si>
    <t>03 建华</t>
  </si>
  <si>
    <t>04 利康瑞</t>
  </si>
  <si>
    <t>05 控股(HK)</t>
  </si>
  <si>
    <t>06 发展</t>
  </si>
  <si>
    <t>08 BVI</t>
  </si>
  <si>
    <t>09 Aaren</t>
  </si>
  <si>
    <t>10 新产业</t>
  </si>
  <si>
    <t>11 河南宇宙</t>
  </si>
  <si>
    <t>12 珠海艾格</t>
  </si>
  <si>
    <t>13 Contamac</t>
  </si>
  <si>
    <t>14 海洋集团</t>
  </si>
  <si>
    <t>15 青岛华元</t>
  </si>
  <si>
    <t>16 太平洋生物</t>
  </si>
  <si>
    <t>17 太平洋药业</t>
  </si>
  <si>
    <t>18 河南赛美视</t>
  </si>
  <si>
    <t>19 爱晶伦</t>
  </si>
  <si>
    <t>20 艾格视光</t>
  </si>
  <si>
    <t>21 河北鑫视康</t>
  </si>
  <si>
    <t>22 亨泰视觉</t>
  </si>
  <si>
    <t>RMB</t>
  </si>
  <si>
    <t>RMB</t>
    <phoneticPr fontId="2" type="noConversion"/>
  </si>
  <si>
    <t>HKD</t>
  </si>
  <si>
    <t>GBP</t>
  </si>
  <si>
    <t>USD</t>
  </si>
  <si>
    <t>主体账簿名</t>
    <phoneticPr fontId="2" type="noConversion"/>
  </si>
  <si>
    <t>Y21M01</t>
    <phoneticPr fontId="2" type="noConversion"/>
  </si>
  <si>
    <t>YM</t>
    <phoneticPr fontId="2" type="noConversion"/>
  </si>
  <si>
    <t>Y21M02</t>
    <phoneticPr fontId="2" type="noConversion"/>
  </si>
  <si>
    <t>Y21M03</t>
  </si>
  <si>
    <t>Y21M04</t>
  </si>
  <si>
    <t>Y21M05</t>
  </si>
  <si>
    <t>Y21M06</t>
  </si>
  <si>
    <t>Y21M07</t>
  </si>
  <si>
    <t>Y21M08</t>
  </si>
  <si>
    <t>Y21M09</t>
  </si>
  <si>
    <t>Y21M10</t>
  </si>
  <si>
    <t>Y21M11</t>
  </si>
  <si>
    <t>Y21M12</t>
  </si>
  <si>
    <t>USD FX</t>
    <phoneticPr fontId="2" type="noConversion"/>
  </si>
  <si>
    <t>HKD FX</t>
    <phoneticPr fontId="2" type="noConversion"/>
  </si>
  <si>
    <t>GBP FX</t>
    <phoneticPr fontId="2" type="noConversion"/>
  </si>
  <si>
    <t>Y20M12</t>
    <phoneticPr fontId="2" type="noConversion"/>
  </si>
  <si>
    <t>USD/BS</t>
    <phoneticPr fontId="2" type="noConversion"/>
  </si>
  <si>
    <t>USD/PL</t>
    <phoneticPr fontId="2" type="noConversion"/>
  </si>
  <si>
    <t>HKD/BS</t>
    <phoneticPr fontId="2" type="noConversion"/>
  </si>
  <si>
    <t>HKD/PL</t>
    <phoneticPr fontId="2" type="noConversion"/>
  </si>
  <si>
    <t>GBP/BS</t>
    <phoneticPr fontId="2" type="noConversion"/>
  </si>
  <si>
    <t>GBP/PL</t>
    <phoneticPr fontId="2" type="noConversion"/>
  </si>
  <si>
    <t>BS</t>
    <phoneticPr fontId="2" type="noConversion"/>
  </si>
  <si>
    <t>PL</t>
    <phoneticPr fontId="2" type="noConversion"/>
  </si>
  <si>
    <t>汇率标签</t>
    <phoneticPr fontId="2" type="noConversion"/>
  </si>
  <si>
    <t>适用汇率</t>
    <phoneticPr fontId="2" type="noConversion"/>
  </si>
  <si>
    <t>05 控股(HK)\40010201\实收资本\法人资本\上海昊海生物科技股份有限公司</t>
  </si>
  <si>
    <t>05 控股(HK)\4003\其他综合收益</t>
  </si>
  <si>
    <t>05 控股(HK)\410498\利润分配\未分配利润</t>
  </si>
  <si>
    <t>唯一识别码</t>
  </si>
  <si>
    <t>更新时间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</si>
</sst>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7" formatCode="_ * #,##0.0000_ ;_ * \-#,##0.0000_ ;_ * &quot;-&quot;??_ ;_ @_ "/>
    <numFmt numFmtId="180" formatCode="yyyy/mm/dd;@"/>
    <numFmt numFmtId="181" formatCode="_(* #,##0.00_);[Red]_(* \(#,##0.00\);_(* &quot;-&quot;??_);_(@_)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0" applyFont="1"/>
    <xf numFmtId="177" fontId="0" fillId="0" borderId="0" xfId="1" applyNumberFormat="1" applyFont="1" applyAlignment="1"/>
    <xf numFmtId="0" fontId="0" fillId="2" borderId="0" xfId="0" applyFill="1"/>
    <xf numFmtId="180" fontId="0" fillId="0" borderId="0" xfId="0" applyNumberFormat="1"/>
    <xf numFmtId="181" fontId="4" fillId="3" borderId="0" xfId="1" applyNumberFormat="1" applyFont="1" applyFill="1" applyBorder="1" applyAlignment="1">
      <alignment horizontal="righ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8" sqref="C8"/>
    </sheetView>
  </sheetViews>
  <sheetFormatPr defaultRowHeight="14.25"/>
  <cols>
    <col min="1" max="1" width="40.25" bestFit="1" customWidth="1"/>
    <col min="2" max="3" width="13.75" bestFit="1" customWidth="1"/>
  </cols>
  <sheetData>
    <row r="1" spans="1:3">
      <c r="A1" s="1" t="s">
        <v>29</v>
      </c>
      <c r="B1" s="1" t="s">
        <v>0</v>
      </c>
      <c r="C1" s="1" t="s">
        <v>1</v>
      </c>
    </row>
    <row r="2" spans="1:3">
      <c r="B2" t="s">
        <v>3</v>
      </c>
      <c r="C2" t="s">
        <v>25</v>
      </c>
    </row>
    <row r="3" spans="1:3">
      <c r="B3" t="s">
        <v>4</v>
      </c>
      <c r="C3" t="s">
        <v>25</v>
      </c>
    </row>
    <row r="4" spans="1:3">
      <c r="B4" t="s">
        <v>5</v>
      </c>
      <c r="C4" t="s">
        <v>25</v>
      </c>
    </row>
    <row r="5" spans="1:3">
      <c r="B5" t="s">
        <v>6</v>
      </c>
      <c r="C5" t="s">
        <v>25</v>
      </c>
    </row>
    <row r="6" spans="1:3">
      <c r="A6" t="s">
        <v>2</v>
      </c>
      <c r="B6" t="s">
        <v>7</v>
      </c>
      <c r="C6" t="s">
        <v>26</v>
      </c>
    </row>
    <row r="7" spans="1:3">
      <c r="B7" t="s">
        <v>8</v>
      </c>
      <c r="C7" t="s">
        <v>24</v>
      </c>
    </row>
    <row r="8" spans="1:3">
      <c r="B8" t="s">
        <v>9</v>
      </c>
      <c r="C8" t="s">
        <v>27</v>
      </c>
    </row>
    <row r="9" spans="1:3">
      <c r="B9" t="s">
        <v>10</v>
      </c>
      <c r="C9" t="s">
        <v>28</v>
      </c>
    </row>
    <row r="10" spans="1:3">
      <c r="B10" t="s">
        <v>11</v>
      </c>
      <c r="C10" t="s">
        <v>25</v>
      </c>
    </row>
    <row r="11" spans="1:3">
      <c r="B11" t="s">
        <v>12</v>
      </c>
      <c r="C11" t="s">
        <v>25</v>
      </c>
    </row>
    <row r="12" spans="1:3">
      <c r="B12" t="s">
        <v>13</v>
      </c>
      <c r="C12" t="s">
        <v>25</v>
      </c>
    </row>
    <row r="13" spans="1:3">
      <c r="B13" t="s">
        <v>14</v>
      </c>
      <c r="C13" t="s">
        <v>27</v>
      </c>
    </row>
    <row r="14" spans="1:3">
      <c r="B14" t="s">
        <v>15</v>
      </c>
      <c r="C14" t="s">
        <v>28</v>
      </c>
    </row>
    <row r="15" spans="1:3">
      <c r="B15" t="s">
        <v>16</v>
      </c>
      <c r="C15" t="s">
        <v>25</v>
      </c>
    </row>
    <row r="16" spans="1:3">
      <c r="B16" t="s">
        <v>17</v>
      </c>
      <c r="C16" t="s">
        <v>25</v>
      </c>
    </row>
    <row r="17" spans="2:3">
      <c r="B17" t="s">
        <v>18</v>
      </c>
      <c r="C17" t="s">
        <v>25</v>
      </c>
    </row>
    <row r="18" spans="2:3">
      <c r="B18" t="s">
        <v>19</v>
      </c>
      <c r="C18" t="s">
        <v>25</v>
      </c>
    </row>
    <row r="19" spans="2:3">
      <c r="B19" t="s">
        <v>20</v>
      </c>
      <c r="C19" t="s">
        <v>25</v>
      </c>
    </row>
    <row r="20" spans="2:3">
      <c r="B20" t="s">
        <v>21</v>
      </c>
      <c r="C20" t="s">
        <v>25</v>
      </c>
    </row>
    <row r="21" spans="2:3">
      <c r="B21" t="s">
        <v>22</v>
      </c>
      <c r="C21" t="s">
        <v>25</v>
      </c>
    </row>
    <row r="22" spans="2:3">
      <c r="B22" t="s">
        <v>23</v>
      </c>
      <c r="C22" t="s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1047-8FBC-4FD5-8DC1-4AAA88BE84D9}">
  <dimension ref="A1:G20"/>
  <sheetViews>
    <sheetView workbookViewId="0">
      <selection activeCell="C30" sqref="C30"/>
    </sheetView>
  </sheetViews>
  <sheetFormatPr defaultRowHeight="14.25"/>
  <sheetData>
    <row r="1" spans="1:7">
      <c r="A1" s="1" t="s">
        <v>31</v>
      </c>
      <c r="B1" s="1" t="s">
        <v>43</v>
      </c>
      <c r="C1" s="1" t="s">
        <v>44</v>
      </c>
      <c r="D1" s="1" t="s">
        <v>45</v>
      </c>
      <c r="F1" s="1" t="s">
        <v>55</v>
      </c>
      <c r="G1" s="1" t="s">
        <v>56</v>
      </c>
    </row>
    <row r="2" spans="1:7">
      <c r="G2" s="2"/>
    </row>
    <row r="3" spans="1:7">
      <c r="A3" t="s">
        <v>46</v>
      </c>
      <c r="B3" s="2">
        <v>6.5248999999999997</v>
      </c>
      <c r="C3" s="2">
        <v>0.84164000000000005</v>
      </c>
      <c r="D3" s="2">
        <v>8.8902999999999999</v>
      </c>
      <c r="F3" t="s">
        <v>47</v>
      </c>
      <c r="G3" s="2">
        <f>B18</f>
        <v>6.4600999999999997</v>
      </c>
    </row>
    <row r="4" spans="1:7">
      <c r="A4" t="s">
        <v>30</v>
      </c>
      <c r="B4" s="2">
        <v>6.4709000000000003</v>
      </c>
      <c r="C4" s="2">
        <v>0.83462000000000003</v>
      </c>
      <c r="D4" s="2">
        <v>8.8767999999999994</v>
      </c>
      <c r="F4" t="s">
        <v>49</v>
      </c>
      <c r="G4" s="2">
        <f>C18</f>
        <v>0.83208000000000004</v>
      </c>
    </row>
    <row r="5" spans="1:7">
      <c r="A5" t="s">
        <v>32</v>
      </c>
      <c r="B5" s="2">
        <v>6.4713000000000003</v>
      </c>
      <c r="C5" s="2">
        <v>0.83448999999999995</v>
      </c>
      <c r="D5" s="2">
        <v>9.0629000000000008</v>
      </c>
      <c r="F5" t="s">
        <v>51</v>
      </c>
      <c r="G5" s="2">
        <f>D18</f>
        <v>8.9410000000000007</v>
      </c>
    </row>
    <row r="6" spans="1:7">
      <c r="A6" t="s">
        <v>33</v>
      </c>
      <c r="B6" s="2">
        <v>6.5712999999999999</v>
      </c>
      <c r="C6" s="2">
        <v>0.84518000000000004</v>
      </c>
      <c r="D6" s="2">
        <v>9.0312999999999999</v>
      </c>
      <c r="G6" s="2"/>
    </row>
    <row r="7" spans="1:7">
      <c r="A7" t="s">
        <v>34</v>
      </c>
      <c r="B7" s="2">
        <v>6.4672000000000001</v>
      </c>
      <c r="C7" s="2">
        <v>0.83306000000000002</v>
      </c>
      <c r="D7" s="2">
        <v>9.0200999999999993</v>
      </c>
      <c r="G7" s="2"/>
    </row>
    <row r="8" spans="1:7">
      <c r="A8" t="s">
        <v>35</v>
      </c>
      <c r="B8" s="2">
        <v>6.3681999999999999</v>
      </c>
      <c r="C8" s="2">
        <v>0.82042999999999999</v>
      </c>
      <c r="D8" s="2">
        <v>9.0287000000000006</v>
      </c>
      <c r="G8" s="2"/>
    </row>
    <row r="9" spans="1:7">
      <c r="A9" t="s">
        <v>36</v>
      </c>
      <c r="B9" s="2">
        <v>6.4600999999999997</v>
      </c>
      <c r="C9" s="2">
        <v>0.83208000000000004</v>
      </c>
      <c r="D9" s="2">
        <v>8.9410000000000007</v>
      </c>
      <c r="G9" s="2"/>
    </row>
    <row r="10" spans="1:7">
      <c r="A10" t="s">
        <v>37</v>
      </c>
      <c r="B10" s="2">
        <v>6.4602000000000004</v>
      </c>
      <c r="C10" s="2">
        <v>0.83120000000000005</v>
      </c>
      <c r="D10" s="2">
        <v>9.0180000000000007</v>
      </c>
      <c r="F10" t="s">
        <v>48</v>
      </c>
      <c r="G10" s="2">
        <f>B19</f>
        <v>6.4924999999999997</v>
      </c>
    </row>
    <row r="11" spans="1:7">
      <c r="A11" t="s">
        <v>38</v>
      </c>
      <c r="B11" s="2">
        <v>6.4679000000000002</v>
      </c>
      <c r="C11" s="2">
        <v>0.83069999999999999</v>
      </c>
      <c r="D11" s="2">
        <v>8.8986999999999998</v>
      </c>
      <c r="F11" t="s">
        <v>50</v>
      </c>
      <c r="G11" s="2">
        <f>C19</f>
        <v>0.83686000000000005</v>
      </c>
    </row>
    <row r="12" spans="1:7">
      <c r="A12" t="s">
        <v>39</v>
      </c>
      <c r="B12" s="2"/>
      <c r="C12" s="2"/>
      <c r="D12" s="2"/>
      <c r="F12" t="s">
        <v>52</v>
      </c>
      <c r="G12" s="2">
        <f>D19</f>
        <v>8.9156499999999994</v>
      </c>
    </row>
    <row r="13" spans="1:7">
      <c r="A13" t="s">
        <v>40</v>
      </c>
      <c r="B13" s="2"/>
      <c r="C13" s="2"/>
      <c r="D13" s="2"/>
      <c r="G13" s="2"/>
    </row>
    <row r="14" spans="1:7">
      <c r="A14" t="s">
        <v>41</v>
      </c>
      <c r="B14" s="2"/>
      <c r="C14" s="2"/>
      <c r="D14" s="2"/>
      <c r="G14" s="2"/>
    </row>
    <row r="15" spans="1:7">
      <c r="A15" t="s">
        <v>42</v>
      </c>
      <c r="B15" s="2"/>
      <c r="C15" s="2"/>
      <c r="D15" s="2"/>
      <c r="G15" s="2"/>
    </row>
    <row r="16" spans="1:7">
      <c r="G16" s="2"/>
    </row>
    <row r="17" spans="1:7">
      <c r="B17">
        <v>2</v>
      </c>
      <c r="C17">
        <v>3</v>
      </c>
      <c r="D17">
        <v>4</v>
      </c>
      <c r="G17" s="2"/>
    </row>
    <row r="18" spans="1:7">
      <c r="A18" s="3" t="s">
        <v>36</v>
      </c>
      <c r="B18" s="2">
        <f>VLOOKUP($A18,$A$1:$D$15,B$17,0)</f>
        <v>6.4600999999999997</v>
      </c>
      <c r="C18" s="2">
        <f>VLOOKUP($A18,$A$1:$D$15,C$17,0)</f>
        <v>0.83208000000000004</v>
      </c>
      <c r="D18" s="2">
        <f>VLOOKUP($A18,$A$1:$D$15,D$17,0)</f>
        <v>8.9410000000000007</v>
      </c>
      <c r="E18" t="s">
        <v>53</v>
      </c>
      <c r="G18" s="2"/>
    </row>
    <row r="19" spans="1:7">
      <c r="B19" s="2">
        <f t="shared" ref="B19:D19" si="0">AVERAGE(B18,B3)</f>
        <v>6.4924999999999997</v>
      </c>
      <c r="C19" s="2">
        <f t="shared" si="0"/>
        <v>0.83686000000000005</v>
      </c>
      <c r="D19" s="2">
        <f t="shared" si="0"/>
        <v>8.9156499999999994</v>
      </c>
      <c r="E19" t="s">
        <v>54</v>
      </c>
      <c r="G19" s="2"/>
    </row>
    <row r="20" spans="1:7">
      <c r="G2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BB05-D5C9-48F6-945C-494A9D53874C}">
  <dimension ref="A1:C13"/>
  <sheetViews>
    <sheetView tabSelected="1" workbookViewId="0">
      <selection activeCell="A26" sqref="A26"/>
    </sheetView>
  </sheetViews>
  <sheetFormatPr defaultRowHeight="14.25"/>
  <cols>
    <col min="1" max="1" width="69.125" bestFit="1" customWidth="1"/>
    <col min="2" max="2" width="16.25" bestFit="1" customWidth="1"/>
    <col min="3" max="3" width="11.125" bestFit="1" customWidth="1"/>
  </cols>
  <sheetData>
    <row r="1" spans="1:3">
      <c r="A1" s="1" t="s">
        <v>60</v>
      </c>
      <c r="B1" s="1" t="s">
        <v>25</v>
      </c>
      <c r="C1" s="1" t="s">
        <v>61</v>
      </c>
    </row>
    <row r="2" spans="1:3">
      <c r="A2" t="s">
        <v>57</v>
      </c>
      <c r="B2" s="5">
        <v>-130393141.33</v>
      </c>
      <c r="C2" s="4">
        <v>44439</v>
      </c>
    </row>
    <row r="3" spans="1:3">
      <c r="A3" t="s">
        <v>58</v>
      </c>
      <c r="B3" s="5">
        <v>-52328140.099999994</v>
      </c>
      <c r="C3" s="4"/>
    </row>
    <row r="4" spans="1:3">
      <c r="A4" t="s">
        <v>59</v>
      </c>
      <c r="B4" s="5">
        <v>-240730882.72279382</v>
      </c>
      <c r="C4" s="4"/>
    </row>
    <row r="5" spans="1:3">
      <c r="B5" s="5"/>
      <c r="C5" s="4"/>
    </row>
    <row r="6" spans="1:3">
      <c r="B6" s="5"/>
      <c r="C6" s="4"/>
    </row>
    <row r="7" spans="1:3">
      <c r="B7" s="5"/>
      <c r="C7" s="4"/>
    </row>
    <row r="8" spans="1:3">
      <c r="B8" s="5"/>
      <c r="C8" s="4"/>
    </row>
    <row r="9" spans="1:3">
      <c r="B9" s="5"/>
      <c r="C9" s="4"/>
    </row>
    <row r="10" spans="1:3">
      <c r="B10" s="5"/>
      <c r="C10" s="4"/>
    </row>
    <row r="11" spans="1:3">
      <c r="C11" s="4"/>
    </row>
    <row r="12" spans="1:3">
      <c r="C12" s="4"/>
    </row>
    <row r="13" spans="1:3">
      <c r="C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</vt:lpstr>
      <vt:lpstr>FX</vt:lpstr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2021-08-31T07:52:57Z</dcterms:modified>
</cp:coreProperties>
</file>