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1520" windowHeight="13440" tabRatio="602"/>
  </bookViews>
  <sheets>
    <sheet name="YERR Spreadsheet" sheetId="1" r:id="rId1"/>
    <sheet name="Information" sheetId="6" state="hidden" r:id="rId2"/>
    <sheet name="Performance Rating" sheetId="7" r:id="rId3"/>
    <sheet name="YERR Guidelines" sheetId="8" state="hidden" r:id="rId4"/>
    <sheet name="Exchange rate" sheetId="3" r:id="rId5"/>
    <sheet name="YERR rule" sheetId="2" state="hidden" r:id="rId6"/>
    <sheet name="Job grade" sheetId="4" state="hidden" r:id="rId7"/>
    <sheet name="Sheet1" sheetId="5" state="hidden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_top4">[1]COR!#REF!</definedName>
    <definedName name="__top6">[1]COR!#REF!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localSheetId="0" hidden="1">'YERR Spreadsheet'!$A$13:$CC$13</definedName>
    <definedName name="_xlnm._FilterDatabase" hidden="1">#REF!</definedName>
    <definedName name="_top4">[1]COR!#REF!</definedName>
    <definedName name="_top6">[1]COR!#REF!</definedName>
    <definedName name="_top7">[1]COR!#REF!</definedName>
    <definedName name="a">[1]Revenue!#REF!</definedName>
    <definedName name="ajs">'[2]P&amp;L'!$A$1</definedName>
    <definedName name="akb">[3]COR!#REF!</definedName>
    <definedName name="akt">[3]COR!#REF!</definedName>
    <definedName name="AREA">'[4]P&amp;L'!$A$1</definedName>
    <definedName name="as">[5]Revenue!#REF!</definedName>
    <definedName name="company">'[6]Co. Info'!$A$4</definedName>
    <definedName name="company_name">#REF!</definedName>
    <definedName name="EssLatest">"Jan"</definedName>
    <definedName name="EssOptions">"A2100000000111000011001100000_01000"</definedName>
    <definedName name="glevel">[7]Sheet2!$A$1:$B$18</definedName>
    <definedName name="h">[8]Revenue!#REF!</definedName>
    <definedName name="HKD">#REF!</definedName>
    <definedName name="Job_Grade" localSheetId="1">'[9]Job grade'!$A$2:$A$16</definedName>
    <definedName name="Job_Grade" localSheetId="2">'[9]Job grade'!$A$2:$A$16</definedName>
    <definedName name="Job_Grade" localSheetId="3">'[9]Job grade'!$A$2:$A$16</definedName>
    <definedName name="Job_Grade">'Job grade'!$A$2:$A$16</definedName>
    <definedName name="lstReviewed">[10]wksTables!$F$4:$F$5</definedName>
    <definedName name="May">#REF!</definedName>
    <definedName name="Name">#REF!</definedName>
    <definedName name="New">#REF!</definedName>
    <definedName name="ot">[3]COR!#REF!</definedName>
    <definedName name="Period">'[11]Company Info'!$A$4</definedName>
    <definedName name="_xlnm.Print_Area">#REF!</definedName>
    <definedName name="_xlnm.Print_Titles">#REF!</definedName>
    <definedName name="pull21">#REF!</definedName>
    <definedName name="pull3">#REF!</definedName>
    <definedName name="pull40">#REF!</definedName>
    <definedName name="S2COL1">#REF!</definedName>
    <definedName name="S2COL2">#REF!</definedName>
    <definedName name="S2COL3">#REF!</definedName>
    <definedName name="S2COL4">#REF!</definedName>
    <definedName name="S2COL5">#REF!</definedName>
    <definedName name="S2COL6">#REF!</definedName>
    <definedName name="S2COL7">#REF!</definedName>
    <definedName name="S2COL8">#REF!</definedName>
    <definedName name="S2COL9">#REF!</definedName>
    <definedName name="S2ROW1">#REF!</definedName>
    <definedName name="S2ROW10">#REF!</definedName>
    <definedName name="S2ROW11">[12]Revenue!#REF!</definedName>
    <definedName name="S2ROW12">#REF!</definedName>
    <definedName name="S2ROW13">[12]Revenue!#REF!</definedName>
    <definedName name="S2ROW14">#REF!</definedName>
    <definedName name="S2ROW15">#REF!</definedName>
    <definedName name="S2ROW2">#REF!</definedName>
    <definedName name="S2ROW3">#REF!</definedName>
    <definedName name="S2ROW4">#REF!</definedName>
    <definedName name="S2ROW5">#REF!</definedName>
    <definedName name="S2ROW6">#REF!</definedName>
    <definedName name="S2ROW7">[12]Revenue!#REF!</definedName>
    <definedName name="S2ROW8">#REF!</definedName>
    <definedName name="S2ROW9">[12]Revenue!#REF!</definedName>
    <definedName name="S3COL1">#REF!</definedName>
    <definedName name="S3COL2">#REF!</definedName>
    <definedName name="S3COL3">#REF!</definedName>
    <definedName name="S3COL4">#REF!</definedName>
    <definedName name="S3COL5">#REF!</definedName>
    <definedName name="S3COL6">#REF!</definedName>
    <definedName name="S3COL7">#REF!</definedName>
    <definedName name="S3COL8">#REF!</definedName>
    <definedName name="S3COL9">#REF!</definedName>
    <definedName name="S3ROW1">#REF!</definedName>
    <definedName name="S3ROW10">[3]COR!#REF!</definedName>
    <definedName name="S3ROW11">#REF!</definedName>
    <definedName name="S3ROW12">[3]COR!#REF!</definedName>
    <definedName name="S3ROW13">#REF!</definedName>
    <definedName name="S3ROW2">[3]COR!#REF!</definedName>
    <definedName name="S3ROW3">[3]COR!#REF!</definedName>
    <definedName name="s3row3557">[13]Revenue!#REF!</definedName>
    <definedName name="S3ROW4">#REF!</definedName>
    <definedName name="S3ROW5">[3]COR!#REF!</definedName>
    <definedName name="S3ROW6">#REF!</definedName>
    <definedName name="S3ROW7">[3]COR!#REF!</definedName>
    <definedName name="S3ROW8">#REF!</definedName>
    <definedName name="S3ROW9">#REF!</definedName>
    <definedName name="sheet2">CELL("filename")</definedName>
    <definedName name="TopDeals1">[1]Revenue!#REF!</definedName>
    <definedName name="TopDeals2">[1]Revenue!#REF!</definedName>
    <definedName name="topdeals4">[1]COR!#REF!</definedName>
    <definedName name="X">'[11]Company Info'!$A$4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I4" i="1"/>
  <c r="BG4" i="1"/>
  <c r="C27" i="2"/>
  <c r="AZ10" i="1"/>
  <c r="AZ9" i="1"/>
  <c r="AZ8" i="1"/>
  <c r="AZ7" i="1"/>
  <c r="AZ6" i="1"/>
  <c r="AZ5" i="1"/>
  <c r="AZ4" i="1"/>
  <c r="AZ3" i="1"/>
  <c r="AZ11" i="1"/>
  <c r="BA7" i="1"/>
  <c r="BA5" i="1"/>
  <c r="BA10" i="1"/>
  <c r="BA6" i="1"/>
  <c r="BA4" i="1"/>
  <c r="BA8" i="1"/>
  <c r="BA3" i="1"/>
  <c r="BA9" i="1"/>
  <c r="BA11" i="1"/>
  <c r="BK3" i="1"/>
  <c r="BK4" i="1"/>
  <c r="BL3" i="1"/>
  <c r="BH3" i="1"/>
  <c r="BJ3" i="1"/>
  <c r="BI5" i="1"/>
  <c r="BG5" i="1"/>
  <c r="BK5" i="1"/>
</calcChain>
</file>

<file path=xl/comments1.xml><?xml version="1.0" encoding="utf-8"?>
<comments xmlns="http://schemas.openxmlformats.org/spreadsheetml/2006/main">
  <authors>
    <author>Iori Luo</author>
  </authors>
  <commentList>
    <comment ref="BN13" authorId="0">
      <text>
        <r>
          <rPr>
            <b/>
            <sz val="10"/>
            <color indexed="81"/>
            <rFont val="宋体"/>
            <family val="2"/>
            <charset val="134"/>
          </rPr>
          <t>if you see this column,ignore please.
Auto fill by System.</t>
        </r>
      </text>
    </comment>
  </commentList>
</comments>
</file>

<file path=xl/sharedStrings.xml><?xml version="1.0" encoding="utf-8"?>
<sst xmlns="http://schemas.openxmlformats.org/spreadsheetml/2006/main" count="274" uniqueCount="246">
  <si>
    <t>PERFORMANCE RATING DISTRIBUTION</t>
    <phoneticPr fontId="0" type="noConversion"/>
  </si>
  <si>
    <t>BONUS PAYOUT SUMMARY</t>
    <phoneticPr fontId="0" type="noConversion"/>
  </si>
  <si>
    <t>%</t>
    <phoneticPr fontId="0" type="noConversion"/>
  </si>
  <si>
    <t>Total</t>
    <phoneticPr fontId="0" type="noConversion"/>
  </si>
  <si>
    <t>Employee   Summary   View</t>
    <phoneticPr fontId="0" type="noConversion"/>
  </si>
  <si>
    <t>Full Name</t>
    <phoneticPr fontId="0" type="noConversion"/>
  </si>
  <si>
    <t>Short Name</t>
    <phoneticPr fontId="0" type="noConversion"/>
  </si>
  <si>
    <t>Chinese Name</t>
    <phoneticPr fontId="0" type="noConversion"/>
  </si>
  <si>
    <t>Employment Entity (English)</t>
    <phoneticPr fontId="0" type="noConversion"/>
  </si>
  <si>
    <t>Employment Entity (Chinese)</t>
    <phoneticPr fontId="0" type="noConversion"/>
  </si>
  <si>
    <t>Company Initial</t>
    <phoneticPr fontId="0" type="noConversion"/>
  </si>
  <si>
    <t>BU/Function (English)</t>
  </si>
  <si>
    <t>BU/Function (Chinese)</t>
    <phoneticPr fontId="0" type="noConversion"/>
  </si>
  <si>
    <t>Department (English)</t>
  </si>
  <si>
    <t>Department (Chinese)</t>
    <phoneticPr fontId="0" type="noConversion"/>
  </si>
  <si>
    <t>Cost Center</t>
  </si>
  <si>
    <t>Function Code</t>
  </si>
  <si>
    <t>Location</t>
    <phoneticPr fontId="0" type="noConversion"/>
  </si>
  <si>
    <t>Working title/Position (English)</t>
  </si>
  <si>
    <t>Working title/Position (Chinese)</t>
    <phoneticPr fontId="0" type="noConversion"/>
  </si>
  <si>
    <t>Job Grade</t>
  </si>
  <si>
    <t>Direct Reporting Manager (Biz Leader)</t>
  </si>
  <si>
    <t>Direct Reporting Manager (People Manager)</t>
  </si>
  <si>
    <t>Seniority Date</t>
    <phoneticPr fontId="0" type="noConversion"/>
  </si>
  <si>
    <t>Employment Date</t>
    <phoneticPr fontId="0" type="noConversion"/>
  </si>
  <si>
    <t>Currency Code</t>
    <phoneticPr fontId="0" type="noConversion"/>
  </si>
  <si>
    <t>Current Annual Base Pay (Local)</t>
    <phoneticPr fontId="0" type="noConversion"/>
  </si>
  <si>
    <t>New TTC (Local)</t>
  </si>
  <si>
    <t>TTC Increase %</t>
  </si>
  <si>
    <t>Comments</t>
    <phoneticPr fontId="0" type="noConversion"/>
  </si>
  <si>
    <t>Updated By (HR)</t>
    <phoneticPr fontId="0" type="noConversion"/>
  </si>
  <si>
    <t>Updated Date</t>
    <phoneticPr fontId="0" type="noConversion"/>
  </si>
  <si>
    <t>Salary Package Structure</t>
    <phoneticPr fontId="0" type="noConversion"/>
  </si>
  <si>
    <t>Current Annual Base Pay (USD)</t>
    <phoneticPr fontId="0" type="noConversion"/>
  </si>
  <si>
    <t>YERR</t>
    <phoneticPr fontId="0" type="noConversion"/>
  </si>
  <si>
    <t>Current Monthly Base Pay (Local)</t>
    <phoneticPr fontId="3" type="noConversion"/>
  </si>
  <si>
    <t>Current Monthly Base Pay (USD)</t>
    <phoneticPr fontId="3" type="noConversion"/>
  </si>
  <si>
    <t>Annual Guaranteed Allowance (Local)</t>
    <phoneticPr fontId="0" type="noConversion"/>
  </si>
  <si>
    <t>Current TTC (Local)</t>
    <phoneticPr fontId="0" type="noConversion"/>
  </si>
  <si>
    <t>Current TTC (USD)</t>
    <phoneticPr fontId="0" type="noConversion"/>
  </si>
  <si>
    <t>New TTC (USD)</t>
    <phoneticPr fontId="0" type="noConversion"/>
  </si>
  <si>
    <t>Recommend TTC Increase %</t>
    <phoneticPr fontId="3" type="noConversion"/>
  </si>
  <si>
    <t>New Annual Base Pay (Local)</t>
    <phoneticPr fontId="0" type="noConversion"/>
  </si>
  <si>
    <t>New Annual Base Pay (USD)</t>
    <phoneticPr fontId="0" type="noConversion"/>
  </si>
  <si>
    <t>New Monthly Base Pay (Local)</t>
    <phoneticPr fontId="0" type="noConversion"/>
  </si>
  <si>
    <t>New Monthly Base Pay (USD)</t>
    <phoneticPr fontId="0" type="noConversion"/>
  </si>
  <si>
    <t>New job Grade</t>
    <phoneticPr fontId="0" type="noConversion"/>
  </si>
  <si>
    <t>Working title/Position (English)</t>
    <phoneticPr fontId="0" type="noConversion"/>
  </si>
  <si>
    <t>Working title/Position (Chinese)</t>
    <phoneticPr fontId="0" type="noConversion"/>
  </si>
  <si>
    <t>Job Role</t>
    <phoneticPr fontId="3" type="noConversion"/>
  </si>
  <si>
    <t>Internal Title</t>
    <phoneticPr fontId="0" type="noConversion"/>
  </si>
  <si>
    <t>Proposed Payout (USD)</t>
    <phoneticPr fontId="0" type="noConversion"/>
  </si>
  <si>
    <t>Budget (USD):</t>
    <phoneticPr fontId="0" type="noConversion"/>
  </si>
  <si>
    <t>Spent (USD):</t>
    <phoneticPr fontId="0" type="noConversion"/>
  </si>
  <si>
    <t>Remaining (USD):</t>
    <phoneticPr fontId="0" type="noConversion"/>
  </si>
  <si>
    <t>TTC</t>
    <phoneticPr fontId="0" type="noConversion"/>
  </si>
  <si>
    <t>BONUS PAY OUT</t>
    <phoneticPr fontId="3" type="noConversion"/>
  </si>
  <si>
    <t>YERR SUMMARY</t>
    <phoneticPr fontId="3" type="noConversion"/>
  </si>
  <si>
    <t>Job Grade</t>
    <phoneticPr fontId="22" type="noConversion"/>
  </si>
  <si>
    <t>E2</t>
    <phoneticPr fontId="22" type="noConversion"/>
  </si>
  <si>
    <t>E1</t>
    <phoneticPr fontId="22" type="noConversion"/>
  </si>
  <si>
    <t>M4</t>
    <phoneticPr fontId="22" type="noConversion"/>
  </si>
  <si>
    <t>IC7</t>
    <phoneticPr fontId="23" type="noConversion"/>
  </si>
  <si>
    <t>M3</t>
    <phoneticPr fontId="22" type="noConversion"/>
  </si>
  <si>
    <t>IC6</t>
    <phoneticPr fontId="22" type="noConversion"/>
  </si>
  <si>
    <t>M2</t>
    <phoneticPr fontId="22" type="noConversion"/>
  </si>
  <si>
    <t>IC5</t>
    <phoneticPr fontId="22" type="noConversion"/>
  </si>
  <si>
    <t>M1</t>
    <phoneticPr fontId="22" type="noConversion"/>
  </si>
  <si>
    <t>IC4</t>
    <phoneticPr fontId="22" type="noConversion"/>
  </si>
  <si>
    <t>IC3</t>
    <phoneticPr fontId="22" type="noConversion"/>
  </si>
  <si>
    <t>IC2</t>
    <phoneticPr fontId="22" type="noConversion"/>
  </si>
  <si>
    <t>IC1</t>
    <phoneticPr fontId="22" type="noConversion"/>
  </si>
  <si>
    <t>S2</t>
    <phoneticPr fontId="22" type="noConversion"/>
  </si>
  <si>
    <t>S1</t>
    <phoneticPr fontId="22" type="noConversion"/>
  </si>
  <si>
    <t>Internal Title</t>
    <phoneticPr fontId="22" type="noConversion"/>
  </si>
  <si>
    <t>CEO</t>
    <phoneticPr fontId="22" type="noConversion"/>
  </si>
  <si>
    <t>CSO/COO</t>
    <phoneticPr fontId="22" type="noConversion"/>
  </si>
  <si>
    <t>GM/VP</t>
    <phoneticPr fontId="23" type="noConversion"/>
  </si>
  <si>
    <t>Sr. Manager</t>
    <phoneticPr fontId="22" type="noConversion"/>
  </si>
  <si>
    <t>Manager</t>
    <phoneticPr fontId="22" type="noConversion"/>
  </si>
  <si>
    <t>Associate Manager</t>
    <phoneticPr fontId="22" type="noConversion"/>
  </si>
  <si>
    <t>Sr. Specialist</t>
    <phoneticPr fontId="22" type="noConversion"/>
  </si>
  <si>
    <t>Specialist</t>
    <phoneticPr fontId="22" type="noConversion"/>
  </si>
  <si>
    <t>Coordinator</t>
    <phoneticPr fontId="22" type="noConversion"/>
  </si>
  <si>
    <t>Assistant</t>
    <phoneticPr fontId="22" type="noConversion"/>
  </si>
  <si>
    <t>New Annual Guaranteed Allowance (Local)</t>
    <phoneticPr fontId="0" type="noConversion"/>
  </si>
  <si>
    <t>New Annual Guaranteed Allowance (USD)</t>
    <phoneticPr fontId="0" type="noConversion"/>
  </si>
  <si>
    <t>Current Annual Housing Allowance (Local)</t>
    <phoneticPr fontId="0" type="noConversion"/>
  </si>
  <si>
    <t>Current Annual Children Education Allowance (Local)</t>
    <phoneticPr fontId="0" type="noConversion"/>
  </si>
  <si>
    <t>New Annual Housing Allowance (Local)</t>
    <phoneticPr fontId="0" type="noConversion"/>
  </si>
  <si>
    <t>SGD</t>
  </si>
  <si>
    <t>4.5/4</t>
    <phoneticPr fontId="3" type="noConversion"/>
  </si>
  <si>
    <t>2.5/2</t>
    <phoneticPr fontId="3" type="noConversion"/>
  </si>
  <si>
    <t>New job Grade</t>
  </si>
  <si>
    <t>Working title/Position (Chinese)</t>
  </si>
  <si>
    <t>Recommended Stock/Share Options Award (Y or N)</t>
  </si>
  <si>
    <t>Your spreadsheet is color-coded to help you identify which fields are editable and which are for information only.</t>
  </si>
  <si>
    <t xml:space="preserve">5 - Greatly Exceed: </t>
  </si>
  <si>
    <r>
      <t>•</t>
    </r>
    <r>
      <rPr>
        <sz val="12"/>
        <color rgb="FF000000"/>
        <rFont val="Arial"/>
        <family val="2"/>
      </rPr>
      <t xml:space="preserve"> Deliver superior results; best of the best relative to peer group </t>
    </r>
  </si>
  <si>
    <r>
      <t>•</t>
    </r>
    <r>
      <rPr>
        <sz val="12"/>
        <color rgb="FF000000"/>
        <rFont val="Arial"/>
        <family val="2"/>
      </rPr>
      <t xml:space="preserve"> Highest impact to the business</t>
    </r>
  </si>
  <si>
    <r>
      <t>•</t>
    </r>
    <r>
      <rPr>
        <sz val="12"/>
        <color rgb="FF000000"/>
        <rFont val="Arial"/>
        <family val="2"/>
      </rPr>
      <t xml:space="preserve"> People seek their guidance and leadership</t>
    </r>
  </si>
  <si>
    <r>
      <t>•</t>
    </r>
    <r>
      <rPr>
        <sz val="12"/>
        <color rgb="FF000000"/>
        <rFont val="Arial"/>
        <family val="2"/>
      </rPr>
      <t xml:space="preserve"> Ready to take on expanded role immediately</t>
    </r>
  </si>
  <si>
    <r>
      <t>•</t>
    </r>
    <r>
      <rPr>
        <b/>
        <sz val="12"/>
        <color rgb="FF000000"/>
        <rFont val="Arial"/>
        <family val="2"/>
      </rPr>
      <t xml:space="preserve"> Aggressive </t>
    </r>
    <r>
      <rPr>
        <sz val="12"/>
        <color rgb="FF000000"/>
        <rFont val="Arial"/>
        <family val="2"/>
      </rPr>
      <t>rewards; consider promotion or role expansion (where possible)</t>
    </r>
  </si>
  <si>
    <t>4.5/4 - Exceed:</t>
  </si>
  <si>
    <r>
      <t>•</t>
    </r>
    <r>
      <rPr>
        <sz val="12"/>
        <color rgb="FF000000"/>
        <rFont val="Arial"/>
        <family val="2"/>
      </rPr>
      <t xml:space="preserve"> Consistently deliver great performance and exceed expectation of designated R&amp;R</t>
    </r>
  </si>
  <si>
    <r>
      <t>•</t>
    </r>
    <r>
      <rPr>
        <sz val="12"/>
        <color rgb="FF000000"/>
        <rFont val="Arial"/>
        <family val="2"/>
      </rPr>
      <t xml:space="preserve"> High business impact relative to peer group</t>
    </r>
  </si>
  <si>
    <r>
      <t>•</t>
    </r>
    <r>
      <rPr>
        <sz val="12"/>
        <color rgb="FF000000"/>
        <rFont val="Arial"/>
        <family val="2"/>
      </rPr>
      <t xml:space="preserve"> Requires minimal management to perform</t>
    </r>
  </si>
  <si>
    <r>
      <t>•</t>
    </r>
    <r>
      <rPr>
        <sz val="12"/>
        <color rgb="FF000000"/>
        <rFont val="Arial"/>
        <family val="2"/>
      </rPr>
      <t xml:space="preserve"> High potential for expanded roles in the near future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</si>
  <si>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Significant</t>
    </r>
    <r>
      <rPr>
        <sz val="12"/>
        <color rgb="FF000000"/>
        <rFont val="Arial"/>
        <family val="2"/>
      </rPr>
      <t xml:space="preserve"> rewards based on impact to overall business</t>
    </r>
  </si>
  <si>
    <t xml:space="preserve">3.5/3 - Achieve: </t>
  </si>
  <si>
    <r>
      <t>•</t>
    </r>
    <r>
      <rPr>
        <sz val="12"/>
        <color rgb="FF000000"/>
        <rFont val="Arial"/>
        <family val="2"/>
      </rPr>
      <t xml:space="preserve"> A solid &amp; reliable performer to consistently deliver strong results</t>
    </r>
  </si>
  <si>
    <r>
      <t>•</t>
    </r>
    <r>
      <rPr>
        <sz val="12"/>
        <color rgb="FF000000"/>
        <rFont val="Arial"/>
        <family val="2"/>
      </rPr>
      <t xml:space="preserve"> Steady force contributes to business relative to peer group</t>
    </r>
  </si>
  <si>
    <r>
      <t>•</t>
    </r>
    <r>
      <rPr>
        <sz val="12"/>
        <color rgb="FF000000"/>
        <rFont val="Arial"/>
        <family val="2"/>
      </rPr>
      <t xml:space="preserve"> Requires management and guidance to perform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</si>
  <si>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Modest</t>
    </r>
    <r>
      <rPr>
        <sz val="12"/>
        <color rgb="FF000000"/>
        <rFont val="Arial"/>
        <family val="2"/>
      </rPr>
      <t xml:space="preserve"> rewards to encourage steady performance and growth </t>
    </r>
  </si>
  <si>
    <t>2.5/2 - Occasionally Misses:</t>
  </si>
  <si>
    <r>
      <t>•</t>
    </r>
    <r>
      <rPr>
        <sz val="12"/>
        <color rgb="FF000000"/>
        <rFont val="Arial"/>
        <family val="2"/>
      </rPr>
      <t xml:space="preserve"> Inconsistent performance and/or improvement needed</t>
    </r>
  </si>
  <si>
    <r>
      <t>•</t>
    </r>
    <r>
      <rPr>
        <sz val="12"/>
        <color rgb="FF000000"/>
        <rFont val="Arial"/>
        <family val="2"/>
      </rPr>
      <t xml:space="preserve"> Requires much supervision and guidance to perform</t>
    </r>
  </si>
  <si>
    <t>1 - Misses:</t>
  </si>
  <si>
    <r>
      <t>•</t>
    </r>
    <r>
      <rPr>
        <sz val="12"/>
        <color rgb="FF000000"/>
        <rFont val="Arial"/>
        <family val="2"/>
      </rPr>
      <t>Lowest performance in the peer group</t>
    </r>
  </si>
  <si>
    <r>
      <t>•</t>
    </r>
    <r>
      <rPr>
        <sz val="12"/>
        <color rgb="FF000000"/>
        <rFont val="Arial"/>
        <family val="2"/>
      </rPr>
      <t>Hard to meet expectations or not a right fit to current role/position</t>
    </r>
  </si>
  <si>
    <r>
      <t>•</t>
    </r>
    <r>
      <rPr>
        <b/>
        <sz val="12"/>
        <color rgb="FF000000"/>
        <rFont val="Arial"/>
        <family val="2"/>
      </rPr>
      <t>No</t>
    </r>
    <r>
      <rPr>
        <sz val="12"/>
        <color rgb="FF000000"/>
        <rFont val="Arial"/>
        <family val="2"/>
      </rPr>
      <t xml:space="preserve"> rewards; manage out or reposition</t>
    </r>
  </si>
  <si>
    <t>Notes:</t>
  </si>
  <si>
    <r>
      <t>•</t>
    </r>
    <r>
      <rPr>
        <sz val="12"/>
        <color rgb="FF000000"/>
        <rFont val="Arial"/>
        <family val="2"/>
      </rPr>
      <t>Some variance in targeted distribution is acceptable, however, BU/Function of 30+ members should aim to hit targeted distribution</t>
    </r>
  </si>
  <si>
    <r>
      <t>•</t>
    </r>
    <r>
      <rPr>
        <sz val="12"/>
        <color rgb="FF000000"/>
        <rFont val="Arial"/>
        <family val="2"/>
      </rPr>
      <t xml:space="preserve">2014 Q4 hires and those on extended leave are typically to be rated </t>
    </r>
    <r>
      <rPr>
        <b/>
        <sz val="12"/>
        <color rgb="FF000000"/>
        <rFont val="Arial"/>
        <family val="2"/>
      </rPr>
      <t>NR</t>
    </r>
    <r>
      <rPr>
        <sz val="12"/>
        <color rgb="FF000000"/>
        <rFont val="Arial"/>
        <family val="2"/>
      </rPr>
      <t xml:space="preserve"> (No Rating)</t>
    </r>
  </si>
  <si>
    <t>Merit Increase &amp; Promotion &amp; Bonus Payout Guidelines</t>
    <phoneticPr fontId="23" type="noConversion"/>
  </si>
  <si>
    <t>Merit+Promotion (CN)</t>
    <phoneticPr fontId="3" type="noConversion"/>
  </si>
  <si>
    <t>3.5/3</t>
    <phoneticPr fontId="3" type="noConversion"/>
  </si>
  <si>
    <t>Annual Guaranteed Cash (Local)</t>
    <phoneticPr fontId="0" type="noConversion"/>
  </si>
  <si>
    <t>Annual Guaranteed Cash (USD)</t>
    <phoneticPr fontId="0" type="noConversion"/>
  </si>
  <si>
    <t>Paroll (payroll works: Jan. 19~23)</t>
    <phoneticPr fontId="3" type="noConversion"/>
  </si>
  <si>
    <t>Current Incentive (Monthly Target)</t>
    <phoneticPr fontId="0" type="noConversion"/>
  </si>
  <si>
    <t>Current Incentive (Quarterly Target)</t>
    <phoneticPr fontId="0" type="noConversion"/>
  </si>
  <si>
    <t>Current Incentive (Target - % of R/GP)</t>
    <phoneticPr fontId="0" type="noConversion"/>
  </si>
  <si>
    <t>Un-vested Stock/Share Options</t>
    <phoneticPr fontId="0" type="noConversion"/>
  </si>
  <si>
    <t>New Incentive (Monthly Target)</t>
    <phoneticPr fontId="0" type="noConversion"/>
  </si>
  <si>
    <t>New Incentive (Quarterly Target)</t>
    <phoneticPr fontId="0" type="noConversion"/>
  </si>
  <si>
    <t>New Incentive (Target - % of R/GP)</t>
    <phoneticPr fontId="0" type="noConversion"/>
  </si>
  <si>
    <t>Current Incentive Value (Local)</t>
    <phoneticPr fontId="0" type="noConversion"/>
  </si>
  <si>
    <t>Current Incentive Value (USD)</t>
    <phoneticPr fontId="0" type="noConversion"/>
  </si>
  <si>
    <t>New Incentive Value (Local)</t>
    <phoneticPr fontId="0" type="noConversion"/>
  </si>
  <si>
    <t>New Incentive Value (USD)</t>
    <phoneticPr fontId="0" type="noConversion"/>
  </si>
  <si>
    <t>2014 YERR Information for BU/Function Heads</t>
    <phoneticPr fontId="3" type="noConversion"/>
  </si>
  <si>
    <t>(1) Overview</t>
    <phoneticPr fontId="3" type="noConversion"/>
  </si>
  <si>
    <t xml:space="preserve">Your YERR spreadsheet contains a view of your reporting hierarchy. Current information about your employees is shown in the columns of A ~ AQ. </t>
    <phoneticPr fontId="3" type="noConversion"/>
  </si>
  <si>
    <t>Your inputs are required for the following compensation actions: (columns makred in Yellow &amp; Red)</t>
    <phoneticPr fontId="3" type="noConversion"/>
  </si>
  <si>
    <t xml:space="preserve">2014 Performance Rating </t>
    <phoneticPr fontId="3" type="noConversion"/>
  </si>
  <si>
    <t xml:space="preserve">Promotion( P ) or Reclass( R ) or NR </t>
    <phoneticPr fontId="3" type="noConversion"/>
  </si>
  <si>
    <t>TTC Increase %</t>
    <phoneticPr fontId="3" type="noConversion"/>
  </si>
  <si>
    <t xml:space="preserve"> </t>
    <phoneticPr fontId="3" type="noConversion"/>
  </si>
  <si>
    <t>Proposed Bonus Payout (xx month)</t>
    <phoneticPr fontId="3" type="noConversion"/>
  </si>
  <si>
    <t>Comments- Promotion justification or notes for HR's information</t>
    <phoneticPr fontId="3" type="noConversion"/>
  </si>
  <si>
    <t>(2) Definition</t>
    <phoneticPr fontId="3" type="noConversion"/>
  </si>
  <si>
    <t>Promotion ( P ) or Reclass ( R ) or Nil</t>
    <phoneticPr fontId="3" type="noConversion"/>
  </si>
  <si>
    <t>Promotion: Ready to move to next level (ex: from IC3 to IC4). Need to provide the justification on "comments" for HR's &amp; CEO's final review</t>
    <phoneticPr fontId="3" type="noConversion"/>
  </si>
  <si>
    <t xml:space="preserve">Reclass: Job category change (ex: from IC4 to M1), or pay structure change (ex: from fixed pay to be with incentive sccheme)  </t>
    <phoneticPr fontId="3" type="noConversion"/>
  </si>
  <si>
    <t xml:space="preserve">Nil: Neither promotion nor reclass, just for salary review </t>
    <phoneticPr fontId="3" type="noConversion"/>
  </si>
  <si>
    <t>(3) Filling Out The Spreadsheet</t>
    <phoneticPr fontId="3" type="noConversion"/>
  </si>
  <si>
    <t xml:space="preserve">Clear/no color columns/cells are read-only information cells. </t>
    <phoneticPr fontId="3" type="noConversion"/>
  </si>
  <si>
    <t>Yellow columns/cells are data input cells, please input data by using the dropdown menus or  by typing on your keyboard.</t>
    <phoneticPr fontId="3" type="noConversion"/>
  </si>
  <si>
    <t xml:space="preserve">Red columns/cells are data input cells, please input data by typing on your keyboard. </t>
    <phoneticPr fontId="3" type="noConversion"/>
  </si>
  <si>
    <t>(4) Schedule</t>
    <phoneticPr fontId="3" type="noConversion"/>
  </si>
  <si>
    <t>Jan. 05-12</t>
    <phoneticPr fontId="3" type="noConversion"/>
  </si>
  <si>
    <t>BU/Function heads complete the YERR Spreadsheet and submit to Lydia by Jan 12</t>
    <phoneticPr fontId="3" type="noConversion"/>
  </si>
  <si>
    <t>Jan. 13-16</t>
    <phoneticPr fontId="3" type="noConversion"/>
  </si>
  <si>
    <t>HR's &amp; CEO's final review</t>
    <phoneticPr fontId="3" type="noConversion"/>
  </si>
  <si>
    <t>Jan. 30</t>
    <phoneticPr fontId="3" type="noConversion"/>
  </si>
  <si>
    <t>Target Distribution</t>
    <phoneticPr fontId="23" type="noConversion"/>
  </si>
  <si>
    <t>Performance Rating Criteria</t>
    <phoneticPr fontId="23" type="noConversion"/>
  </si>
  <si>
    <r>
      <t>•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Minimal to no</t>
    </r>
    <r>
      <rPr>
        <sz val="12"/>
        <color rgb="FF000000"/>
        <rFont val="Arial"/>
        <family val="2"/>
      </rPr>
      <t xml:space="preserve"> rewards; coaching should be provided, performance plan might be needed  </t>
    </r>
    <phoneticPr fontId="23" type="noConversion"/>
  </si>
  <si>
    <t>Proposed Bonus Payout (xx month)</t>
    <phoneticPr fontId="0" type="noConversion"/>
  </si>
  <si>
    <t>Promotion( P ) or Reclass( R ) or Nil</t>
    <phoneticPr fontId="0" type="noConversion"/>
  </si>
  <si>
    <t>Rating</t>
    <phoneticPr fontId="3" type="noConversion"/>
  </si>
  <si>
    <t>Distribution</t>
    <phoneticPr fontId="3" type="noConversion"/>
  </si>
  <si>
    <t>Merit Increase (CN)</t>
    <phoneticPr fontId="3" type="noConversion"/>
  </si>
  <si>
    <t>Merit Increase (HK)</t>
    <phoneticPr fontId="3" type="noConversion"/>
  </si>
  <si>
    <t>Merit Increase (SG)</t>
    <phoneticPr fontId="3" type="noConversion"/>
  </si>
  <si>
    <t>Merit+Promotion (HK)</t>
    <phoneticPr fontId="3" type="noConversion"/>
  </si>
  <si>
    <t>Merit+Promotion (SG)</t>
    <phoneticPr fontId="3" type="noConversion"/>
  </si>
  <si>
    <t>Bonus Payout</t>
    <phoneticPr fontId="3" type="noConversion"/>
  </si>
  <si>
    <t>Notes:</t>
    <phoneticPr fontId="23" type="noConversion"/>
  </si>
  <si>
    <t>1. Merit Increase - calculated by total cash; only apply to EEs join before 2014/10/1 &amp; pass the probation</t>
    <phoneticPr fontId="23" type="noConversion"/>
  </si>
  <si>
    <t xml:space="preserve">2. Bonus Payout - calculated by monthly base; prorate for EEs under full-year employment of 2014
</t>
    <phoneticPr fontId="23" type="noConversion"/>
  </si>
  <si>
    <t>Promotion Guidelines</t>
    <phoneticPr fontId="23" type="noConversion"/>
  </si>
  <si>
    <r>
      <t xml:space="preserve">Promotion should be limited within </t>
    </r>
    <r>
      <rPr>
        <b/>
        <sz val="12"/>
        <rFont val="Arial"/>
        <family val="2"/>
      </rPr>
      <t>15% of BU/Function population</t>
    </r>
    <r>
      <rPr>
        <sz val="12"/>
        <rFont val="Arial"/>
        <family val="2"/>
      </rPr>
      <t>, and consider of:</t>
    </r>
    <phoneticPr fontId="3" type="noConversion"/>
  </si>
  <si>
    <r>
      <t xml:space="preserve">• </t>
    </r>
    <r>
      <rPr>
        <sz val="12"/>
        <color rgb="FF000000"/>
        <rFont val="Arial"/>
        <family val="2"/>
      </rPr>
      <t>Organizational needs</t>
    </r>
    <phoneticPr fontId="23" type="noConversion"/>
  </si>
  <si>
    <r>
      <t xml:space="preserve">• </t>
    </r>
    <r>
      <rPr>
        <sz val="12"/>
        <color rgb="FF000000"/>
        <rFont val="Arial"/>
        <family val="2"/>
      </rPr>
      <t>Impact on teams</t>
    </r>
    <phoneticPr fontId="23" type="noConversion"/>
  </si>
  <si>
    <r>
      <t xml:space="preserve">• </t>
    </r>
    <r>
      <rPr>
        <sz val="12"/>
        <color rgb="FF000000"/>
        <rFont val="Arial"/>
        <family val="2"/>
      </rPr>
      <t>How critical the role is</t>
    </r>
    <phoneticPr fontId="23" type="noConversion"/>
  </si>
  <si>
    <r>
      <t xml:space="preserve">• </t>
    </r>
    <r>
      <rPr>
        <sz val="12"/>
        <color rgb="FF000000"/>
        <rFont val="Arial"/>
        <family val="2"/>
      </rPr>
      <t>Performance against goals (please do refer to "Job Grade Criteria")</t>
    </r>
    <phoneticPr fontId="23" type="noConversion"/>
  </si>
  <si>
    <r>
      <t xml:space="preserve">• </t>
    </r>
    <r>
      <rPr>
        <sz val="12"/>
        <color rgb="FF000000"/>
        <rFont val="Arial"/>
        <family val="2"/>
      </rPr>
      <t>Alignment with employee's aspiration and development plan</t>
    </r>
    <phoneticPr fontId="23" type="noConversion"/>
  </si>
  <si>
    <t>Up is not the only way….</t>
    <phoneticPr fontId="23" type="noConversion"/>
  </si>
  <si>
    <r>
      <t xml:space="preserve">• </t>
    </r>
    <r>
      <rPr>
        <sz val="12"/>
        <color rgb="FF000000"/>
        <rFont val="Arial"/>
        <family val="2"/>
      </rPr>
      <t>Develop in place (trying stretch assignments), move lateral, new business or geography</t>
    </r>
    <phoneticPr fontId="23" type="noConversion"/>
  </si>
  <si>
    <t>Sr. Director/
Director</t>
    <phoneticPr fontId="22" type="noConversion"/>
  </si>
  <si>
    <t>Rating</t>
    <phoneticPr fontId="0" type="noConversion"/>
  </si>
  <si>
    <t>Count</t>
    <phoneticPr fontId="0" type="noConversion"/>
  </si>
  <si>
    <t>%</t>
    <phoneticPr fontId="0" type="noConversion"/>
  </si>
  <si>
    <t>Guidance</t>
    <phoneticPr fontId="0" type="noConversion"/>
  </si>
  <si>
    <t>Total Rated</t>
    <phoneticPr fontId="0" type="noConversion"/>
  </si>
  <si>
    <t>Employee ID</t>
    <phoneticPr fontId="0" type="noConversion"/>
  </si>
  <si>
    <t>Last Performance Rating</t>
    <phoneticPr fontId="0" type="noConversion"/>
  </si>
  <si>
    <t>Last YERR Promotion</t>
    <phoneticPr fontId="0" type="noConversion"/>
  </si>
  <si>
    <t>Last Mid-Year Review Promotion</t>
    <phoneticPr fontId="0" type="noConversion"/>
  </si>
  <si>
    <t>Last Mid-Year Review Salary Increase %</t>
    <phoneticPr fontId="0" type="noConversion"/>
  </si>
  <si>
    <t>New Performance Rating</t>
    <phoneticPr fontId="0" type="noConversion"/>
  </si>
  <si>
    <t>New YERR Summary</t>
    <phoneticPr fontId="3" type="noConversion"/>
  </si>
  <si>
    <t>New Internal Title</t>
    <phoneticPr fontId="0" type="noConversion"/>
  </si>
  <si>
    <t>Year</t>
    <phoneticPr fontId="0" type="noConversion"/>
  </si>
  <si>
    <t>Actual Year-End Bonus</t>
    <phoneticPr fontId="0" type="noConversion"/>
  </si>
  <si>
    <t>Target</t>
    <phoneticPr fontId="0" type="noConversion"/>
  </si>
  <si>
    <r>
      <rPr>
        <b/>
        <sz val="12"/>
        <color theme="1"/>
        <rFont val="宋体"/>
        <family val="2"/>
        <charset val="134"/>
        <scheme val="minor"/>
      </rPr>
      <t>Annual Remuneration</t>
    </r>
    <phoneticPr fontId="0" type="noConversion"/>
  </si>
  <si>
    <t>Rating</t>
    <phoneticPr fontId="3" type="noConversion"/>
  </si>
  <si>
    <t>Rating</t>
    <phoneticPr fontId="3" type="noConversion"/>
  </si>
  <si>
    <t>Distribution</t>
    <phoneticPr fontId="3" type="noConversion"/>
  </si>
  <si>
    <t>Distribution</t>
    <phoneticPr fontId="3" type="noConversion"/>
  </si>
  <si>
    <t>Merit Increase (CN)</t>
    <phoneticPr fontId="3" type="noConversion"/>
  </si>
  <si>
    <t>Merit Increase (HK)</t>
    <phoneticPr fontId="3" type="noConversion"/>
  </si>
  <si>
    <t>Merit Increase (SG)</t>
    <phoneticPr fontId="3" type="noConversion"/>
  </si>
  <si>
    <t>Merit+Promotion (CN)</t>
    <phoneticPr fontId="3" type="noConversion"/>
  </si>
  <si>
    <t>Merit+Promotion (HK)</t>
    <phoneticPr fontId="3" type="noConversion"/>
  </si>
  <si>
    <t>Merit+Promotion (SG)</t>
    <phoneticPr fontId="3" type="noConversion"/>
  </si>
  <si>
    <t>Bonus Payout</t>
    <phoneticPr fontId="3" type="noConversion"/>
  </si>
  <si>
    <t>RMB</t>
    <phoneticPr fontId="3" type="noConversion"/>
  </si>
  <si>
    <t>RMB</t>
    <phoneticPr fontId="3" type="noConversion"/>
  </si>
  <si>
    <t>HKD</t>
    <phoneticPr fontId="3" type="noConversion"/>
  </si>
  <si>
    <t>3.5/3</t>
    <phoneticPr fontId="3" type="noConversion"/>
  </si>
  <si>
    <t>Merit Increase (CN)</t>
    <phoneticPr fontId="3" type="noConversion"/>
  </si>
  <si>
    <t>Merit Increase (HK)</t>
    <phoneticPr fontId="3" type="noConversion"/>
  </si>
  <si>
    <t>Merit Increase (SG)</t>
    <phoneticPr fontId="3" type="noConversion"/>
  </si>
  <si>
    <t>Rating</t>
    <phoneticPr fontId="3" type="noConversion"/>
  </si>
  <si>
    <t>Merit+Promotion (CN)</t>
    <phoneticPr fontId="3" type="noConversion"/>
  </si>
  <si>
    <t>Merit+Promotion (HK)</t>
    <phoneticPr fontId="3" type="noConversion"/>
  </si>
  <si>
    <t>Merit+Promotion (SG)</t>
    <phoneticPr fontId="3" type="noConversion"/>
  </si>
  <si>
    <t>Bonus Payout</t>
    <phoneticPr fontId="3" type="noConversion"/>
  </si>
  <si>
    <t>Local/USD</t>
  </si>
  <si>
    <t>RMB</t>
  </si>
  <si>
    <t>HKD</t>
  </si>
  <si>
    <t>NTD</t>
  </si>
  <si>
    <t>$.00</t>
  </si>
  <si>
    <t>Working Days</t>
    <phoneticPr fontId="3" type="noConversion"/>
  </si>
  <si>
    <t>Year-End Date</t>
    <phoneticPr fontId="0" type="noConversion"/>
  </si>
  <si>
    <t>Annual Bonus (Target)</t>
    <phoneticPr fontId="0" type="noConversion"/>
  </si>
  <si>
    <t>Proposed Payout (Local)</t>
    <phoneticPr fontId="3" type="noConversion"/>
  </si>
  <si>
    <t>Target Bonus Prorated for Payout (Local)</t>
    <phoneticPr fontId="0" type="noConversion"/>
  </si>
  <si>
    <t>TTC Spent
(USD)</t>
    <phoneticPr fontId="3" type="noConversion"/>
  </si>
  <si>
    <t>New Annual Allowance- Others (Local)</t>
    <phoneticPr fontId="0" type="noConversion"/>
  </si>
  <si>
    <t>Target Bonus for payout (Local)</t>
    <phoneticPr fontId="0" type="noConversion"/>
  </si>
  <si>
    <t>Retention Bonus Nomination (Y or N)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</si>
</sst>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_ * #,##0.00_ ;_ * \-#,##0.00_ ;_ * &quot;-&quot;??_ ;_ @_ "/>
    <numFmt numFmtId="177" formatCode="[$$-409]#,##0_);[Red]\([$$-409]#,##0\)"/>
    <numFmt numFmtId="178" formatCode="0.0%"/>
    <numFmt numFmtId="179" formatCode="[$-409]d\-mmm\-yyyy;@"/>
    <numFmt numFmtId="180" formatCode="0.000"/>
    <numFmt numFmtId="181" formatCode="_([$$-409]* #,##0.00_);_([$$-409]* \(#,##0.00\);_([$$-409]* &quot;-&quot;??_);_(@_)"/>
    <numFmt numFmtId="182" formatCode="_(* #,##0.00_);_(* \(#,##0.00\);_(* &quot;-&quot;??_);_(@_)"/>
    <numFmt numFmtId="183" formatCode="[$$-409]#,##0.00_);[Red]\([$$-409]#,##0.00\)"/>
    <numFmt numFmtId="184" formatCode="0.0000"/>
    <numFmt numFmtId="185" formatCode="yyyy/mm/dd"/>
    <numFmt numFmtId="186" formatCode="_ * #,##0.00_ ;_ * \-#,##0.00_ ;_ * &quot;&quot;??_ ;_ @_ "/>
  </numFmts>
  <fonts count="4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1"/>
      <name val="Arial Unicode MS"/>
      <family val="2"/>
      <charset val="134"/>
    </font>
    <font>
      <b/>
      <sz val="14"/>
      <color theme="1"/>
      <name val="宋体"/>
      <family val="2"/>
      <charset val="134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Arial Unicode MS"/>
      <family val="2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Arial Unicode MS"/>
      <family val="2"/>
      <charset val="134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sz val="12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9"/>
      <name val="細明體"/>
      <family val="3"/>
      <charset val="136"/>
    </font>
    <font>
      <sz val="9"/>
      <name val="宋体"/>
      <family val="3"/>
      <charset val="136"/>
      <scheme val="minor"/>
    </font>
    <font>
      <sz val="8"/>
      <name val="Arial"/>
      <family val="2"/>
    </font>
    <font>
      <sz val="16"/>
      <name val="Arial"/>
      <family val="2"/>
    </font>
    <font>
      <b/>
      <sz val="10"/>
      <color rgb="FFFF0000"/>
      <name val="Arial"/>
      <family val="2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8"/>
      <color rgb="FFFF0000"/>
      <name val="Arial"/>
      <family val="2"/>
    </font>
    <font>
      <b/>
      <sz val="14"/>
      <color rgb="FFFF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宋体"/>
      <family val="1"/>
      <charset val="136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20"/>
      <color rgb="FFFF0000"/>
      <name val="Arial"/>
      <family val="2"/>
    </font>
    <font>
      <b/>
      <sz val="12"/>
      <name val="Arial"/>
      <family val="2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b/>
      <sz val="12"/>
      <color theme="1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10"/>
      <color indexed="40"/>
      <name val="Arial Unicode MS"/>
      <family val="2"/>
      <charset val="134"/>
    </font>
    <font>
      <sz val="11"/>
      <name val="Arial"/>
    </font>
    <font>
      <sz val="11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8"/>
        <bgColor indexed="56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56"/>
      </patternFill>
    </fill>
    <fill>
      <patternFill patternType="solid">
        <fgColor indexed="43"/>
        <bgColor indexed="56"/>
      </patternFill>
    </fill>
    <fill>
      <patternFill patternType="solid">
        <fgColor rgb="FFFF0000"/>
        <bgColor indexed="56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5" fontId="6" fillId="0" borderId="0"/>
    <xf numFmtId="181" fontId="27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0" fillId="0" borderId="0"/>
    <xf numFmtId="0" fontId="1" fillId="0" borderId="0">
      <alignment vertical="center"/>
    </xf>
    <xf numFmtId="182" fontId="1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224">
    <xf numFmtId="0" fontId="0" fillId="0" borderId="0" xfId="0">
      <alignment vertical="center"/>
    </xf>
    <xf numFmtId="179" fontId="9" fillId="11" borderId="5" xfId="0" applyNumberFormat="1" applyFont="1" applyFill="1" applyBorder="1" applyAlignment="1">
      <alignment horizontal="center" vertical="center" wrapText="1"/>
    </xf>
    <xf numFmtId="179" fontId="9" fillId="11" borderId="8" xfId="0" applyNumberFormat="1" applyFont="1" applyFill="1" applyBorder="1" applyAlignment="1">
      <alignment horizontal="center" vertical="center" wrapText="1"/>
    </xf>
    <xf numFmtId="0" fontId="16" fillId="0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5" xfId="0" applyFont="1" applyBorder="1">
      <alignment vertical="center"/>
    </xf>
    <xf numFmtId="0" fontId="17" fillId="0" borderId="5" xfId="0" applyFont="1" applyFill="1" applyBorder="1">
      <alignment vertical="center"/>
    </xf>
    <xf numFmtId="0" fontId="18" fillId="0" borderId="0" xfId="0" applyFont="1">
      <alignment vertical="center"/>
    </xf>
    <xf numFmtId="0" fontId="19" fillId="0" borderId="14" xfId="2" applyFont="1" applyBorder="1" applyAlignment="1">
      <alignment horizontal="center" vertical="center"/>
    </xf>
    <xf numFmtId="0" fontId="19" fillId="0" borderId="15" xfId="2" applyFont="1" applyBorder="1" applyAlignment="1">
      <alignment horizontal="center" vertical="center"/>
    </xf>
    <xf numFmtId="0" fontId="19" fillId="15" borderId="14" xfId="2" applyFont="1" applyFill="1" applyBorder="1" applyAlignment="1">
      <alignment horizontal="center" vertical="center" wrapText="1"/>
    </xf>
    <xf numFmtId="0" fontId="19" fillId="15" borderId="16" xfId="2" applyFont="1" applyFill="1" applyBorder="1" applyAlignment="1">
      <alignment horizontal="center" vertical="center" wrapText="1"/>
    </xf>
    <xf numFmtId="0" fontId="19" fillId="15" borderId="15" xfId="2" applyFont="1" applyFill="1" applyBorder="1" applyAlignment="1">
      <alignment horizontal="center" vertical="center" wrapText="1"/>
    </xf>
    <xf numFmtId="0" fontId="19" fillId="14" borderId="14" xfId="2" applyFont="1" applyFill="1" applyBorder="1" applyAlignment="1">
      <alignment horizontal="center" vertical="center" wrapText="1"/>
    </xf>
    <xf numFmtId="0" fontId="19" fillId="14" borderId="16" xfId="2" applyFont="1" applyFill="1" applyBorder="1" applyAlignment="1">
      <alignment horizontal="center" vertical="center" wrapText="1"/>
    </xf>
    <xf numFmtId="0" fontId="19" fillId="14" borderId="17" xfId="2" applyFont="1" applyFill="1" applyBorder="1" applyAlignment="1">
      <alignment horizontal="center" vertical="center" wrapText="1"/>
    </xf>
    <xf numFmtId="0" fontId="19" fillId="6" borderId="18" xfId="2" applyFont="1" applyFill="1" applyBorder="1" applyAlignment="1">
      <alignment horizontal="center" vertical="center" wrapText="1"/>
    </xf>
    <xf numFmtId="0" fontId="18" fillId="0" borderId="19" xfId="2" applyFont="1" applyBorder="1" applyAlignment="1">
      <alignment horizontal="center" vertical="center"/>
    </xf>
    <xf numFmtId="9" fontId="18" fillId="0" borderId="20" xfId="2" applyNumberFormat="1" applyFont="1" applyBorder="1">
      <alignment vertical="center"/>
    </xf>
    <xf numFmtId="180" fontId="18" fillId="15" borderId="19" xfId="2" applyNumberFormat="1" applyFont="1" applyFill="1" applyBorder="1">
      <alignment vertical="center"/>
    </xf>
    <xf numFmtId="180" fontId="18" fillId="15" borderId="6" xfId="2" applyNumberFormat="1" applyFont="1" applyFill="1" applyBorder="1">
      <alignment vertical="center"/>
    </xf>
    <xf numFmtId="180" fontId="20" fillId="14" borderId="6" xfId="2" applyNumberFormat="1" applyFont="1" applyFill="1" applyBorder="1">
      <alignment vertical="center"/>
    </xf>
    <xf numFmtId="180" fontId="20" fillId="14" borderId="1" xfId="2" applyNumberFormat="1" applyFont="1" applyFill="1" applyBorder="1">
      <alignment vertical="center"/>
    </xf>
    <xf numFmtId="180" fontId="20" fillId="6" borderId="21" xfId="2" applyNumberFormat="1" applyFont="1" applyFill="1" applyBorder="1">
      <alignment vertical="center"/>
    </xf>
    <xf numFmtId="0" fontId="18" fillId="0" borderId="22" xfId="2" applyFont="1" applyBorder="1" applyAlignment="1">
      <alignment horizontal="center" vertical="center"/>
    </xf>
    <xf numFmtId="9" fontId="18" fillId="0" borderId="23" xfId="2" applyNumberFormat="1" applyFont="1" applyBorder="1">
      <alignment vertical="center"/>
    </xf>
    <xf numFmtId="180" fontId="18" fillId="15" borderId="22" xfId="2" applyNumberFormat="1" applyFont="1" applyFill="1" applyBorder="1">
      <alignment vertical="center"/>
    </xf>
    <xf numFmtId="180" fontId="20" fillId="14" borderId="22" xfId="2" applyNumberFormat="1" applyFont="1" applyFill="1" applyBorder="1">
      <alignment vertical="center"/>
    </xf>
    <xf numFmtId="180" fontId="20" fillId="14" borderId="10" xfId="2" applyNumberFormat="1" applyFont="1" applyFill="1" applyBorder="1">
      <alignment vertical="center"/>
    </xf>
    <xf numFmtId="180" fontId="20" fillId="6" borderId="24" xfId="2" applyNumberFormat="1" applyFont="1" applyFill="1" applyBorder="1">
      <alignment vertical="center"/>
    </xf>
    <xf numFmtId="180" fontId="18" fillId="14" borderId="22" xfId="2" applyNumberFormat="1" applyFont="1" applyFill="1" applyBorder="1">
      <alignment vertical="center"/>
    </xf>
    <xf numFmtId="180" fontId="18" fillId="14" borderId="10" xfId="2" applyNumberFormat="1" applyFont="1" applyFill="1" applyBorder="1">
      <alignment vertical="center"/>
    </xf>
    <xf numFmtId="180" fontId="21" fillId="6" borderId="24" xfId="2" applyNumberFormat="1" applyFont="1" applyFill="1" applyBorder="1">
      <alignment vertical="center"/>
    </xf>
    <xf numFmtId="0" fontId="24" fillId="0" borderId="0" xfId="3" applyNumberFormat="1" applyFont="1" applyBorder="1" applyAlignment="1">
      <alignment horizontal="center" vertical="center" wrapText="1"/>
    </xf>
    <xf numFmtId="0" fontId="25" fillId="0" borderId="5" xfId="3" applyNumberFormat="1" applyFont="1" applyFill="1" applyBorder="1" applyAlignment="1">
      <alignment horizontal="center" vertical="center" wrapText="1"/>
    </xf>
    <xf numFmtId="180" fontId="18" fillId="15" borderId="19" xfId="2" applyNumberFormat="1" applyFont="1" applyFill="1" applyBorder="1" applyAlignment="1">
      <alignment horizontal="center" vertical="center"/>
    </xf>
    <xf numFmtId="180" fontId="18" fillId="15" borderId="6" xfId="2" applyNumberFormat="1" applyFont="1" applyFill="1" applyBorder="1" applyAlignment="1">
      <alignment horizontal="center" vertical="center"/>
    </xf>
    <xf numFmtId="179" fontId="26" fillId="11" borderId="8" xfId="0" applyNumberFormat="1" applyFont="1" applyFill="1" applyBorder="1" applyAlignment="1">
      <alignment horizontal="center" vertical="center" wrapText="1"/>
    </xf>
    <xf numFmtId="0" fontId="25" fillId="0" borderId="5" xfId="3" applyNumberFormat="1" applyFont="1" applyFill="1" applyBorder="1" applyAlignment="1">
      <alignment horizontal="center" vertical="center" wrapText="1"/>
    </xf>
    <xf numFmtId="0" fontId="25" fillId="0" borderId="5" xfId="3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4" fillId="0" borderId="0" xfId="3" applyNumberFormat="1" applyFont="1" applyBorder="1" applyAlignment="1">
      <alignment horizontal="left" vertical="center" wrapText="1"/>
    </xf>
    <xf numFmtId="0" fontId="29" fillId="0" borderId="0" xfId="0" applyFont="1">
      <alignment vertical="center"/>
    </xf>
    <xf numFmtId="0" fontId="29" fillId="17" borderId="0" xfId="0" applyFont="1" applyFill="1">
      <alignment vertical="center"/>
    </xf>
    <xf numFmtId="0" fontId="16" fillId="17" borderId="0" xfId="0" applyFont="1" applyFill="1">
      <alignment vertical="center"/>
    </xf>
    <xf numFmtId="0" fontId="30" fillId="0" borderId="0" xfId="0" applyFont="1">
      <alignment vertical="center"/>
    </xf>
    <xf numFmtId="0" fontId="29" fillId="0" borderId="0" xfId="0" applyFont="1" applyFill="1">
      <alignment vertical="center"/>
    </xf>
    <xf numFmtId="0" fontId="34" fillId="0" borderId="8" xfId="0" applyFont="1" applyBorder="1" applyAlignment="1">
      <alignment horizontal="left" vertical="center" readingOrder="1"/>
    </xf>
    <xf numFmtId="0" fontId="35" fillId="0" borderId="25" xfId="0" applyFont="1" applyBorder="1" applyAlignment="1">
      <alignment horizontal="left" vertical="center" readingOrder="1"/>
    </xf>
    <xf numFmtId="0" fontId="28" fillId="0" borderId="0" xfId="0" applyFont="1">
      <alignment vertical="center"/>
    </xf>
    <xf numFmtId="0" fontId="35" fillId="0" borderId="25" xfId="0" applyFont="1" applyBorder="1" applyAlignment="1">
      <alignment vertical="center" readingOrder="1"/>
    </xf>
    <xf numFmtId="0" fontId="35" fillId="0" borderId="6" xfId="0" applyFont="1" applyBorder="1" applyAlignment="1">
      <alignment horizontal="left" vertical="center" readingOrder="1"/>
    </xf>
    <xf numFmtId="0" fontId="33" fillId="0" borderId="0" xfId="0" applyFont="1" applyBorder="1" applyAlignment="1">
      <alignment vertical="center"/>
    </xf>
    <xf numFmtId="0" fontId="36" fillId="0" borderId="0" xfId="0" applyFont="1" applyAlignment="1">
      <alignment horizontal="left" vertical="center" readingOrder="1"/>
    </xf>
    <xf numFmtId="0" fontId="37" fillId="0" borderId="0" xfId="0" applyFont="1" applyAlignment="1">
      <alignment horizontal="left" vertical="center" readingOrder="1"/>
    </xf>
    <xf numFmtId="0" fontId="35" fillId="0" borderId="0" xfId="0" applyFont="1" applyAlignment="1">
      <alignment horizontal="left" vertical="center" readingOrder="1"/>
    </xf>
    <xf numFmtId="0" fontId="38" fillId="0" borderId="0" xfId="2" applyFont="1">
      <alignment vertical="center"/>
    </xf>
    <xf numFmtId="0" fontId="29" fillId="0" borderId="14" xfId="2" applyFont="1" applyBorder="1" applyAlignment="1">
      <alignment horizontal="center" vertical="center"/>
    </xf>
    <xf numFmtId="0" fontId="29" fillId="0" borderId="15" xfId="2" applyFont="1" applyBorder="1" applyAlignment="1">
      <alignment horizontal="center" vertical="center"/>
    </xf>
    <xf numFmtId="0" fontId="29" fillId="0" borderId="14" xfId="2" applyFont="1" applyFill="1" applyBorder="1" applyAlignment="1">
      <alignment horizontal="center" vertical="center" wrapText="1"/>
    </xf>
    <xf numFmtId="0" fontId="29" fillId="0" borderId="16" xfId="2" applyFont="1" applyFill="1" applyBorder="1" applyAlignment="1">
      <alignment horizontal="center" vertical="center" wrapText="1"/>
    </xf>
    <xf numFmtId="0" fontId="29" fillId="0" borderId="15" xfId="2" applyFont="1" applyFill="1" applyBorder="1" applyAlignment="1">
      <alignment horizontal="center" vertical="center" wrapText="1"/>
    </xf>
    <xf numFmtId="0" fontId="29" fillId="0" borderId="17" xfId="2" applyFont="1" applyFill="1" applyBorder="1" applyAlignment="1">
      <alignment horizontal="center" vertical="center" wrapText="1"/>
    </xf>
    <xf numFmtId="0" fontId="29" fillId="0" borderId="18" xfId="2" applyFont="1" applyFill="1" applyBorder="1" applyAlignment="1">
      <alignment horizontal="center" vertical="center" wrapText="1"/>
    </xf>
    <xf numFmtId="180" fontId="20" fillId="0" borderId="21" xfId="2" applyNumberFormat="1" applyFont="1" applyFill="1" applyBorder="1">
      <alignment vertical="center"/>
    </xf>
    <xf numFmtId="0" fontId="30" fillId="0" borderId="19" xfId="2" applyFont="1" applyBorder="1" applyAlignment="1">
      <alignment horizontal="center" vertical="center"/>
    </xf>
    <xf numFmtId="9" fontId="30" fillId="0" borderId="20" xfId="2" applyNumberFormat="1" applyFont="1" applyBorder="1" applyAlignment="1">
      <alignment horizontal="right" vertical="center"/>
    </xf>
    <xf numFmtId="0" fontId="30" fillId="0" borderId="22" xfId="2" applyFont="1" applyBorder="1" applyAlignment="1">
      <alignment horizontal="center" vertical="center"/>
    </xf>
    <xf numFmtId="9" fontId="30" fillId="0" borderId="23" xfId="2" applyNumberFormat="1" applyFont="1" applyBorder="1" applyAlignment="1">
      <alignment horizontal="right" vertical="center"/>
    </xf>
    <xf numFmtId="0" fontId="30" fillId="0" borderId="26" xfId="2" applyFont="1" applyBorder="1" applyAlignment="1">
      <alignment horizontal="center" vertical="center"/>
    </xf>
    <xf numFmtId="9" fontId="30" fillId="0" borderId="12" xfId="2" applyNumberFormat="1" applyFont="1" applyBorder="1" applyAlignment="1">
      <alignment horizontal="right" vertical="center"/>
    </xf>
    <xf numFmtId="0" fontId="30" fillId="0" borderId="0" xfId="2" applyFont="1">
      <alignment vertical="center"/>
    </xf>
    <xf numFmtId="9" fontId="30" fillId="0" borderId="0" xfId="2" applyNumberFormat="1" applyFont="1">
      <alignment vertical="center"/>
    </xf>
    <xf numFmtId="2" fontId="30" fillId="0" borderId="0" xfId="2" applyNumberFormat="1" applyFont="1">
      <alignment vertical="center"/>
    </xf>
    <xf numFmtId="180" fontId="18" fillId="0" borderId="19" xfId="2" applyNumberFormat="1" applyFont="1" applyFill="1" applyBorder="1">
      <alignment vertical="center"/>
    </xf>
    <xf numFmtId="180" fontId="18" fillId="0" borderId="6" xfId="2" applyNumberFormat="1" applyFont="1" applyFill="1" applyBorder="1">
      <alignment vertical="center"/>
    </xf>
    <xf numFmtId="180" fontId="20" fillId="0" borderId="19" xfId="2" applyNumberFormat="1" applyFont="1" applyFill="1" applyBorder="1">
      <alignment vertical="center"/>
    </xf>
    <xf numFmtId="180" fontId="20" fillId="0" borderId="6" xfId="2" applyNumberFormat="1" applyFont="1" applyFill="1" applyBorder="1">
      <alignment vertical="center"/>
    </xf>
    <xf numFmtId="180" fontId="20" fillId="0" borderId="1" xfId="2" applyNumberFormat="1" applyFont="1" applyFill="1" applyBorder="1">
      <alignment vertical="center"/>
    </xf>
    <xf numFmtId="180" fontId="18" fillId="0" borderId="22" xfId="2" applyNumberFormat="1" applyFont="1" applyFill="1" applyBorder="1">
      <alignment vertical="center"/>
    </xf>
    <xf numFmtId="180" fontId="18" fillId="0" borderId="7" xfId="2" applyNumberFormat="1" applyFont="1" applyFill="1" applyBorder="1">
      <alignment vertical="center"/>
    </xf>
    <xf numFmtId="180" fontId="20" fillId="0" borderId="7" xfId="2" applyNumberFormat="1" applyFont="1" applyFill="1" applyBorder="1">
      <alignment vertical="center"/>
    </xf>
    <xf numFmtId="180" fontId="20" fillId="0" borderId="10" xfId="2" applyNumberFormat="1" applyFont="1" applyFill="1" applyBorder="1">
      <alignment vertical="center"/>
    </xf>
    <xf numFmtId="180" fontId="20" fillId="0" borderId="24" xfId="2" applyNumberFormat="1" applyFont="1" applyFill="1" applyBorder="1">
      <alignment vertical="center"/>
    </xf>
    <xf numFmtId="180" fontId="18" fillId="0" borderId="10" xfId="2" applyNumberFormat="1" applyFont="1" applyFill="1" applyBorder="1">
      <alignment vertical="center"/>
    </xf>
    <xf numFmtId="180" fontId="21" fillId="0" borderId="24" xfId="2" applyNumberFormat="1" applyFont="1" applyFill="1" applyBorder="1">
      <alignment vertical="center"/>
    </xf>
    <xf numFmtId="180" fontId="18" fillId="0" borderId="26" xfId="2" applyNumberFormat="1" applyFont="1" applyFill="1" applyBorder="1">
      <alignment vertical="center"/>
    </xf>
    <xf numFmtId="180" fontId="18" fillId="0" borderId="12" xfId="2" applyNumberFormat="1" applyFont="1" applyFill="1" applyBorder="1">
      <alignment vertical="center"/>
    </xf>
    <xf numFmtId="180" fontId="18" fillId="0" borderId="13" xfId="2" applyNumberFormat="1" applyFont="1" applyFill="1" applyBorder="1">
      <alignment vertical="center"/>
    </xf>
    <xf numFmtId="180" fontId="18" fillId="0" borderId="27" xfId="2" applyNumberFormat="1" applyFont="1" applyFill="1" applyBorder="1">
      <alignment vertical="center"/>
    </xf>
    <xf numFmtId="0" fontId="32" fillId="0" borderId="0" xfId="2" applyFont="1" applyAlignment="1">
      <alignment horizontal="center" vertical="center"/>
    </xf>
    <xf numFmtId="180" fontId="21" fillId="0" borderId="19" xfId="2" applyNumberFormat="1" applyFont="1" applyFill="1" applyBorder="1">
      <alignment vertical="center"/>
    </xf>
    <xf numFmtId="180" fontId="21" fillId="0" borderId="26" xfId="2" applyNumberFormat="1" applyFont="1" applyFill="1" applyBorder="1">
      <alignment vertical="center"/>
    </xf>
    <xf numFmtId="0" fontId="18" fillId="0" borderId="0" xfId="2" applyFont="1">
      <alignment vertical="center"/>
    </xf>
    <xf numFmtId="0" fontId="31" fillId="0" borderId="0" xfId="2" applyFont="1">
      <alignment vertical="center"/>
    </xf>
    <xf numFmtId="0" fontId="30" fillId="0" borderId="0" xfId="2" applyFont="1" applyAlignment="1">
      <alignment vertical="center" readingOrder="1"/>
    </xf>
    <xf numFmtId="0" fontId="30" fillId="0" borderId="0" xfId="2" applyFont="1" applyAlignment="1">
      <alignment vertical="center"/>
    </xf>
    <xf numFmtId="0" fontId="39" fillId="0" borderId="0" xfId="2" applyFont="1" applyAlignment="1">
      <alignment vertical="center" readingOrder="1"/>
    </xf>
    <xf numFmtId="0" fontId="29" fillId="0" borderId="0" xfId="2" applyFont="1">
      <alignment vertical="center"/>
    </xf>
    <xf numFmtId="180" fontId="18" fillId="15" borderId="7" xfId="2" applyNumberFormat="1" applyFont="1" applyFill="1" applyBorder="1">
      <alignment vertical="center"/>
    </xf>
    <xf numFmtId="180" fontId="18" fillId="14" borderId="7" xfId="2" applyNumberFormat="1" applyFont="1" applyFill="1" applyBorder="1">
      <alignment vertical="center"/>
    </xf>
    <xf numFmtId="180" fontId="20" fillId="14" borderId="7" xfId="2" applyNumberFormat="1" applyFont="1" applyFill="1" applyBorder="1">
      <alignment vertical="center"/>
    </xf>
    <xf numFmtId="180" fontId="20" fillId="14" borderId="19" xfId="2" applyNumberFormat="1" applyFont="1" applyFill="1" applyBorder="1">
      <alignment vertical="center"/>
    </xf>
    <xf numFmtId="180" fontId="18" fillId="6" borderId="24" xfId="2" applyNumberFormat="1" applyFont="1" applyFill="1" applyBorder="1">
      <alignment vertical="center"/>
    </xf>
    <xf numFmtId="178" fontId="18" fillId="0" borderId="23" xfId="2" applyNumberFormat="1" applyFont="1" applyBorder="1">
      <alignment vertical="center"/>
    </xf>
    <xf numFmtId="9" fontId="18" fillId="0" borderId="0" xfId="0" applyNumberFormat="1" applyFont="1">
      <alignment vertical="center"/>
    </xf>
    <xf numFmtId="0" fontId="0" fillId="0" borderId="0" xfId="0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16" fillId="0" borderId="0" xfId="0" applyFont="1" applyFill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 hidden="1"/>
    </xf>
    <xf numFmtId="0" fontId="5" fillId="0" borderId="0" xfId="0" applyNumberFormat="1" applyFont="1" applyFill="1" applyBorder="1" applyAlignment="1" applyProtection="1">
      <alignment vertical="center"/>
      <protection locked="0" hidden="1"/>
    </xf>
    <xf numFmtId="0" fontId="4" fillId="0" borderId="0" xfId="0" applyFont="1" applyFill="1" applyBorder="1" applyProtection="1">
      <alignment vertical="center"/>
      <protection locked="0"/>
    </xf>
    <xf numFmtId="0" fontId="6" fillId="0" borderId="0" xfId="0" applyNumberFormat="1" applyFont="1" applyAlignment="1" applyProtection="1">
      <protection locked="0"/>
    </xf>
    <xf numFmtId="0" fontId="7" fillId="0" borderId="0" xfId="0" applyFo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 hidden="1"/>
    </xf>
    <xf numFmtId="0" fontId="9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9" fillId="3" borderId="7" xfId="0" applyNumberFormat="1" applyFont="1" applyFill="1" applyBorder="1" applyAlignment="1" applyProtection="1">
      <alignment horizontal="center" vertical="center"/>
      <protection locked="0" hidden="1"/>
    </xf>
    <xf numFmtId="0" fontId="6" fillId="0" borderId="0" xfId="0" applyNumberFormat="1" applyFont="1" applyFill="1" applyBorder="1" applyAlignment="1" applyProtection="1">
      <protection locked="0" hidden="1"/>
    </xf>
    <xf numFmtId="0" fontId="9" fillId="3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9" fillId="3" borderId="5" xfId="0" applyNumberFormat="1" applyFont="1" applyFill="1" applyBorder="1" applyAlignment="1" applyProtection="1">
      <alignment horizontal="center" vertical="center"/>
      <protection locked="0" hidden="1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Protection="1">
      <alignment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9" fontId="10" fillId="0" borderId="7" xfId="1" applyFont="1" applyBorder="1" applyAlignment="1" applyProtection="1">
      <alignment horizontal="center" vertical="center"/>
      <protection locked="0"/>
    </xf>
    <xf numFmtId="0" fontId="9" fillId="0" borderId="0" xfId="0" applyNumberFormat="1" applyFont="1" applyFill="1" applyBorder="1" applyAlignment="1" applyProtection="1">
      <alignment horizontal="right"/>
      <protection locked="0" hidden="1"/>
    </xf>
    <xf numFmtId="177" fontId="6" fillId="0" borderId="0" xfId="0" applyNumberFormat="1" applyFont="1" applyFill="1" applyBorder="1" applyAlignment="1" applyProtection="1">
      <protection locked="0" hidden="1"/>
    </xf>
    <xf numFmtId="0" fontId="9" fillId="0" borderId="0" xfId="0" applyNumberFormat="1" applyFont="1" applyAlignment="1" applyProtection="1">
      <alignment horizontal="right"/>
      <protection locked="0"/>
    </xf>
    <xf numFmtId="183" fontId="6" fillId="0" borderId="7" xfId="0" applyNumberFormat="1" applyFont="1" applyFill="1" applyBorder="1" applyAlignment="1" applyProtection="1">
      <protection locked="0" hidden="1"/>
    </xf>
    <xf numFmtId="9" fontId="6" fillId="0" borderId="7" xfId="1" applyFont="1" applyFill="1" applyBorder="1" applyAlignment="1" applyProtection="1">
      <protection locked="0" hidden="1"/>
    </xf>
    <xf numFmtId="9" fontId="14" fillId="0" borderId="7" xfId="1" applyFont="1" applyFill="1" applyBorder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183" fontId="6" fillId="0" borderId="7" xfId="0" applyNumberFormat="1" applyFont="1" applyBorder="1" applyAlignment="1" applyProtection="1">
      <protection locked="0" hidden="1"/>
    </xf>
    <xf numFmtId="178" fontId="6" fillId="0" borderId="7" xfId="0" applyNumberFormat="1" applyFont="1" applyBorder="1" applyAlignment="1" applyProtection="1">
      <protection locked="0" hidden="1"/>
    </xf>
    <xf numFmtId="183" fontId="14" fillId="0" borderId="7" xfId="0" applyNumberFormat="1" applyFont="1" applyBorder="1" applyAlignment="1" applyProtection="1">
      <alignment vertical="center"/>
      <protection locked="0"/>
    </xf>
    <xf numFmtId="0" fontId="10" fillId="0" borderId="7" xfId="0" applyFont="1" applyBorder="1" applyProtection="1">
      <alignment vertical="center"/>
      <protection locked="0"/>
    </xf>
    <xf numFmtId="0" fontId="10" fillId="0" borderId="7" xfId="0" applyFont="1" applyBorder="1" applyAlignment="1" applyProtection="1">
      <alignment vertical="center"/>
      <protection locked="0"/>
    </xf>
    <xf numFmtId="10" fontId="6" fillId="0" borderId="0" xfId="0" applyNumberFormat="1" applyFont="1" applyFill="1" applyBorder="1" applyAlignment="1" applyProtection="1">
      <protection locked="0" hidden="1"/>
    </xf>
    <xf numFmtId="183" fontId="6" fillId="0" borderId="5" xfId="0" applyNumberFormat="1" applyFont="1" applyBorder="1" applyAlignment="1" applyProtection="1">
      <protection locked="0" hidden="1"/>
    </xf>
    <xf numFmtId="178" fontId="6" fillId="0" borderId="5" xfId="0" applyNumberFormat="1" applyFont="1" applyBorder="1" applyAlignment="1" applyProtection="1">
      <protection locked="0" hidden="1"/>
    </xf>
    <xf numFmtId="177" fontId="6" fillId="0" borderId="5" xfId="0" applyNumberFormat="1" applyFont="1" applyBorder="1" applyAlignment="1" applyProtection="1">
      <protection locked="0" hidden="1"/>
    </xf>
    <xf numFmtId="0" fontId="10" fillId="0" borderId="5" xfId="0" applyFont="1" applyBorder="1" applyProtection="1">
      <alignment vertical="center"/>
      <protection locked="0"/>
    </xf>
    <xf numFmtId="0" fontId="10" fillId="0" borderId="5" xfId="0" applyFont="1" applyBorder="1" applyAlignment="1" applyProtection="1">
      <alignment vertical="center"/>
      <protection locked="0"/>
    </xf>
    <xf numFmtId="9" fontId="10" fillId="0" borderId="0" xfId="1" applyFont="1" applyFill="1" applyBorder="1" applyAlignment="1" applyProtection="1">
      <alignment horizontal="center" vertical="center"/>
      <protection locked="0"/>
    </xf>
    <xf numFmtId="0" fontId="0" fillId="0" borderId="0" xfId="0" applyFont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176" fontId="13" fillId="0" borderId="0" xfId="0" applyNumberFormat="1" applyFont="1" applyProtection="1">
      <alignment vertical="center"/>
      <protection locked="0"/>
    </xf>
    <xf numFmtId="9" fontId="14" fillId="0" borderId="0" xfId="1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4" fillId="4" borderId="7" xfId="0" applyFont="1" applyFill="1" applyBorder="1" applyAlignment="1" applyProtection="1">
      <alignment horizontal="center" vertical="center"/>
      <protection locked="0"/>
    </xf>
    <xf numFmtId="9" fontId="14" fillId="4" borderId="7" xfId="1" applyFont="1" applyFill="1" applyBorder="1" applyAlignment="1" applyProtection="1">
      <alignment horizontal="center" vertical="center"/>
      <protection locked="0"/>
    </xf>
    <xf numFmtId="9" fontId="10" fillId="4" borderId="7" xfId="1" applyFont="1" applyFill="1" applyBorder="1" applyAlignment="1" applyProtection="1">
      <alignment horizontal="center" vertical="center"/>
      <protection locked="0"/>
    </xf>
    <xf numFmtId="0" fontId="15" fillId="0" borderId="9" xfId="0" applyFont="1" applyFill="1" applyBorder="1" applyAlignment="1" applyProtection="1">
      <alignment vertical="center"/>
      <protection locked="0"/>
    </xf>
    <xf numFmtId="0" fontId="15" fillId="0" borderId="11" xfId="0" applyFont="1" applyFill="1" applyBorder="1" applyAlignment="1" applyProtection="1">
      <alignment vertical="center"/>
      <protection locked="0"/>
    </xf>
    <xf numFmtId="0" fontId="9" fillId="10" borderId="3" xfId="0" applyFont="1" applyFill="1" applyBorder="1" applyAlignment="1" applyProtection="1">
      <alignment horizontal="center" vertical="center" wrapText="1"/>
      <protection locked="0"/>
    </xf>
    <xf numFmtId="0" fontId="9" fillId="10" borderId="5" xfId="0" applyFont="1" applyFill="1" applyBorder="1" applyAlignment="1" applyProtection="1">
      <alignment horizontal="center" vertical="center" wrapText="1"/>
      <protection locked="0"/>
    </xf>
    <xf numFmtId="0" fontId="10" fillId="10" borderId="5" xfId="0" applyFont="1" applyFill="1" applyBorder="1" applyAlignment="1" applyProtection="1">
      <alignment horizontal="center" vertical="center" wrapText="1"/>
      <protection locked="0"/>
    </xf>
    <xf numFmtId="39" fontId="9" fillId="10" borderId="5" xfId="0" applyNumberFormat="1" applyFont="1" applyFill="1" applyBorder="1" applyAlignment="1" applyProtection="1">
      <alignment horizontal="center" vertical="center" wrapText="1"/>
      <protection locked="0"/>
    </xf>
    <xf numFmtId="49" fontId="9" fillId="10" borderId="5" xfId="0" applyNumberFormat="1" applyFont="1" applyFill="1" applyBorder="1" applyAlignment="1" applyProtection="1">
      <alignment horizontal="center" vertical="center" wrapText="1"/>
      <protection locked="0"/>
    </xf>
    <xf numFmtId="179" fontId="9" fillId="10" borderId="5" xfId="0" applyNumberFormat="1" applyFont="1" applyFill="1" applyBorder="1" applyAlignment="1" applyProtection="1">
      <alignment horizontal="center" vertical="center" wrapText="1"/>
      <protection locked="0"/>
    </xf>
    <xf numFmtId="179" fontId="9" fillId="11" borderId="5" xfId="0" applyNumberFormat="1" applyFont="1" applyFill="1" applyBorder="1" applyAlignment="1" applyProtection="1">
      <alignment horizontal="center" vertical="center" wrapText="1"/>
      <protection locked="0"/>
    </xf>
    <xf numFmtId="179" fontId="9" fillId="11" borderId="8" xfId="0" applyNumberFormat="1" applyFont="1" applyFill="1" applyBorder="1" applyAlignment="1" applyProtection="1">
      <alignment horizontal="center" vertical="center" wrapText="1"/>
      <protection locked="0"/>
    </xf>
    <xf numFmtId="0" fontId="9" fillId="12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9" fillId="12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9" fillId="13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9" fillId="13" borderId="11" xfId="0" applyNumberFormat="1" applyFont="1" applyFill="1" applyBorder="1" applyAlignment="1" applyProtection="1">
      <alignment horizontal="center" vertical="center" wrapText="1"/>
      <protection locked="0" hidden="1"/>
    </xf>
    <xf numFmtId="0" fontId="9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18" fillId="0" borderId="0" xfId="0" applyFont="1" applyAlignment="1">
      <alignment horizontal="center" vertical="center"/>
    </xf>
    <xf numFmtId="183" fontId="14" fillId="0" borderId="7" xfId="0" applyNumberFormat="1" applyFont="1" applyBorder="1" applyAlignment="1">
      <alignment vertical="center"/>
    </xf>
    <xf numFmtId="0" fontId="45" fillId="0" borderId="28" xfId="0" applyFont="1" applyBorder="1" applyAlignment="1">
      <alignment horizontal="center"/>
    </xf>
    <xf numFmtId="0" fontId="46" fillId="0" borderId="28" xfId="0" applyFont="1" applyBorder="1" applyAlignment="1">
      <alignment horizontal="center"/>
    </xf>
    <xf numFmtId="184" fontId="45" fillId="0" borderId="28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85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86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10" fontId="0" fillId="0" borderId="0" xfId="0" applyNumberFormat="1" applyAlignment="1"/>
    <xf numFmtId="0" fontId="0" fillId="21" borderId="0" xfId="0" applyFill="1" applyAlignment="1">
      <alignment horizontal="center"/>
    </xf>
    <xf numFmtId="2" fontId="0" fillId="22" borderId="0" xfId="0" applyNumberFormat="1" applyFill="1" applyAlignment="1">
      <alignment horizontal="right"/>
    </xf>
    <xf numFmtId="0" fontId="47" fillId="0" borderId="28" xfId="0" applyFont="1" applyBorder="1" applyAlignment="1">
      <alignment horizontal="right"/>
    </xf>
    <xf numFmtId="14" fontId="28" fillId="0" borderId="0" xfId="0" applyNumberFormat="1" applyFont="1" applyProtection="1">
      <alignment vertical="center"/>
      <protection locked="0"/>
    </xf>
    <xf numFmtId="0" fontId="26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26" fillId="13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26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26" fillId="13" borderId="11" xfId="0" applyNumberFormat="1" applyFont="1" applyFill="1" applyBorder="1" applyAlignment="1" applyProtection="1">
      <alignment horizontal="center" vertical="center" wrapText="1"/>
      <protection locked="0" hidden="1"/>
    </xf>
    <xf numFmtId="186" fontId="48" fillId="23" borderId="0" xfId="0" applyNumberFormat="1" applyFont="1" applyFill="1" applyAlignment="1">
      <alignment horizontal="right"/>
    </xf>
    <xf numFmtId="14" fontId="0" fillId="0" borderId="0" xfId="0" applyNumberFormat="1" applyProtection="1">
      <alignment vertical="center"/>
      <protection locked="0"/>
    </xf>
    <xf numFmtId="14" fontId="8" fillId="0" borderId="0" xfId="0" applyNumberFormat="1" applyFont="1" applyProtection="1">
      <alignment vertical="center"/>
      <protection locked="0"/>
    </xf>
    <xf numFmtId="14" fontId="12" fillId="0" borderId="0" xfId="0" applyNumberFormat="1" applyFont="1" applyProtection="1">
      <alignment vertical="center"/>
      <protection locked="0"/>
    </xf>
    <xf numFmtId="14" fontId="15" fillId="0" borderId="11" xfId="0" applyNumberFormat="1" applyFont="1" applyFill="1" applyBorder="1" applyAlignment="1" applyProtection="1">
      <alignment vertical="center"/>
      <protection locked="0"/>
    </xf>
    <xf numFmtId="14" fontId="26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15" fillId="9" borderId="9" xfId="0" applyFont="1" applyFill="1" applyBorder="1" applyAlignment="1" applyProtection="1">
      <alignment horizontal="center" vertical="center"/>
      <protection locked="0"/>
    </xf>
    <xf numFmtId="9" fontId="10" fillId="0" borderId="8" xfId="1" applyFont="1" applyBorder="1" applyAlignment="1" applyProtection="1">
      <alignment horizontal="center" vertical="center"/>
      <protection locked="0"/>
    </xf>
    <xf numFmtId="9" fontId="10" fillId="0" borderId="6" xfId="1" applyFont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center" vertical="center"/>
      <protection locked="0" hidden="1"/>
    </xf>
    <xf numFmtId="0" fontId="5" fillId="2" borderId="2" xfId="0" applyNumberFormat="1" applyFont="1" applyFill="1" applyBorder="1" applyAlignment="1" applyProtection="1">
      <alignment horizontal="center" vertical="center"/>
      <protection locked="0" hidden="1"/>
    </xf>
    <xf numFmtId="0" fontId="15" fillId="7" borderId="9" xfId="0" applyFont="1" applyFill="1" applyBorder="1" applyAlignment="1" applyProtection="1">
      <alignment horizontal="center" vertical="center"/>
      <protection locked="0"/>
    </xf>
    <xf numFmtId="0" fontId="15" fillId="8" borderId="9" xfId="0" applyFont="1" applyFill="1" applyBorder="1" applyAlignment="1" applyProtection="1">
      <alignment horizontal="center" vertical="center"/>
      <protection locked="0"/>
    </xf>
    <xf numFmtId="0" fontId="15" fillId="5" borderId="10" xfId="0" applyFont="1" applyFill="1" applyBorder="1" applyAlignment="1" applyProtection="1">
      <alignment horizontal="center" vertical="center"/>
      <protection locked="0"/>
    </xf>
    <xf numFmtId="0" fontId="15" fillId="5" borderId="9" xfId="0" applyFont="1" applyFill="1" applyBorder="1" applyAlignment="1" applyProtection="1">
      <alignment horizontal="center" vertical="center"/>
      <protection locked="0"/>
    </xf>
    <xf numFmtId="15" fontId="31" fillId="0" borderId="0" xfId="0" applyNumberFormat="1" applyFont="1" applyAlignment="1">
      <alignment horizontal="left" vertical="top" wrapText="1"/>
    </xf>
    <xf numFmtId="0" fontId="31" fillId="18" borderId="10" xfId="0" applyNumberFormat="1" applyFont="1" applyFill="1" applyBorder="1" applyAlignment="1">
      <alignment horizontal="left" vertical="center" wrapText="1"/>
    </xf>
    <xf numFmtId="0" fontId="31" fillId="18" borderId="9" xfId="0" applyNumberFormat="1" applyFont="1" applyFill="1" applyBorder="1" applyAlignment="1">
      <alignment horizontal="left" vertical="center" wrapText="1"/>
    </xf>
    <xf numFmtId="0" fontId="31" fillId="18" borderId="11" xfId="0" applyNumberFormat="1" applyFont="1" applyFill="1" applyBorder="1" applyAlignment="1">
      <alignment horizontal="left" vertical="center" wrapText="1"/>
    </xf>
    <xf numFmtId="0" fontId="31" fillId="19" borderId="10" xfId="0" applyNumberFormat="1" applyFont="1" applyFill="1" applyBorder="1" applyAlignment="1">
      <alignment horizontal="left" vertical="center" wrapText="1"/>
    </xf>
    <xf numFmtId="0" fontId="31" fillId="19" borderId="9" xfId="0" applyNumberFormat="1" applyFont="1" applyFill="1" applyBorder="1" applyAlignment="1">
      <alignment horizontal="left" vertical="center" wrapText="1"/>
    </xf>
    <xf numFmtId="0" fontId="31" fillId="19" borderId="11" xfId="0" applyNumberFormat="1" applyFont="1" applyFill="1" applyBorder="1" applyAlignment="1">
      <alignment horizontal="left" vertical="center" wrapText="1"/>
    </xf>
    <xf numFmtId="0" fontId="31" fillId="20" borderId="10" xfId="0" applyNumberFormat="1" applyFont="1" applyFill="1" applyBorder="1" applyAlignment="1">
      <alignment horizontal="left" vertical="center" wrapText="1"/>
    </xf>
    <xf numFmtId="0" fontId="31" fillId="20" borderId="9" xfId="0" applyNumberFormat="1" applyFont="1" applyFill="1" applyBorder="1" applyAlignment="1">
      <alignment horizontal="left" vertical="center" wrapText="1"/>
    </xf>
    <xf numFmtId="0" fontId="31" fillId="20" borderId="11" xfId="0" applyNumberFormat="1" applyFont="1" applyFill="1" applyBorder="1" applyAlignment="1">
      <alignment horizontal="left" vertical="center" wrapText="1"/>
    </xf>
    <xf numFmtId="9" fontId="33" fillId="0" borderId="8" xfId="0" applyNumberFormat="1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9" fontId="33" fillId="0" borderId="25" xfId="0" applyNumberFormat="1" applyFont="1" applyBorder="1" applyAlignment="1">
      <alignment horizontal="center" vertical="center"/>
    </xf>
    <xf numFmtId="9" fontId="33" fillId="0" borderId="6" xfId="0" applyNumberFormat="1" applyFont="1" applyBorder="1" applyAlignment="1">
      <alignment horizontal="center" vertical="center"/>
    </xf>
    <xf numFmtId="0" fontId="30" fillId="0" borderId="0" xfId="2" applyFont="1" applyAlignment="1">
      <alignment horizontal="left" vertical="center"/>
    </xf>
    <xf numFmtId="0" fontId="30" fillId="0" borderId="0" xfId="2" applyFont="1" applyAlignment="1">
      <alignment horizontal="left" vertical="top" wrapText="1"/>
    </xf>
  </cellXfs>
  <cellStyles count="15">
    <cellStyle name="Bad 2" xfId="4"/>
    <cellStyle name="Comma 2" xfId="5"/>
    <cellStyle name="Normal 2" xfId="6"/>
    <cellStyle name="Normal 4 2" xfId="2"/>
    <cellStyle name="一般_Working Title Review-20080220" xfId="3"/>
    <cellStyle name="千位分隔 2" xfId="8"/>
    <cellStyle name="常规 2" xfId="7"/>
    <cellStyle name="普通" xfId="0" builtinId="0"/>
    <cellStyle name="百分比" xfId="1" builtinId="5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20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13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11" Type="http://schemas.openxmlformats.org/officeDocument/2006/relationships/externalLink" Target="externalLinks/externalLink3.xml"/><Relationship Id="rId12" Type="http://schemas.openxmlformats.org/officeDocument/2006/relationships/externalLink" Target="externalLinks/externalLink4.xml"/><Relationship Id="rId13" Type="http://schemas.openxmlformats.org/officeDocument/2006/relationships/externalLink" Target="externalLinks/externalLink5.xml"/><Relationship Id="rId14" Type="http://schemas.openxmlformats.org/officeDocument/2006/relationships/externalLink" Target="externalLinks/externalLink6.xml"/><Relationship Id="rId15" Type="http://schemas.openxmlformats.org/officeDocument/2006/relationships/externalLink" Target="externalLinks/externalLink7.xml"/><Relationship Id="rId16" Type="http://schemas.openxmlformats.org/officeDocument/2006/relationships/externalLink" Target="externalLinks/externalLink8.xml"/><Relationship Id="rId17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0.xml"/><Relationship Id="rId19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fs0201mx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fs0301es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fs0101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fs0102es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fs0301k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cn%20Feb%2000%20Q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job%20code%20table%20112906%2016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rev%20templ.%20%20top%2010-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BU%20head%20template%20for%20YERR-%20michael%20(20141225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Taiwan%20Payroll-2007042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fs%200500%20c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fs0301au%20c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megan.lv/Downloads/UK%20Top%20Deals%20Jan%20'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R"/>
      <sheetName val="Revenue"/>
      <sheetName val="XXXXXX"/>
      <sheetName val="COVER"/>
      <sheetName val="P&amp;L"/>
      <sheetName val="Balance Sheet"/>
      <sheetName val="Opex"/>
      <sheetName val="Recons"/>
      <sheetName val="A_R"/>
      <sheetName val="SchJ"/>
      <sheetName val="fx rates"/>
      <sheetName val="S&amp;Mktg"/>
      <sheetName val="ProdDevlp"/>
      <sheetName val="G&amp;Admin"/>
      <sheetName val="Barter Detail"/>
      <sheetName val="Essbase P&amp;L"/>
      <sheetName val="Essbase BS"/>
      <sheetName val="Top Deals"/>
      <sheetName val="Essbase Headcount"/>
      <sheetName val="List box info"/>
      <sheetName val="Sheet3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&amp;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&amp;L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venue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. Info"/>
      <sheetName val="laroux"/>
      <sheetName val="Balance Sheet -01.00"/>
      <sheetName val="P&amp;L"/>
      <sheetName val="Revenue"/>
      <sheetName val="COR"/>
      <sheetName val="Opexsumry"/>
      <sheetName val="b_s support"/>
      <sheetName val="opex support"/>
      <sheetName val="big deal -CN -01.00 "/>
      <sheetName val="OPEX"/>
      <sheetName val="A.R. 02. 00"/>
      <sheetName val="Recons "/>
      <sheetName val="Sch J-US  "/>
      <sheetName val="Sch J - Europe"/>
      <sheetName val="Sch J-Asia Pacific"/>
      <sheetName val="XXXXXX"/>
      <sheetName val="COVER"/>
      <sheetName val="Balance Sheet"/>
      <sheetName val="Recons"/>
      <sheetName val="A_R"/>
      <sheetName val="SchJ"/>
      <sheetName val="fx rates"/>
      <sheetName val="S&amp;Mktg"/>
      <sheetName val="ProdDevlp"/>
      <sheetName val="G&amp;Admin"/>
      <sheetName val="Top Deals"/>
      <sheetName val="Barter Detail"/>
      <sheetName val="S&amp;M-Sales"/>
      <sheetName val="S&amp;M-BusDev"/>
      <sheetName val="S&amp;M-Mktg"/>
      <sheetName val="S&amp;M-AdOps"/>
      <sheetName val="S&amp;M-Prod"/>
      <sheetName val="ProdDev-Eng"/>
      <sheetName val="ProdDev-Surf"/>
      <sheetName val="ProdDev-Site Eng"/>
      <sheetName val="G&amp;A-Finance"/>
      <sheetName val="G&amp;A-HR"/>
      <sheetName val="G&amp;A-Legal"/>
      <sheetName val="G&amp;A-Admin"/>
      <sheetName val="Essbase P&amp;L"/>
      <sheetName val="Essbase BS"/>
      <sheetName val="Essbase Headcount"/>
      <sheetName val="List box info"/>
      <sheetName val="Co_ Info"/>
      <sheetName val="Lookup Tab"/>
      <sheetName val="cn Feb 00 Q1"/>
      <sheetName val="Communities"/>
      <sheetName val="Entertainment"/>
      <sheetName val="FrontPage"/>
      <sheetName val="NEU"/>
      <sheetName val="CEU"/>
      <sheetName val="Comment"/>
      <sheetName val="Comms"/>
      <sheetName val="Finance"/>
      <sheetName val="MktMom"/>
      <sheetName val="News"/>
      <sheetName val="SEU"/>
      <sheetName val="Sport"/>
      <sheetName val="Months Sales"/>
      <sheetName val="Company Info"/>
      <sheetName val="input"/>
      <sheetName val="Investment Services"/>
    </sheetNames>
    <sheetDataSet>
      <sheetData sheetId="0" refreshError="1">
        <row r="4">
          <cell r="A4" t="str">
            <v>Yahoo! China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  <sheetName val="Sheet3"/>
    </sheetNames>
    <sheetDataSet>
      <sheetData sheetId="0">
        <row r="1">
          <cell r="A1" t="str">
            <v>IC1</v>
          </cell>
          <cell r="B1">
            <v>25</v>
          </cell>
        </row>
        <row r="2">
          <cell r="A2" t="str">
            <v>IC2</v>
          </cell>
          <cell r="B2">
            <v>30</v>
          </cell>
        </row>
        <row r="3">
          <cell r="A3" t="str">
            <v>IC3</v>
          </cell>
          <cell r="B3">
            <v>35</v>
          </cell>
        </row>
        <row r="4">
          <cell r="A4" t="str">
            <v>IC4</v>
          </cell>
          <cell r="B4">
            <v>40</v>
          </cell>
        </row>
        <row r="5">
          <cell r="A5" t="str">
            <v>IC5</v>
          </cell>
          <cell r="B5">
            <v>45</v>
          </cell>
        </row>
        <row r="6">
          <cell r="A6" t="str">
            <v>IC6</v>
          </cell>
          <cell r="B6">
            <v>50</v>
          </cell>
        </row>
        <row r="7">
          <cell r="A7" t="str">
            <v>IC7</v>
          </cell>
          <cell r="B7">
            <v>55</v>
          </cell>
        </row>
        <row r="8">
          <cell r="A8" t="str">
            <v>IC8</v>
          </cell>
          <cell r="B8">
            <v>60</v>
          </cell>
        </row>
        <row r="9">
          <cell r="A9" t="str">
            <v>M1</v>
          </cell>
          <cell r="B9">
            <v>30</v>
          </cell>
        </row>
        <row r="10">
          <cell r="A10" t="str">
            <v>M2</v>
          </cell>
          <cell r="B10">
            <v>35</v>
          </cell>
        </row>
        <row r="11">
          <cell r="A11" t="str">
            <v>M3</v>
          </cell>
          <cell r="B11">
            <v>40</v>
          </cell>
        </row>
        <row r="12">
          <cell r="A12" t="str">
            <v>M4</v>
          </cell>
          <cell r="B12">
            <v>45</v>
          </cell>
        </row>
        <row r="13">
          <cell r="A13" t="str">
            <v>M5</v>
          </cell>
          <cell r="B13">
            <v>50</v>
          </cell>
        </row>
        <row r="14">
          <cell r="A14" t="str">
            <v>M6</v>
          </cell>
          <cell r="B14">
            <v>55</v>
          </cell>
        </row>
        <row r="15">
          <cell r="A15" t="str">
            <v>S2</v>
          </cell>
          <cell r="B15">
            <v>15</v>
          </cell>
        </row>
        <row r="16">
          <cell r="A16" t="str">
            <v>S1</v>
          </cell>
          <cell r="B16">
            <v>10</v>
          </cell>
        </row>
        <row r="17">
          <cell r="A17" t="str">
            <v>S3</v>
          </cell>
          <cell r="B17">
            <v>20</v>
          </cell>
        </row>
        <row r="18">
          <cell r="A18" t="str">
            <v>S4</v>
          </cell>
          <cell r="B18">
            <v>25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venue"/>
      <sheetName val="XXXXXX"/>
      <sheetName val="COVER"/>
      <sheetName val="P&amp;L"/>
      <sheetName val="Balance Sheet"/>
      <sheetName val="COR"/>
      <sheetName val="Opex"/>
      <sheetName val="Recons"/>
      <sheetName val="A_R"/>
      <sheetName val="SchJ"/>
      <sheetName val="fx rates"/>
      <sheetName val="S&amp;Mktg"/>
      <sheetName val="ProdDevlp"/>
      <sheetName val="G&amp;Admin"/>
      <sheetName val="Barter Detail"/>
      <sheetName val="S&amp;M-Sales"/>
      <sheetName val="S&amp;M-BusDev"/>
      <sheetName val="S&amp;M-Mktg"/>
      <sheetName val="S&amp;M-AdOps"/>
      <sheetName val="S&amp;M-Prod"/>
      <sheetName val="ProdDev-Eng"/>
      <sheetName val="ProdDev-Surf"/>
      <sheetName val="ProdDev-Site Eng"/>
      <sheetName val="G&amp;A-Finance"/>
      <sheetName val="G&amp;A-HR"/>
      <sheetName val="G&amp;A-Legal"/>
      <sheetName val="G&amp;A-Admin"/>
      <sheetName val="Essbase P&amp;L"/>
      <sheetName val="Essbase BS"/>
      <sheetName val="Essbase Headcount"/>
      <sheetName val="List box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Information"/>
      <sheetName val="Performance Rating"/>
      <sheetName val="YERR rule"/>
      <sheetName val="Exchange rate"/>
      <sheetName val="Job grad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E2</v>
          </cell>
        </row>
        <row r="3">
          <cell r="A3" t="str">
            <v>E1</v>
          </cell>
        </row>
        <row r="4">
          <cell r="A4" t="str">
            <v>M4</v>
          </cell>
        </row>
        <row r="5">
          <cell r="A5" t="str">
            <v>IC7</v>
          </cell>
        </row>
        <row r="6">
          <cell r="A6" t="str">
            <v>M3</v>
          </cell>
        </row>
        <row r="7">
          <cell r="A7" t="str">
            <v>IC6</v>
          </cell>
        </row>
        <row r="8">
          <cell r="A8" t="str">
            <v>M2</v>
          </cell>
        </row>
        <row r="9">
          <cell r="A9" t="str">
            <v>IC5</v>
          </cell>
        </row>
        <row r="10">
          <cell r="A10" t="str">
            <v>M1</v>
          </cell>
        </row>
        <row r="11">
          <cell r="A11" t="str">
            <v>IC4</v>
          </cell>
        </row>
        <row r="12">
          <cell r="A12" t="str">
            <v>IC3</v>
          </cell>
        </row>
        <row r="13">
          <cell r="A13" t="str">
            <v>IC2</v>
          </cell>
        </row>
        <row r="14">
          <cell r="A14" t="str">
            <v>IC1</v>
          </cell>
        </row>
        <row r="15">
          <cell r="A15" t="str">
            <v>S2</v>
          </cell>
        </row>
        <row r="16">
          <cell r="A16" t="str">
            <v>S1</v>
          </cell>
        </row>
      </sheetData>
      <sheetData sheetId="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wksTable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mpany Info"/>
      <sheetName val="Bal Sheet"/>
      <sheetName val="P &amp; L"/>
      <sheetName val="COR"/>
      <sheetName val="Revenue"/>
      <sheetName val="Opex"/>
      <sheetName val="Recon."/>
      <sheetName val="AP"/>
      <sheetName val="A.R."/>
      <sheetName val="5 big deals"/>
      <sheetName val="Sch J - US"/>
      <sheetName val="Sch J - Europe"/>
      <sheetName val="Sch J - Asia"/>
      <sheetName val="F.A."/>
      <sheetName val="US"/>
      <sheetName val="Data Sheet"/>
      <sheetName val="IBD"/>
      <sheetName val="HW Types"/>
      <sheetName val="Top Uploaders"/>
      <sheetName val="Number of Logins per User"/>
      <sheetName val="Data Inputs"/>
      <sheetName val="Co. Info"/>
      <sheetName val="UK Ageing"/>
      <sheetName val="Work category types"/>
      <sheetName val="Slide 2 "/>
      <sheetName val="General"/>
    </sheetNames>
    <sheetDataSet>
      <sheetData sheetId="0" refreshError="1">
        <row r="4">
          <cell r="A4" t="str">
            <v>May 2000,Q2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evenue"/>
      <sheetName val="XXXXXX"/>
      <sheetName val="COVER"/>
      <sheetName val="P&amp;L"/>
      <sheetName val="Balance Sheet"/>
      <sheetName val="COR"/>
      <sheetName val="Opex"/>
      <sheetName val="Recons"/>
      <sheetName val="Other Assets"/>
      <sheetName val="A_R"/>
      <sheetName val="SchJ"/>
      <sheetName val="fx rates"/>
      <sheetName val="S&amp;Mktg"/>
      <sheetName val="ProdDevlp"/>
      <sheetName val="G&amp;Admin"/>
      <sheetName val="Top Deals"/>
      <sheetName val="Barter Detail"/>
      <sheetName val="ProdDev-Site Eng"/>
      <sheetName val="Essbase P&amp;L"/>
      <sheetName val="Essbase BS"/>
      <sheetName val="Essbase Headcount"/>
      <sheetName val="OPEX QTD"/>
      <sheetName val="OPEX YTD"/>
      <sheetName val="Othinc "/>
      <sheetName val="List box 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evenue"/>
      <sheetName val="XXXXXX"/>
      <sheetName val="COVER"/>
      <sheetName val="P&amp;L"/>
      <sheetName val="Balance Sheet"/>
      <sheetName val="COR"/>
      <sheetName val="Opex"/>
      <sheetName val="Recons"/>
      <sheetName val="A_R"/>
      <sheetName val="SchJ"/>
      <sheetName val="fx rates"/>
      <sheetName val="S&amp;Mktg"/>
      <sheetName val="ProdDevlp"/>
      <sheetName val="G&amp;Admin"/>
      <sheetName val="Top Deals"/>
      <sheetName val="Barter Detail"/>
      <sheetName val="S&amp;M-Sales"/>
      <sheetName val="S&amp;M-BusDev"/>
      <sheetName val="S&amp;M-Mktg"/>
      <sheetName val="S&amp;M-AdOps"/>
      <sheetName val="S&amp;M-Prod"/>
      <sheetName val="ProdDev-Eng"/>
      <sheetName val="ProdDev-Surf"/>
      <sheetName val="ProdDev-Site Eng"/>
      <sheetName val="G&amp;A-Finance"/>
      <sheetName val="G&amp;A-HR"/>
      <sheetName val="G&amp;A-Legal"/>
      <sheetName val="G&amp;A-Admin"/>
      <sheetName val="Essbase P&amp;L"/>
      <sheetName val="Essbase BS"/>
      <sheetName val="Essbase Headcount"/>
      <sheetName val="List box info"/>
      <sheetName val="Company Info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14"/>
  <sheetViews>
    <sheetView tabSelected="1" workbookViewId="0">
      <pane xSplit="5" topLeftCell="BP1" activePane="topRight" state="frozen"/>
      <selection activeCell="A10" sqref="A10"/>
      <selection pane="topRight" activeCell="BQ16" sqref="BQ16"/>
    </sheetView>
  </sheetViews>
  <sheetFormatPr baseColWidth="10" defaultColWidth="8.83203125" defaultRowHeight="14" x14ac:dyDescent="0"/>
  <cols>
    <col min="1" max="3" width="17.83203125" style="106" customWidth="1"/>
    <col min="4" max="4" width="19.1640625" style="106" customWidth="1"/>
    <col min="5" max="5" width="18.1640625" style="106" customWidth="1"/>
    <col min="6" max="6" width="31.33203125" style="106" customWidth="1"/>
    <col min="7" max="7" width="29.5" style="106" customWidth="1"/>
    <col min="8" max="8" width="15.6640625" style="106" customWidth="1"/>
    <col min="9" max="9" width="21.33203125" style="106" customWidth="1"/>
    <col min="10" max="10" width="20.83203125" style="106" customWidth="1"/>
    <col min="11" max="11" width="30.6640625" style="106" customWidth="1"/>
    <col min="12" max="12" width="21.1640625" style="106" customWidth="1"/>
    <col min="13" max="13" width="21" style="106" customWidth="1"/>
    <col min="14" max="14" width="22" style="106" customWidth="1"/>
    <col min="15" max="15" width="14.33203125" style="106" customWidth="1"/>
    <col min="16" max="16" width="22.6640625" style="106" customWidth="1"/>
    <col min="17" max="17" width="27.5" style="106" customWidth="1"/>
    <col min="18" max="18" width="26.33203125" style="106" customWidth="1"/>
    <col min="19" max="19" width="13.6640625" style="106" customWidth="1"/>
    <col min="20" max="21" width="20.6640625" style="106" customWidth="1"/>
    <col min="22" max="22" width="24.1640625" style="106" customWidth="1"/>
    <col min="23" max="23" width="17.6640625" style="106" customWidth="1"/>
    <col min="24" max="24" width="18.83203125" style="106" customWidth="1"/>
    <col min="25" max="25" width="14" style="106" customWidth="1"/>
    <col min="26" max="26" width="14.6640625" style="106" customWidth="1"/>
    <col min="27" max="28" width="13.33203125" style="106" customWidth="1"/>
    <col min="29" max="29" width="14.83203125" style="106" customWidth="1"/>
    <col min="30" max="33" width="12.6640625" style="106" customWidth="1"/>
    <col min="34" max="34" width="13.1640625" style="106" customWidth="1"/>
    <col min="35" max="35" width="16.33203125" style="106" customWidth="1"/>
    <col min="36" max="36" width="17.6640625" style="106" customWidth="1"/>
    <col min="37" max="37" width="13" style="106" customWidth="1"/>
    <col min="38" max="38" width="15.83203125" style="106" customWidth="1"/>
    <col min="39" max="39" width="16.33203125" style="106" customWidth="1"/>
    <col min="40" max="40" width="15.5" style="106" customWidth="1"/>
    <col min="41" max="41" width="14.5" style="106" customWidth="1"/>
    <col min="42" max="42" width="15.5" style="106" customWidth="1"/>
    <col min="43" max="43" width="17.33203125" style="106" customWidth="1"/>
    <col min="44" max="44" width="15.33203125" style="106" customWidth="1"/>
    <col min="45" max="45" width="17.33203125" style="106" customWidth="1"/>
    <col min="46" max="50" width="14.33203125" style="106" customWidth="1"/>
    <col min="51" max="51" width="11.6640625" style="106" customWidth="1"/>
    <col min="52" max="52" width="15.6640625" style="106" customWidth="1"/>
    <col min="53" max="53" width="12.83203125" style="106" customWidth="1"/>
    <col min="54" max="54" width="15.6640625" style="106" customWidth="1"/>
    <col min="55" max="55" width="13.1640625" style="106" customWidth="1"/>
    <col min="56" max="56" width="12.83203125" style="106" customWidth="1"/>
    <col min="57" max="57" width="14.1640625" style="106" customWidth="1"/>
    <col min="58" max="61" width="14.33203125" style="106" customWidth="1"/>
    <col min="62" max="62" width="15.1640625" style="106" customWidth="1"/>
    <col min="63" max="63" width="14.33203125" style="106" customWidth="1"/>
    <col min="64" max="64" width="13.83203125" style="106" customWidth="1"/>
    <col min="65" max="65" width="12.1640625" style="106" customWidth="1"/>
    <col min="66" max="66" width="22.83203125" style="106" hidden="1" customWidth="1"/>
    <col min="67" max="67" width="25.83203125" style="106" customWidth="1"/>
    <col min="68" max="68" width="24" style="106" customWidth="1"/>
    <col min="69" max="69" width="14.1640625" style="106" customWidth="1"/>
    <col min="70" max="70" width="18" style="106" customWidth="1"/>
    <col min="71" max="71" width="15.5" style="106" customWidth="1"/>
    <col min="72" max="73" width="17.83203125" style="106" customWidth="1"/>
    <col min="74" max="74" width="20.5" style="106" customWidth="1"/>
    <col min="75" max="75" width="23.6640625" style="106" customWidth="1"/>
    <col min="76" max="76" width="25.1640625" style="106" customWidth="1"/>
    <col min="77" max="79" width="13.1640625" style="106" customWidth="1"/>
    <col min="80" max="80" width="22" style="106" customWidth="1"/>
    <col min="81" max="81" width="23.5" style="106" bestFit="1" customWidth="1"/>
    <col min="82" max="83" width="15.1640625" style="106" customWidth="1"/>
    <col min="84" max="84" width="15.1640625" style="193" customWidth="1"/>
    <col min="85" max="87" width="15.1640625" style="106" customWidth="1"/>
    <col min="88" max="88" width="12" style="106" customWidth="1"/>
    <col min="89" max="89" width="11.83203125" style="106" customWidth="1"/>
    <col min="90" max="16384" width="8.83203125" style="106"/>
  </cols>
  <sheetData>
    <row r="1" spans="1:84" ht="33" customHeight="1">
      <c r="A1" s="110" t="s">
        <v>203</v>
      </c>
      <c r="B1" s="110"/>
      <c r="C1" s="110"/>
      <c r="F1" s="110"/>
      <c r="G1" s="110"/>
      <c r="H1" s="110"/>
      <c r="I1" s="110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X1" s="112"/>
      <c r="Y1" s="112"/>
      <c r="Z1" s="112"/>
      <c r="AA1" s="112"/>
      <c r="AB1" s="112"/>
      <c r="AC1" s="112"/>
      <c r="AU1" s="113"/>
      <c r="AV1" s="113"/>
      <c r="AW1" s="113"/>
      <c r="AX1" s="111"/>
      <c r="AY1" s="201" t="s">
        <v>0</v>
      </c>
      <c r="AZ1" s="202"/>
      <c r="BA1" s="202"/>
      <c r="BB1" s="202"/>
      <c r="BC1" s="111"/>
      <c r="BD1" s="114"/>
      <c r="BE1" s="113"/>
      <c r="BF1" s="115"/>
      <c r="BG1" s="201" t="s">
        <v>57</v>
      </c>
      <c r="BH1" s="202"/>
      <c r="BI1" s="202"/>
      <c r="BJ1" s="202"/>
      <c r="BK1" s="202"/>
      <c r="BL1" s="202"/>
    </row>
    <row r="2" spans="1:84" s="107" customFormat="1" ht="30.75" customHeight="1">
      <c r="A2" s="116"/>
      <c r="B2" s="116"/>
      <c r="C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X2" s="117"/>
      <c r="Y2" s="117"/>
      <c r="Z2" s="117"/>
      <c r="AA2" s="117"/>
      <c r="AB2" s="117"/>
      <c r="AC2" s="117"/>
      <c r="AU2" s="118"/>
      <c r="AV2" s="118"/>
      <c r="AW2" s="116"/>
      <c r="AX2" s="116"/>
      <c r="AY2" s="119" t="s">
        <v>192</v>
      </c>
      <c r="AZ2" s="119" t="s">
        <v>193</v>
      </c>
      <c r="BA2" s="119" t="s">
        <v>194</v>
      </c>
      <c r="BB2" s="119" t="s">
        <v>195</v>
      </c>
      <c r="BC2" s="116"/>
      <c r="BD2" s="120"/>
      <c r="BE2" s="117"/>
      <c r="BF2" s="115"/>
      <c r="BG2" s="121" t="s">
        <v>55</v>
      </c>
      <c r="BH2" s="122" t="s">
        <v>2</v>
      </c>
      <c r="BI2" s="121" t="s">
        <v>56</v>
      </c>
      <c r="BJ2" s="121" t="s">
        <v>2</v>
      </c>
      <c r="BK2" s="121" t="s">
        <v>3</v>
      </c>
      <c r="BL2" s="121" t="s">
        <v>2</v>
      </c>
      <c r="CF2" s="194"/>
    </row>
    <row r="3" spans="1:84" s="107" customFormat="1" ht="17.25" customHeight="1">
      <c r="A3" s="116"/>
      <c r="B3" s="116"/>
      <c r="C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X3" s="123"/>
      <c r="Y3" s="123"/>
      <c r="Z3" s="123"/>
      <c r="AA3" s="123"/>
      <c r="AB3" s="123"/>
      <c r="AC3" s="123"/>
      <c r="AU3" s="124"/>
      <c r="AV3" s="124"/>
      <c r="AW3" s="116"/>
      <c r="AX3" s="116"/>
      <c r="AY3" s="125">
        <v>5</v>
      </c>
      <c r="AZ3" s="125">
        <f t="shared" ref="AZ3:AZ10" si="0">COUNTIF($AT$14:$AT$14,AY3)</f>
        <v>0</v>
      </c>
      <c r="BA3" s="126" t="e">
        <f>AZ3/$AZ$11</f>
        <v>#DIV/0!</v>
      </c>
      <c r="BB3" s="126">
        <v>0.1</v>
      </c>
      <c r="BC3" s="116"/>
      <c r="BD3" s="127"/>
      <c r="BE3" s="128"/>
      <c r="BF3" s="129" t="s">
        <v>52</v>
      </c>
      <c r="BG3" s="186" t="s">
        <v>236</v>
      </c>
      <c r="BH3" s="131" t="e">
        <f>+BG4/BG3</f>
        <v>#DIV/0!</v>
      </c>
      <c r="BI3" s="186" t="s">
        <v>236</v>
      </c>
      <c r="BJ3" s="131" t="e">
        <f>+BI4/BI3</f>
        <v>#DIV/0!</v>
      </c>
      <c r="BK3" s="130">
        <f>+BG3+BI3</f>
        <v>0</v>
      </c>
      <c r="BL3" s="132" t="e">
        <f>+BK4/BK3</f>
        <v>#DIV/0!</v>
      </c>
      <c r="CF3" s="194"/>
    </row>
    <row r="4" spans="1:84" s="107" customFormat="1" ht="17.25" customHeight="1">
      <c r="A4" s="112"/>
      <c r="B4" s="112"/>
      <c r="C4" s="112"/>
      <c r="D4" s="112"/>
      <c r="E4" s="112"/>
      <c r="H4" s="133"/>
      <c r="I4" s="133"/>
      <c r="M4" s="116"/>
      <c r="N4" s="116"/>
      <c r="O4" s="116"/>
      <c r="P4" s="116"/>
      <c r="Q4" s="116"/>
      <c r="R4" s="116"/>
      <c r="S4" s="116"/>
      <c r="T4" s="116"/>
      <c r="U4" s="116"/>
      <c r="V4" s="116"/>
      <c r="X4" s="123"/>
      <c r="Y4" s="123"/>
      <c r="Z4" s="123"/>
      <c r="AA4" s="123"/>
      <c r="AB4" s="123"/>
      <c r="AC4" s="123"/>
      <c r="AU4" s="124"/>
      <c r="AV4" s="124"/>
      <c r="AW4" s="116"/>
      <c r="AX4" s="116"/>
      <c r="AY4" s="125">
        <v>4.5</v>
      </c>
      <c r="AZ4" s="125">
        <f t="shared" si="0"/>
        <v>0</v>
      </c>
      <c r="BA4" s="126" t="e">
        <f t="shared" ref="BA4:BA10" si="1">AZ4/$AZ$11</f>
        <v>#DIV/0!</v>
      </c>
      <c r="BB4" s="199">
        <v>0.2</v>
      </c>
      <c r="BC4" s="116"/>
      <c r="BD4" s="127"/>
      <c r="BE4" s="128"/>
      <c r="BF4" s="129" t="s">
        <v>53</v>
      </c>
      <c r="BG4" s="134">
        <f>SUM($BZ$14:$BZ$14)</f>
        <v>0</v>
      </c>
      <c r="BH4" s="135"/>
      <c r="BI4" s="172">
        <f>SUM($BV$14:$BV$14)</f>
        <v>0</v>
      </c>
      <c r="BJ4" s="137"/>
      <c r="BK4" s="136">
        <f>+BG4+BI4</f>
        <v>0</v>
      </c>
      <c r="BL4" s="138"/>
      <c r="CF4" s="194"/>
    </row>
    <row r="5" spans="1:84" s="107" customFormat="1" ht="17.25" customHeight="1">
      <c r="A5" s="117"/>
      <c r="B5" s="117"/>
      <c r="C5" s="117"/>
      <c r="D5" s="117"/>
      <c r="E5" s="117"/>
      <c r="F5" s="133"/>
      <c r="G5" s="133"/>
      <c r="H5" s="133"/>
      <c r="I5" s="133"/>
      <c r="M5" s="116"/>
      <c r="N5" s="116"/>
      <c r="O5" s="116"/>
      <c r="P5" s="116"/>
      <c r="Q5" s="116"/>
      <c r="R5" s="116"/>
      <c r="S5" s="116"/>
      <c r="T5" s="116"/>
      <c r="U5" s="116"/>
      <c r="V5" s="116"/>
      <c r="X5" s="123"/>
      <c r="Y5" s="123"/>
      <c r="Z5" s="123"/>
      <c r="AA5" s="123"/>
      <c r="AB5" s="123"/>
      <c r="AC5" s="123"/>
      <c r="AH5" s="116"/>
      <c r="AI5" s="116"/>
      <c r="AU5" s="124"/>
      <c r="AV5" s="124"/>
      <c r="AW5" s="116"/>
      <c r="AX5" s="116"/>
      <c r="AY5" s="125">
        <v>4</v>
      </c>
      <c r="AZ5" s="125">
        <f t="shared" si="0"/>
        <v>0</v>
      </c>
      <c r="BA5" s="126" t="e">
        <f t="shared" si="1"/>
        <v>#DIV/0!</v>
      </c>
      <c r="BB5" s="200"/>
      <c r="BC5" s="116"/>
      <c r="BD5" s="127"/>
      <c r="BE5" s="139"/>
      <c r="BF5" s="129" t="s">
        <v>54</v>
      </c>
      <c r="BG5" s="140">
        <f>BG3-BG4</f>
        <v>0</v>
      </c>
      <c r="BH5" s="141"/>
      <c r="BI5" s="142">
        <f>BI3-BI4</f>
        <v>0</v>
      </c>
      <c r="BJ5" s="143"/>
      <c r="BK5" s="140">
        <f>BK3-BK4</f>
        <v>0</v>
      </c>
      <c r="BL5" s="144"/>
      <c r="CF5" s="194"/>
    </row>
    <row r="6" spans="1:84" s="107" customFormat="1" ht="17.25" customHeight="1">
      <c r="A6" s="123"/>
      <c r="B6" s="123"/>
      <c r="C6" s="123"/>
      <c r="D6" s="123"/>
      <c r="E6" s="145"/>
      <c r="F6" s="133"/>
      <c r="G6" s="133"/>
      <c r="H6" s="133"/>
      <c r="I6" s="133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23"/>
      <c r="Y6" s="123"/>
      <c r="Z6" s="123"/>
      <c r="AA6" s="123"/>
      <c r="AB6" s="123"/>
      <c r="AC6" s="123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25">
        <v>3.5</v>
      </c>
      <c r="AZ6" s="125">
        <f t="shared" si="0"/>
        <v>0</v>
      </c>
      <c r="BA6" s="126" t="e">
        <f t="shared" si="1"/>
        <v>#DIV/0!</v>
      </c>
      <c r="BB6" s="199">
        <v>0.5</v>
      </c>
      <c r="BC6" s="116"/>
      <c r="BD6" s="116"/>
      <c r="BE6" s="116"/>
      <c r="BF6" s="116"/>
      <c r="BG6" s="116"/>
      <c r="BH6" s="116"/>
      <c r="BI6" s="116"/>
      <c r="BJ6" s="116"/>
      <c r="BK6" s="116"/>
      <c r="CF6" s="194"/>
    </row>
    <row r="7" spans="1:84" s="108" customFormat="1" ht="17.25" customHeight="1">
      <c r="A7" s="123"/>
      <c r="B7" s="123"/>
      <c r="C7" s="123"/>
      <c r="D7" s="123"/>
      <c r="E7" s="145"/>
      <c r="F7" s="133"/>
      <c r="G7" s="133"/>
      <c r="H7" s="146"/>
      <c r="I7" s="146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8"/>
      <c r="Y7" s="148"/>
      <c r="Z7" s="148"/>
      <c r="AA7" s="148"/>
      <c r="AB7" s="148"/>
      <c r="AC7" s="148"/>
      <c r="AH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25">
        <v>3</v>
      </c>
      <c r="AZ7" s="125">
        <f t="shared" si="0"/>
        <v>0</v>
      </c>
      <c r="BA7" s="126" t="e">
        <f t="shared" si="1"/>
        <v>#DIV/0!</v>
      </c>
      <c r="BB7" s="200"/>
      <c r="BC7" s="147"/>
      <c r="BD7" s="147"/>
      <c r="BE7" s="147"/>
      <c r="BF7" s="147"/>
      <c r="BG7" s="147"/>
      <c r="BH7" s="147"/>
      <c r="BI7" s="147"/>
      <c r="BJ7" s="147"/>
      <c r="BK7" s="147"/>
      <c r="CF7" s="195"/>
    </row>
    <row r="8" spans="1:84" s="108" customFormat="1" ht="17.25" customHeight="1">
      <c r="A8" s="123"/>
      <c r="B8" s="123"/>
      <c r="C8" s="123"/>
      <c r="D8" s="123"/>
      <c r="E8" s="145"/>
      <c r="F8" s="133"/>
      <c r="G8" s="133"/>
      <c r="H8" s="146"/>
      <c r="I8" s="146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8"/>
      <c r="Y8" s="148"/>
      <c r="Z8" s="148"/>
      <c r="AA8" s="148"/>
      <c r="AB8" s="148"/>
      <c r="AC8" s="148"/>
      <c r="AH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9"/>
      <c r="AV8" s="147"/>
      <c r="AW8" s="147"/>
      <c r="AX8" s="147"/>
      <c r="AY8" s="125">
        <v>2.5</v>
      </c>
      <c r="AZ8" s="125">
        <f t="shared" si="0"/>
        <v>0</v>
      </c>
      <c r="BA8" s="126" t="e">
        <f t="shared" si="1"/>
        <v>#DIV/0!</v>
      </c>
      <c r="BB8" s="199">
        <v>0.15</v>
      </c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CF8" s="195"/>
    </row>
    <row r="9" spans="1:84" s="108" customFormat="1" ht="17.25" customHeight="1">
      <c r="A9" s="148"/>
      <c r="B9" s="148"/>
      <c r="C9" s="148"/>
      <c r="D9" s="148"/>
      <c r="E9" s="150"/>
      <c r="F9" s="133"/>
      <c r="G9" s="133"/>
      <c r="H9" s="146"/>
      <c r="I9" s="146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8"/>
      <c r="Y9" s="148"/>
      <c r="Z9" s="148"/>
      <c r="AA9" s="148"/>
      <c r="AB9" s="148"/>
      <c r="AC9" s="148"/>
      <c r="AD9" s="151"/>
      <c r="AE9" s="145"/>
      <c r="AF9" s="147"/>
      <c r="AG9" s="147"/>
      <c r="AH9" s="149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25">
        <v>2</v>
      </c>
      <c r="AZ9" s="125">
        <f t="shared" si="0"/>
        <v>0</v>
      </c>
      <c r="BA9" s="126" t="e">
        <f t="shared" si="1"/>
        <v>#DIV/0!</v>
      </c>
      <c r="BB9" s="200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CF9" s="195"/>
    </row>
    <row r="10" spans="1:84" s="108" customFormat="1" ht="17.25" customHeight="1">
      <c r="A10" s="148"/>
      <c r="B10" s="148"/>
      <c r="C10" s="148"/>
      <c r="D10" s="151"/>
      <c r="E10" s="151"/>
      <c r="F10" s="133"/>
      <c r="G10" s="133"/>
      <c r="H10" s="146"/>
      <c r="I10" s="146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25">
        <v>1</v>
      </c>
      <c r="AZ10" s="125">
        <f t="shared" si="0"/>
        <v>0</v>
      </c>
      <c r="BA10" s="126" t="e">
        <f t="shared" si="1"/>
        <v>#DIV/0!</v>
      </c>
      <c r="BB10" s="126">
        <v>0.05</v>
      </c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CF10" s="195"/>
    </row>
    <row r="11" spans="1:84" s="108" customFormat="1" ht="17.25" customHeight="1">
      <c r="A11" s="148"/>
      <c r="B11" s="148"/>
      <c r="C11" s="148"/>
      <c r="D11" s="148"/>
      <c r="E11" s="151"/>
      <c r="F11" s="133"/>
      <c r="G11" s="133"/>
      <c r="H11" s="146"/>
      <c r="I11" s="146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52" t="s">
        <v>196</v>
      </c>
      <c r="AZ11" s="152">
        <f>SUM(AZ3:AZ10)</f>
        <v>0</v>
      </c>
      <c r="BA11" s="153" t="e">
        <f>SUM(BA3:BA10)</f>
        <v>#DIV/0!</v>
      </c>
      <c r="BB11" s="154">
        <v>1</v>
      </c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Y11" s="147"/>
      <c r="BZ11" s="147"/>
      <c r="CA11" s="147"/>
      <c r="CF11" s="195"/>
    </row>
    <row r="12" spans="1:84" s="107" customFormat="1" ht="19.5" customHeight="1">
      <c r="A12" s="205" t="s">
        <v>4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3" t="s">
        <v>32</v>
      </c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4" t="s">
        <v>34</v>
      </c>
      <c r="AU12" s="204"/>
      <c r="AV12" s="204"/>
      <c r="AW12" s="204"/>
      <c r="AX12" s="204"/>
      <c r="AY12" s="204"/>
      <c r="AZ12" s="204"/>
      <c r="BA12" s="204"/>
      <c r="BB12" s="204"/>
      <c r="BC12" s="204"/>
      <c r="BD12" s="204"/>
      <c r="BE12" s="204"/>
      <c r="BF12" s="204"/>
      <c r="BG12" s="204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198" t="s">
        <v>1</v>
      </c>
      <c r="BS12" s="198"/>
      <c r="BT12" s="198"/>
      <c r="BU12" s="198"/>
      <c r="BV12" s="198"/>
      <c r="BW12" s="155"/>
      <c r="BX12" s="155"/>
      <c r="BY12" s="155"/>
      <c r="BZ12" s="155"/>
      <c r="CA12" s="155"/>
      <c r="CB12" s="156"/>
      <c r="CC12" s="156"/>
      <c r="CD12" s="156"/>
      <c r="CE12" s="156"/>
      <c r="CF12" s="196"/>
    </row>
    <row r="13" spans="1:84" s="109" customFormat="1" ht="59.25" customHeight="1">
      <c r="A13" s="157" t="s">
        <v>197</v>
      </c>
      <c r="B13" s="157" t="s">
        <v>205</v>
      </c>
      <c r="C13" s="157" t="s">
        <v>5</v>
      </c>
      <c r="D13" s="158" t="s">
        <v>6</v>
      </c>
      <c r="E13" s="158" t="s">
        <v>7</v>
      </c>
      <c r="F13" s="158" t="s">
        <v>8</v>
      </c>
      <c r="G13" s="158" t="s">
        <v>9</v>
      </c>
      <c r="H13" s="158" t="s">
        <v>10</v>
      </c>
      <c r="I13" s="159" t="s">
        <v>11</v>
      </c>
      <c r="J13" s="159" t="s">
        <v>12</v>
      </c>
      <c r="K13" s="159" t="s">
        <v>13</v>
      </c>
      <c r="L13" s="159" t="s">
        <v>14</v>
      </c>
      <c r="M13" s="159" t="s">
        <v>15</v>
      </c>
      <c r="N13" s="159" t="s">
        <v>16</v>
      </c>
      <c r="O13" s="160" t="s">
        <v>17</v>
      </c>
      <c r="P13" s="159" t="s">
        <v>49</v>
      </c>
      <c r="Q13" s="159" t="s">
        <v>18</v>
      </c>
      <c r="R13" s="159" t="s">
        <v>19</v>
      </c>
      <c r="S13" s="159" t="s">
        <v>20</v>
      </c>
      <c r="T13" s="159" t="s">
        <v>50</v>
      </c>
      <c r="U13" s="159" t="s">
        <v>21</v>
      </c>
      <c r="V13" s="159" t="s">
        <v>22</v>
      </c>
      <c r="W13" s="161" t="s">
        <v>23</v>
      </c>
      <c r="X13" s="161" t="s">
        <v>24</v>
      </c>
      <c r="Y13" s="162" t="s">
        <v>133</v>
      </c>
      <c r="Z13" s="162" t="s">
        <v>198</v>
      </c>
      <c r="AA13" s="162" t="s">
        <v>199</v>
      </c>
      <c r="AB13" s="162" t="s">
        <v>200</v>
      </c>
      <c r="AC13" s="162" t="s">
        <v>201</v>
      </c>
      <c r="AD13" s="163" t="s">
        <v>25</v>
      </c>
      <c r="AE13" s="163" t="s">
        <v>35</v>
      </c>
      <c r="AF13" s="163" t="s">
        <v>36</v>
      </c>
      <c r="AG13" s="163" t="s">
        <v>26</v>
      </c>
      <c r="AH13" s="163" t="s">
        <v>33</v>
      </c>
      <c r="AI13" s="164" t="s">
        <v>87</v>
      </c>
      <c r="AJ13" s="164" t="s">
        <v>88</v>
      </c>
      <c r="AK13" s="164" t="s">
        <v>127</v>
      </c>
      <c r="AL13" s="164" t="s">
        <v>128</v>
      </c>
      <c r="AM13" s="164" t="s">
        <v>130</v>
      </c>
      <c r="AN13" s="164" t="s">
        <v>131</v>
      </c>
      <c r="AO13" s="164" t="s">
        <v>132</v>
      </c>
      <c r="AP13" s="164" t="s">
        <v>137</v>
      </c>
      <c r="AQ13" s="164" t="s">
        <v>138</v>
      </c>
      <c r="AR13" s="164" t="s">
        <v>38</v>
      </c>
      <c r="AS13" s="164" t="s">
        <v>39</v>
      </c>
      <c r="AT13" s="165" t="s">
        <v>202</v>
      </c>
      <c r="AU13" s="166" t="s">
        <v>170</v>
      </c>
      <c r="AV13" s="165" t="s">
        <v>41</v>
      </c>
      <c r="AW13" s="165" t="s">
        <v>28</v>
      </c>
      <c r="AX13" s="165" t="s">
        <v>27</v>
      </c>
      <c r="AY13" s="165" t="s">
        <v>40</v>
      </c>
      <c r="AZ13" s="165" t="s">
        <v>44</v>
      </c>
      <c r="BA13" s="165" t="s">
        <v>45</v>
      </c>
      <c r="BB13" s="165" t="s">
        <v>42</v>
      </c>
      <c r="BC13" s="165" t="s">
        <v>43</v>
      </c>
      <c r="BD13" s="165" t="s">
        <v>89</v>
      </c>
      <c r="BE13" s="165" t="s">
        <v>243</v>
      </c>
      <c r="BF13" s="165" t="s">
        <v>85</v>
      </c>
      <c r="BG13" s="165" t="s">
        <v>86</v>
      </c>
      <c r="BH13" s="165" t="s">
        <v>134</v>
      </c>
      <c r="BI13" s="165" t="s">
        <v>135</v>
      </c>
      <c r="BJ13" s="165" t="s">
        <v>136</v>
      </c>
      <c r="BK13" s="165" t="s">
        <v>139</v>
      </c>
      <c r="BL13" s="165" t="s">
        <v>140</v>
      </c>
      <c r="BM13" s="165" t="s">
        <v>46</v>
      </c>
      <c r="BN13" s="165" t="s">
        <v>204</v>
      </c>
      <c r="BO13" s="165" t="s">
        <v>47</v>
      </c>
      <c r="BP13" s="165" t="s">
        <v>48</v>
      </c>
      <c r="BQ13" s="165" t="s">
        <v>245</v>
      </c>
      <c r="BR13" s="167" t="s">
        <v>244</v>
      </c>
      <c r="BS13" s="168" t="s">
        <v>169</v>
      </c>
      <c r="BT13" s="189" t="s">
        <v>241</v>
      </c>
      <c r="BU13" s="191" t="s">
        <v>240</v>
      </c>
      <c r="BV13" s="189" t="s">
        <v>51</v>
      </c>
      <c r="BW13" s="169" t="s">
        <v>29</v>
      </c>
      <c r="BX13" s="170" t="s">
        <v>30</v>
      </c>
      <c r="BY13" s="170" t="s">
        <v>31</v>
      </c>
      <c r="BZ13" s="190" t="s">
        <v>242</v>
      </c>
      <c r="CA13" s="190" t="s">
        <v>237</v>
      </c>
      <c r="CB13" s="188" t="s">
        <v>239</v>
      </c>
      <c r="CC13" s="170" t="s">
        <v>208</v>
      </c>
      <c r="CD13" s="170" t="s">
        <v>206</v>
      </c>
      <c r="CE13" s="170" t="s">
        <v>207</v>
      </c>
      <c r="CF13" s="197" t="s">
        <v>238</v>
      </c>
    </row>
    <row r="14" spans="1:84">
      <c r="A14" s="176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9"/>
      <c r="X14" s="179"/>
      <c r="Y14" s="177"/>
      <c r="Z14" s="177"/>
      <c r="AA14" s="177"/>
      <c r="AB14" s="177"/>
      <c r="AC14" s="183"/>
      <c r="AD14" s="176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4"/>
      <c r="AU14" s="184"/>
      <c r="AV14" s="182"/>
      <c r="AW14" s="185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0"/>
      <c r="BI14" s="180"/>
      <c r="BJ14" s="180"/>
      <c r="BK14" s="180"/>
      <c r="BL14" s="180"/>
      <c r="BM14" s="184"/>
      <c r="BN14" s="178"/>
      <c r="BO14" s="184"/>
      <c r="BP14" s="184"/>
      <c r="BQ14" s="184"/>
      <c r="BR14" s="180"/>
      <c r="BS14" s="185"/>
      <c r="BT14" s="181"/>
      <c r="BU14" s="192"/>
      <c r="BV14" s="181"/>
      <c r="BW14" s="184"/>
      <c r="BX14" s="176"/>
      <c r="BY14" s="176"/>
      <c r="BZ14"/>
      <c r="CA14"/>
      <c r="CB14" s="180"/>
      <c r="CC14" s="180"/>
      <c r="CD14" s="180"/>
      <c r="CE14" s="180"/>
      <c r="CF14" s="187"/>
    </row>
  </sheetData>
  <autoFilter ref="A13:CC13"/>
  <mergeCells count="9">
    <mergeCell ref="AD12:AS12"/>
    <mergeCell ref="AT12:BQ12"/>
    <mergeCell ref="A12:AC12"/>
    <mergeCell ref="BR12:BV12"/>
    <mergeCell ref="BB4:BB5"/>
    <mergeCell ref="BB6:BB7"/>
    <mergeCell ref="BB8:BB9"/>
    <mergeCell ref="BG1:BL1"/>
    <mergeCell ref="AY1:BB1"/>
  </mergeCells>
  <phoneticPr fontId="3" type="noConversion"/>
  <dataValidations count="4">
    <dataValidation type="list" allowBlank="1" sqref="AA14:AB14 BQ14">
      <formula1>"Y,N"</formula1>
    </dataValidation>
    <dataValidation type="list" allowBlank="1" sqref="AT14">
      <formula1>"5,4.5,4,3.5,3,2.5,2,1"</formula1>
    </dataValidation>
    <dataValidation type="list" allowBlank="1" sqref="AU14">
      <formula1>"P,R,N"</formula1>
    </dataValidation>
    <dataValidation type="list" allowBlank="1" sqref="BM14">
      <formula1>Job_Grade</formula1>
    </dataValidation>
  </dataValidation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3"/>
  <sheetViews>
    <sheetView topLeftCell="A25" workbookViewId="0">
      <selection activeCell="A33" sqref="A33:P33"/>
    </sheetView>
  </sheetViews>
  <sheetFormatPr baseColWidth="10" defaultColWidth="9" defaultRowHeight="15" x14ac:dyDescent="0"/>
  <cols>
    <col min="1" max="16384" width="9" style="4"/>
  </cols>
  <sheetData>
    <row r="2" spans="1:16">
      <c r="A2" s="42" t="s">
        <v>141</v>
      </c>
    </row>
    <row r="4" spans="1:16">
      <c r="A4" s="43" t="s">
        <v>142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6" spans="1:16">
      <c r="A6" s="45" t="s">
        <v>143</v>
      </c>
    </row>
    <row r="7" spans="1:16">
      <c r="A7" s="45" t="s">
        <v>144</v>
      </c>
    </row>
    <row r="9" spans="1:16">
      <c r="B9" s="45" t="s">
        <v>145</v>
      </c>
    </row>
    <row r="10" spans="1:16">
      <c r="B10" s="45" t="s">
        <v>146</v>
      </c>
    </row>
    <row r="11" spans="1:16">
      <c r="B11" s="45" t="s">
        <v>147</v>
      </c>
    </row>
    <row r="12" spans="1:16">
      <c r="B12" s="45" t="s">
        <v>93</v>
      </c>
    </row>
    <row r="13" spans="1:16">
      <c r="B13" s="45" t="s">
        <v>18</v>
      </c>
      <c r="J13" s="4" t="s">
        <v>148</v>
      </c>
    </row>
    <row r="14" spans="1:16">
      <c r="B14" s="45" t="s">
        <v>94</v>
      </c>
    </row>
    <row r="15" spans="1:16">
      <c r="B15" s="45" t="s">
        <v>95</v>
      </c>
    </row>
    <row r="16" spans="1:16">
      <c r="B16" s="45" t="s">
        <v>149</v>
      </c>
    </row>
    <row r="17" spans="1:16">
      <c r="B17" s="45" t="s">
        <v>150</v>
      </c>
    </row>
    <row r="19" spans="1:16">
      <c r="A19" s="43" t="s">
        <v>151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 spans="1:16" s="3" customFormat="1">
      <c r="A20" s="46"/>
    </row>
    <row r="21" spans="1:16">
      <c r="A21" s="42" t="s">
        <v>152</v>
      </c>
    </row>
    <row r="22" spans="1:16">
      <c r="A22" s="42"/>
    </row>
    <row r="23" spans="1:16">
      <c r="A23" s="45" t="s">
        <v>153</v>
      </c>
    </row>
    <row r="24" spans="1:16">
      <c r="A24" s="45"/>
    </row>
    <row r="25" spans="1:16">
      <c r="A25" s="45" t="s">
        <v>154</v>
      </c>
    </row>
    <row r="26" spans="1:16">
      <c r="A26" s="45"/>
    </row>
    <row r="27" spans="1:16">
      <c r="A27" s="45" t="s">
        <v>155</v>
      </c>
    </row>
    <row r="29" spans="1:16">
      <c r="A29" s="43" t="s">
        <v>156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1" spans="1:16" ht="15" customHeight="1">
      <c r="A31" s="207" t="s">
        <v>96</v>
      </c>
      <c r="B31" s="207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</row>
    <row r="33" spans="1:16" ht="30.75" customHeight="1">
      <c r="A33" s="208" t="s">
        <v>157</v>
      </c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10"/>
    </row>
    <row r="35" spans="1:16" ht="29.25" customHeight="1">
      <c r="A35" s="211" t="s">
        <v>158</v>
      </c>
      <c r="B35" s="212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13"/>
    </row>
    <row r="37" spans="1:16" ht="26.25" customHeight="1">
      <c r="A37" s="214" t="s">
        <v>159</v>
      </c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6"/>
    </row>
    <row r="39" spans="1:16">
      <c r="A39" s="43" t="s">
        <v>160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  <row r="41" spans="1:16">
      <c r="A41" s="45" t="s">
        <v>161</v>
      </c>
      <c r="C41" s="45" t="s">
        <v>162</v>
      </c>
    </row>
    <row r="42" spans="1:16">
      <c r="A42" s="45" t="s">
        <v>163</v>
      </c>
      <c r="C42" s="45" t="s">
        <v>164</v>
      </c>
    </row>
    <row r="43" spans="1:16">
      <c r="A43" s="45" t="s">
        <v>165</v>
      </c>
      <c r="C43" s="45" t="s">
        <v>129</v>
      </c>
    </row>
  </sheetData>
  <mergeCells count="4">
    <mergeCell ref="A31:P31"/>
    <mergeCell ref="A33:P33"/>
    <mergeCell ref="A35:P35"/>
    <mergeCell ref="A37:P37"/>
  </mergeCells>
  <phoneticPr fontId="3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6"/>
  <sheetViews>
    <sheetView workbookViewId="0">
      <selection activeCell="C20" sqref="C20"/>
    </sheetView>
  </sheetViews>
  <sheetFormatPr baseColWidth="10" defaultColWidth="8.83203125" defaultRowHeight="14" x14ac:dyDescent="0"/>
  <cols>
    <col min="2" max="2" width="35.6640625" customWidth="1"/>
    <col min="3" max="3" width="100.6640625" customWidth="1"/>
  </cols>
  <sheetData>
    <row r="3" spans="2:5" ht="21">
      <c r="B3" s="90" t="s">
        <v>166</v>
      </c>
      <c r="C3" s="90" t="s">
        <v>167</v>
      </c>
    </row>
    <row r="4" spans="2:5" ht="15">
      <c r="B4" s="217">
        <v>0.1</v>
      </c>
      <c r="C4" s="47" t="s">
        <v>97</v>
      </c>
    </row>
    <row r="5" spans="2:5" ht="15">
      <c r="B5" s="218"/>
      <c r="C5" s="48" t="s">
        <v>98</v>
      </c>
    </row>
    <row r="6" spans="2:5" ht="15">
      <c r="B6" s="218"/>
      <c r="C6" s="48" t="s">
        <v>99</v>
      </c>
    </row>
    <row r="7" spans="2:5" ht="15">
      <c r="B7" s="218"/>
      <c r="C7" s="48" t="s">
        <v>100</v>
      </c>
      <c r="E7" s="49"/>
    </row>
    <row r="8" spans="2:5" ht="15">
      <c r="B8" s="218"/>
      <c r="C8" s="50" t="s">
        <v>101</v>
      </c>
    </row>
    <row r="9" spans="2:5" ht="15">
      <c r="B9" s="219"/>
      <c r="C9" s="51" t="s">
        <v>102</v>
      </c>
    </row>
    <row r="11" spans="2:5" ht="15">
      <c r="B11" s="217">
        <v>0.2</v>
      </c>
      <c r="C11" s="47" t="s">
        <v>103</v>
      </c>
    </row>
    <row r="12" spans="2:5" ht="15">
      <c r="B12" s="218"/>
      <c r="C12" s="48" t="s">
        <v>104</v>
      </c>
    </row>
    <row r="13" spans="2:5" ht="15">
      <c r="B13" s="218"/>
      <c r="C13" s="48" t="s">
        <v>105</v>
      </c>
    </row>
    <row r="14" spans="2:5" ht="15">
      <c r="B14" s="218"/>
      <c r="C14" s="48" t="s">
        <v>106</v>
      </c>
    </row>
    <row r="15" spans="2:5" ht="15">
      <c r="B15" s="218"/>
      <c r="C15" s="50" t="s">
        <v>107</v>
      </c>
    </row>
    <row r="16" spans="2:5" ht="15">
      <c r="B16" s="219"/>
      <c r="C16" s="51" t="s">
        <v>108</v>
      </c>
    </row>
    <row r="18" spans="2:3" ht="15.75" customHeight="1">
      <c r="B18" s="217">
        <v>0.5</v>
      </c>
      <c r="C18" s="47" t="s">
        <v>109</v>
      </c>
    </row>
    <row r="19" spans="2:3" ht="16.5" customHeight="1">
      <c r="B19" s="220"/>
      <c r="C19" s="48" t="s">
        <v>110</v>
      </c>
    </row>
    <row r="20" spans="2:3" ht="16.5" customHeight="1">
      <c r="B20" s="220"/>
      <c r="C20" s="48" t="s">
        <v>111</v>
      </c>
    </row>
    <row r="21" spans="2:3" ht="16.5" customHeight="1">
      <c r="B21" s="220"/>
      <c r="C21" s="48" t="s">
        <v>112</v>
      </c>
    </row>
    <row r="22" spans="2:3" ht="16.5" customHeight="1">
      <c r="B22" s="221"/>
      <c r="C22" s="51" t="s">
        <v>113</v>
      </c>
    </row>
    <row r="23" spans="2:3" ht="15.75" customHeight="1">
      <c r="B23" s="52"/>
    </row>
    <row r="24" spans="2:3" ht="15.75" customHeight="1">
      <c r="B24" s="217">
        <v>0.15</v>
      </c>
      <c r="C24" s="47" t="s">
        <v>114</v>
      </c>
    </row>
    <row r="25" spans="2:3" ht="15" customHeight="1">
      <c r="B25" s="220"/>
      <c r="C25" s="48" t="s">
        <v>115</v>
      </c>
    </row>
    <row r="26" spans="2:3" ht="15" customHeight="1">
      <c r="B26" s="220"/>
      <c r="C26" s="48" t="s">
        <v>116</v>
      </c>
    </row>
    <row r="27" spans="2:3" ht="15.75" customHeight="1">
      <c r="B27" s="221"/>
      <c r="C27" s="51" t="s">
        <v>168</v>
      </c>
    </row>
    <row r="28" spans="2:3" ht="15">
      <c r="C28" s="53"/>
    </row>
    <row r="29" spans="2:3" ht="15.75" customHeight="1">
      <c r="B29" s="217">
        <v>0.05</v>
      </c>
      <c r="C29" s="47" t="s">
        <v>117</v>
      </c>
    </row>
    <row r="30" spans="2:3" ht="16.5" customHeight="1">
      <c r="B30" s="220"/>
      <c r="C30" s="48" t="s">
        <v>118</v>
      </c>
    </row>
    <row r="31" spans="2:3" ht="16.5" customHeight="1">
      <c r="B31" s="220"/>
      <c r="C31" s="48" t="s">
        <v>119</v>
      </c>
    </row>
    <row r="32" spans="2:3" ht="16.5" customHeight="1">
      <c r="B32" s="221"/>
      <c r="C32" s="51" t="s">
        <v>120</v>
      </c>
    </row>
    <row r="33" spans="2:2" ht="15.75" customHeight="1">
      <c r="B33" s="52"/>
    </row>
    <row r="34" spans="2:2" ht="15.75" customHeight="1">
      <c r="B34" s="54" t="s">
        <v>121</v>
      </c>
    </row>
    <row r="35" spans="2:2" ht="15">
      <c r="B35" s="55" t="s">
        <v>122</v>
      </c>
    </row>
    <row r="36" spans="2:2" ht="15">
      <c r="B36" s="55" t="s">
        <v>123</v>
      </c>
    </row>
  </sheetData>
  <mergeCells count="5">
    <mergeCell ref="B4:B9"/>
    <mergeCell ref="B11:B16"/>
    <mergeCell ref="B18:B22"/>
    <mergeCell ref="B24:B27"/>
    <mergeCell ref="B29:B32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2" workbookViewId="0">
      <selection activeCell="B12" sqref="B12:J12"/>
    </sheetView>
  </sheetViews>
  <sheetFormatPr baseColWidth="10" defaultColWidth="9" defaultRowHeight="17.25" customHeight="1" x14ac:dyDescent="0"/>
  <cols>
    <col min="1" max="1" width="7.6640625" style="7" customWidth="1"/>
    <col min="2" max="2" width="10.1640625" style="7" customWidth="1"/>
    <col min="3" max="3" width="13.1640625" style="7" customWidth="1"/>
    <col min="4" max="9" width="17.83203125" style="7" customWidth="1"/>
    <col min="10" max="10" width="16.6640625" style="7" customWidth="1"/>
    <col min="11" max="16384" width="9" style="7"/>
  </cols>
  <sheetData>
    <row r="1" spans="2:10" ht="36" customHeight="1">
      <c r="B1" s="56" t="s">
        <v>124</v>
      </c>
    </row>
    <row r="2" spans="2:10" ht="17.25" customHeight="1" thickBot="1"/>
    <row r="3" spans="2:10" ht="46.5" customHeight="1" thickBot="1">
      <c r="B3" s="57" t="s">
        <v>171</v>
      </c>
      <c r="C3" s="58" t="s">
        <v>172</v>
      </c>
      <c r="D3" s="59" t="s">
        <v>173</v>
      </c>
      <c r="E3" s="60" t="s">
        <v>174</v>
      </c>
      <c r="F3" s="61" t="s">
        <v>175</v>
      </c>
      <c r="G3" s="59" t="s">
        <v>125</v>
      </c>
      <c r="H3" s="60" t="s">
        <v>176</v>
      </c>
      <c r="I3" s="62" t="s">
        <v>177</v>
      </c>
      <c r="J3" s="63" t="s">
        <v>178</v>
      </c>
    </row>
    <row r="4" spans="2:10" ht="17.25" customHeight="1" thickTop="1">
      <c r="B4" s="65">
        <v>5</v>
      </c>
      <c r="C4" s="66">
        <v>0.1</v>
      </c>
      <c r="D4" s="74">
        <v>1.1599999999999999</v>
      </c>
      <c r="E4" s="75">
        <v>1.0900000000000001</v>
      </c>
      <c r="F4" s="75">
        <v>1.08</v>
      </c>
      <c r="G4" s="76">
        <v>1.22</v>
      </c>
      <c r="H4" s="77">
        <v>1.1299999999999999</v>
      </c>
      <c r="I4" s="78">
        <v>1.1200000000000001</v>
      </c>
      <c r="J4" s="64">
        <v>1.5</v>
      </c>
    </row>
    <row r="5" spans="2:10" ht="17.25" customHeight="1">
      <c r="B5" s="67" t="s">
        <v>91</v>
      </c>
      <c r="C5" s="68">
        <v>0.2</v>
      </c>
      <c r="D5" s="79">
        <v>1.1200000000000001</v>
      </c>
      <c r="E5" s="80">
        <v>1.0649999999999999</v>
      </c>
      <c r="F5" s="80">
        <v>1.0549999999999999</v>
      </c>
      <c r="G5" s="76">
        <v>1.17</v>
      </c>
      <c r="H5" s="81">
        <v>1.0900000000000001</v>
      </c>
      <c r="I5" s="82">
        <v>1.08</v>
      </c>
      <c r="J5" s="83">
        <v>1</v>
      </c>
    </row>
    <row r="6" spans="2:10" ht="17.25" customHeight="1">
      <c r="B6" s="67" t="s">
        <v>126</v>
      </c>
      <c r="C6" s="68">
        <v>0.5</v>
      </c>
      <c r="D6" s="79">
        <v>1.08</v>
      </c>
      <c r="E6" s="80">
        <v>1.04</v>
      </c>
      <c r="F6" s="80">
        <v>1.0349999999999999</v>
      </c>
      <c r="G6" s="91">
        <v>1.08</v>
      </c>
      <c r="H6" s="80">
        <v>1.04</v>
      </c>
      <c r="I6" s="84">
        <v>1.0349999999999999</v>
      </c>
      <c r="J6" s="83">
        <v>0.7</v>
      </c>
    </row>
    <row r="7" spans="2:10" ht="17.25" customHeight="1">
      <c r="B7" s="67" t="s">
        <v>92</v>
      </c>
      <c r="C7" s="68">
        <v>0.15</v>
      </c>
      <c r="D7" s="79">
        <v>1.0249999999999999</v>
      </c>
      <c r="E7" s="80">
        <v>1.01</v>
      </c>
      <c r="F7" s="80">
        <v>1</v>
      </c>
      <c r="G7" s="91">
        <v>1.0249999999999999</v>
      </c>
      <c r="H7" s="80">
        <v>1.01</v>
      </c>
      <c r="I7" s="84">
        <v>1</v>
      </c>
      <c r="J7" s="85">
        <v>0</v>
      </c>
    </row>
    <row r="8" spans="2:10" ht="17.25" customHeight="1" thickBot="1">
      <c r="B8" s="69">
        <v>1</v>
      </c>
      <c r="C8" s="70">
        <v>0.05</v>
      </c>
      <c r="D8" s="86">
        <v>1</v>
      </c>
      <c r="E8" s="87">
        <v>1</v>
      </c>
      <c r="F8" s="87">
        <v>1</v>
      </c>
      <c r="G8" s="92">
        <v>1</v>
      </c>
      <c r="H8" s="87">
        <v>1</v>
      </c>
      <c r="I8" s="88">
        <v>1</v>
      </c>
      <c r="J8" s="89">
        <v>0</v>
      </c>
    </row>
    <row r="10" spans="2:10" s="93" customFormat="1" ht="17.25" customHeight="1">
      <c r="B10" s="71" t="s">
        <v>179</v>
      </c>
      <c r="C10" s="72"/>
      <c r="D10" s="73"/>
      <c r="E10" s="71"/>
      <c r="F10" s="71"/>
    </row>
    <row r="11" spans="2:10" s="93" customFormat="1" ht="17.25" customHeight="1">
      <c r="B11" s="222" t="s">
        <v>180</v>
      </c>
      <c r="C11" s="222"/>
      <c r="D11" s="222"/>
      <c r="E11" s="222"/>
      <c r="F11" s="222"/>
      <c r="G11" s="222"/>
      <c r="H11" s="222"/>
      <c r="I11" s="222"/>
      <c r="J11" s="222"/>
    </row>
    <row r="12" spans="2:10" s="93" customFormat="1" ht="17.25" customHeight="1">
      <c r="B12" s="223" t="s">
        <v>181</v>
      </c>
      <c r="C12" s="223"/>
      <c r="D12" s="223"/>
      <c r="E12" s="223"/>
      <c r="F12" s="223"/>
      <c r="G12" s="223"/>
      <c r="H12" s="223"/>
      <c r="I12" s="223"/>
      <c r="J12" s="223"/>
    </row>
    <row r="13" spans="2:10" s="93" customFormat="1" ht="17.25" customHeight="1"/>
    <row r="14" spans="2:10" s="93" customFormat="1" ht="31.5" customHeight="1">
      <c r="B14" s="56" t="s">
        <v>182</v>
      </c>
      <c r="C14" s="72"/>
      <c r="D14" s="71"/>
      <c r="E14" s="71"/>
      <c r="F14" s="71"/>
    </row>
    <row r="15" spans="2:10" s="93" customFormat="1" ht="20.25" customHeight="1">
      <c r="B15" s="56"/>
      <c r="C15" s="72"/>
      <c r="D15" s="71"/>
      <c r="E15" s="71"/>
      <c r="F15" s="71"/>
    </row>
    <row r="16" spans="2:10" s="93" customFormat="1" ht="20.25" customHeight="1">
      <c r="B16" s="94" t="s">
        <v>183</v>
      </c>
      <c r="C16" s="72"/>
      <c r="D16" s="71"/>
      <c r="E16" s="71"/>
      <c r="F16" s="71"/>
    </row>
    <row r="17" spans="2:6" s="93" customFormat="1" ht="17.25" customHeight="1">
      <c r="B17" s="95" t="s">
        <v>184</v>
      </c>
      <c r="C17" s="71"/>
      <c r="D17" s="71"/>
      <c r="E17" s="71"/>
      <c r="F17" s="71"/>
    </row>
    <row r="18" spans="2:6" s="93" customFormat="1" ht="17.25" customHeight="1">
      <c r="B18" s="95" t="s">
        <v>185</v>
      </c>
      <c r="C18" s="71"/>
      <c r="D18" s="71"/>
      <c r="E18" s="71"/>
      <c r="F18" s="71"/>
    </row>
    <row r="19" spans="2:6" s="93" customFormat="1" ht="17.25" customHeight="1">
      <c r="B19" s="95" t="s">
        <v>186</v>
      </c>
      <c r="C19" s="71"/>
      <c r="D19" s="71"/>
      <c r="E19" s="71"/>
      <c r="F19" s="71"/>
    </row>
    <row r="20" spans="2:6" s="93" customFormat="1" ht="17.25" customHeight="1">
      <c r="B20" s="95" t="s">
        <v>187</v>
      </c>
      <c r="C20" s="71"/>
      <c r="D20" s="71"/>
      <c r="E20" s="71"/>
      <c r="F20" s="71"/>
    </row>
    <row r="21" spans="2:6" s="93" customFormat="1" ht="17.25" customHeight="1">
      <c r="B21" s="95" t="s">
        <v>188</v>
      </c>
      <c r="C21" s="71"/>
      <c r="D21" s="71"/>
      <c r="E21" s="71"/>
      <c r="F21" s="71"/>
    </row>
    <row r="22" spans="2:6" s="93" customFormat="1" ht="17.25" customHeight="1">
      <c r="B22" s="96"/>
      <c r="C22" s="71"/>
      <c r="D22" s="71"/>
      <c r="E22" s="71"/>
      <c r="F22" s="71"/>
    </row>
    <row r="23" spans="2:6" s="93" customFormat="1" ht="17.25" customHeight="1">
      <c r="B23" s="97" t="s">
        <v>189</v>
      </c>
      <c r="C23" s="71"/>
      <c r="D23" s="71"/>
      <c r="E23" s="71"/>
      <c r="F23" s="71"/>
    </row>
    <row r="24" spans="2:6" s="93" customFormat="1" ht="17.25" customHeight="1">
      <c r="B24" s="95" t="s">
        <v>190</v>
      </c>
      <c r="C24" s="71"/>
      <c r="D24" s="71"/>
      <c r="E24" s="71"/>
      <c r="F24" s="71"/>
    </row>
    <row r="25" spans="2:6" s="93" customFormat="1" ht="17.25" customHeight="1"/>
    <row r="26" spans="2:6" s="93" customFormat="1" ht="17.25" customHeight="1">
      <c r="B26" s="98"/>
    </row>
    <row r="27" spans="2:6" s="93" customFormat="1" ht="17.25" customHeight="1"/>
  </sheetData>
  <mergeCells count="2">
    <mergeCell ref="B11:J11"/>
    <mergeCell ref="B12:J12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D14" sqref="D14"/>
    </sheetView>
  </sheetViews>
  <sheetFormatPr baseColWidth="10" defaultColWidth="8.83203125" defaultRowHeight="14" x14ac:dyDescent="0"/>
  <cols>
    <col min="1" max="1" width="15.1640625" customWidth="1"/>
    <col min="2" max="2" width="10.83203125" customWidth="1"/>
  </cols>
  <sheetData>
    <row r="2" spans="1:2" ht="15">
      <c r="A2" s="173"/>
      <c r="B2" s="173" t="s">
        <v>232</v>
      </c>
    </row>
    <row r="3" spans="1:2" ht="15">
      <c r="A3" s="174" t="s">
        <v>233</v>
      </c>
      <c r="B3" s="175">
        <v>0.1469</v>
      </c>
    </row>
    <row r="4" spans="1:2" ht="15">
      <c r="A4" s="174" t="s">
        <v>234</v>
      </c>
      <c r="B4" s="175">
        <f>1/7.76</f>
        <v>0.12886597938144331</v>
      </c>
    </row>
    <row r="5" spans="1:2" ht="15">
      <c r="A5" s="174" t="s">
        <v>90</v>
      </c>
      <c r="B5" s="175">
        <v>0.71899999999999997</v>
      </c>
    </row>
    <row r="6" spans="1:2" ht="15">
      <c r="A6" s="174" t="s">
        <v>235</v>
      </c>
      <c r="B6" s="175">
        <v>3.2199999999999999E-2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7"/>
  <sheetViews>
    <sheetView workbookViewId="0">
      <selection activeCell="J14" sqref="J14"/>
    </sheetView>
  </sheetViews>
  <sheetFormatPr baseColWidth="10" defaultColWidth="9" defaultRowHeight="17.25" customHeight="1" x14ac:dyDescent="0"/>
  <cols>
    <col min="1" max="1" width="3.6640625" style="7" customWidth="1"/>
    <col min="2" max="2" width="7.1640625" style="7" bestFit="1" customWidth="1"/>
    <col min="3" max="3" width="14.33203125" style="7" hidden="1" customWidth="1"/>
    <col min="4" max="4" width="13.1640625" style="7" customWidth="1"/>
    <col min="5" max="5" width="12.83203125" style="7" customWidth="1"/>
    <col min="6" max="6" width="12.6640625" style="7" customWidth="1"/>
    <col min="7" max="7" width="7.1640625" style="7" bestFit="1" customWidth="1"/>
    <col min="8" max="8" width="12.33203125" style="7" customWidth="1"/>
    <col min="9" max="9" width="11.6640625" style="7" customWidth="1"/>
    <col min="10" max="10" width="12.6640625" style="7" customWidth="1"/>
    <col min="11" max="11" width="10.6640625" style="7" customWidth="1"/>
    <col min="12" max="16384" width="9" style="7"/>
  </cols>
  <sheetData>
    <row r="4" spans="2:11" ht="17.25" customHeight="1" thickBot="1"/>
    <row r="5" spans="2:11" ht="31" customHeight="1" thickBot="1">
      <c r="B5" s="8" t="s">
        <v>210</v>
      </c>
      <c r="C5" s="9" t="s">
        <v>212</v>
      </c>
      <c r="D5" s="10" t="s">
        <v>213</v>
      </c>
      <c r="E5" s="11" t="s">
        <v>214</v>
      </c>
      <c r="F5" s="12" t="s">
        <v>215</v>
      </c>
      <c r="G5" s="8" t="s">
        <v>210</v>
      </c>
      <c r="H5" s="13" t="s">
        <v>216</v>
      </c>
      <c r="I5" s="14" t="s">
        <v>217</v>
      </c>
      <c r="J5" s="15" t="s">
        <v>218</v>
      </c>
      <c r="K5" s="16" t="s">
        <v>219</v>
      </c>
    </row>
    <row r="6" spans="2:11" ht="17.25" customHeight="1" thickTop="1">
      <c r="B6" s="17"/>
      <c r="C6" s="18"/>
      <c r="D6" s="35" t="s">
        <v>221</v>
      </c>
      <c r="E6" s="36" t="s">
        <v>222</v>
      </c>
      <c r="F6" s="36" t="s">
        <v>90</v>
      </c>
      <c r="G6" s="17"/>
      <c r="H6" s="35" t="s">
        <v>220</v>
      </c>
      <c r="I6" s="36" t="s">
        <v>222</v>
      </c>
      <c r="J6" s="36" t="s">
        <v>90</v>
      </c>
      <c r="K6" s="23"/>
    </row>
    <row r="7" spans="2:11" ht="17.25" customHeight="1">
      <c r="B7" s="24">
        <v>1</v>
      </c>
      <c r="C7" s="25">
        <v>0.05</v>
      </c>
      <c r="D7" s="99"/>
      <c r="E7" s="99"/>
      <c r="F7" s="99"/>
      <c r="G7" s="24">
        <v>1</v>
      </c>
      <c r="H7" s="100"/>
      <c r="I7" s="100"/>
      <c r="J7" s="100"/>
      <c r="K7" s="29"/>
    </row>
    <row r="8" spans="2:11" ht="17.25" customHeight="1">
      <c r="B8" s="24" t="s">
        <v>92</v>
      </c>
      <c r="C8" s="25">
        <v>0.15</v>
      </c>
      <c r="D8" s="26"/>
      <c r="E8" s="99"/>
      <c r="F8" s="99"/>
      <c r="G8" s="24" t="s">
        <v>92</v>
      </c>
      <c r="H8" s="30"/>
      <c r="I8" s="100"/>
      <c r="J8" s="31"/>
      <c r="K8" s="32"/>
    </row>
    <row r="9" spans="2:11" ht="17.25" customHeight="1">
      <c r="B9" s="24" t="s">
        <v>223</v>
      </c>
      <c r="C9" s="25">
        <v>0.5</v>
      </c>
      <c r="D9" s="26"/>
      <c r="E9" s="99"/>
      <c r="F9" s="99"/>
      <c r="G9" s="24" t="s">
        <v>223</v>
      </c>
      <c r="H9" s="30"/>
      <c r="I9" s="100"/>
      <c r="J9" s="31"/>
      <c r="K9" s="29"/>
    </row>
    <row r="10" spans="2:11" ht="17.25" customHeight="1">
      <c r="B10" s="24" t="s">
        <v>91</v>
      </c>
      <c r="C10" s="25">
        <v>0.2</v>
      </c>
      <c r="D10" s="26"/>
      <c r="E10" s="99"/>
      <c r="F10" s="99"/>
      <c r="G10" s="24" t="s">
        <v>91</v>
      </c>
      <c r="H10" s="27"/>
      <c r="I10" s="101"/>
      <c r="J10" s="28"/>
      <c r="K10" s="29"/>
    </row>
    <row r="11" spans="2:11" ht="17.25" customHeight="1">
      <c r="B11" s="17">
        <v>5</v>
      </c>
      <c r="C11" s="18">
        <v>0.1</v>
      </c>
      <c r="D11" s="19"/>
      <c r="E11" s="20"/>
      <c r="F11" s="20"/>
      <c r="G11" s="17">
        <v>5</v>
      </c>
      <c r="H11" s="102"/>
      <c r="I11" s="21"/>
      <c r="J11" s="22"/>
      <c r="K11" s="23"/>
    </row>
    <row r="13" spans="2:11" ht="17.25" customHeight="1">
      <c r="B13" s="171" t="s">
        <v>91</v>
      </c>
    </row>
    <row r="14" spans="2:11" ht="17.25" customHeight="1">
      <c r="B14" s="171" t="s">
        <v>223</v>
      </c>
    </row>
    <row r="16" spans="2:11" ht="17.25" customHeight="1" thickBot="1"/>
    <row r="17" spans="2:11" ht="34" customHeight="1" thickBot="1">
      <c r="B17" s="8" t="s">
        <v>209</v>
      </c>
      <c r="C17" s="9" t="s">
        <v>211</v>
      </c>
      <c r="D17" s="10" t="s">
        <v>224</v>
      </c>
      <c r="E17" s="11" t="s">
        <v>225</v>
      </c>
      <c r="F17" s="12" t="s">
        <v>226</v>
      </c>
      <c r="G17" s="8" t="s">
        <v>227</v>
      </c>
      <c r="H17" s="13" t="s">
        <v>228</v>
      </c>
      <c r="I17" s="14" t="s">
        <v>229</v>
      </c>
      <c r="J17" s="15" t="s">
        <v>230</v>
      </c>
      <c r="K17" s="16" t="s">
        <v>231</v>
      </c>
    </row>
    <row r="18" spans="2:11" ht="17.25" customHeight="1" thickTop="1">
      <c r="B18" s="17"/>
      <c r="C18" s="18"/>
      <c r="D18" s="35" t="s">
        <v>220</v>
      </c>
      <c r="E18" s="36" t="s">
        <v>222</v>
      </c>
      <c r="F18" s="36" t="s">
        <v>90</v>
      </c>
      <c r="G18" s="17"/>
      <c r="H18" s="35" t="s">
        <v>220</v>
      </c>
      <c r="I18" s="36" t="s">
        <v>222</v>
      </c>
      <c r="J18" s="36" t="s">
        <v>90</v>
      </c>
      <c r="K18" s="23"/>
    </row>
    <row r="19" spans="2:11" ht="17.25" customHeight="1">
      <c r="B19" s="24">
        <v>1</v>
      </c>
      <c r="C19" s="25">
        <v>0.05</v>
      </c>
      <c r="D19" s="99">
        <v>1</v>
      </c>
      <c r="E19" s="99">
        <v>1</v>
      </c>
      <c r="F19" s="99">
        <v>1</v>
      </c>
      <c r="G19" s="24">
        <v>1</v>
      </c>
      <c r="H19" s="100">
        <v>1</v>
      </c>
      <c r="I19" s="100">
        <v>1</v>
      </c>
      <c r="J19" s="100">
        <v>1</v>
      </c>
      <c r="K19" s="103">
        <v>0</v>
      </c>
    </row>
    <row r="20" spans="2:11" ht="17.25" customHeight="1">
      <c r="B20" s="24">
        <v>2</v>
      </c>
      <c r="C20" s="104">
        <v>7.4999999999999997E-2</v>
      </c>
      <c r="D20" s="26">
        <v>1.0249999999999999</v>
      </c>
      <c r="E20" s="99">
        <v>1.01</v>
      </c>
      <c r="F20" s="99">
        <v>1</v>
      </c>
      <c r="G20" s="24">
        <v>2</v>
      </c>
      <c r="H20" s="30">
        <v>1.0249999999999999</v>
      </c>
      <c r="I20" s="100">
        <v>1.01</v>
      </c>
      <c r="J20" s="31">
        <v>1</v>
      </c>
      <c r="K20" s="32">
        <v>0</v>
      </c>
    </row>
    <row r="21" spans="2:11" ht="17.25" customHeight="1">
      <c r="B21" s="24">
        <v>2.5</v>
      </c>
      <c r="C21" s="104">
        <v>7.4999999999999997E-2</v>
      </c>
      <c r="D21" s="26">
        <v>1.0249999999999999</v>
      </c>
      <c r="E21" s="99">
        <v>1.01</v>
      </c>
      <c r="F21" s="99">
        <v>1</v>
      </c>
      <c r="G21" s="24">
        <v>2.5</v>
      </c>
      <c r="H21" s="30">
        <v>1.0249999999999999</v>
      </c>
      <c r="I21" s="100">
        <v>1.01</v>
      </c>
      <c r="J21" s="31">
        <v>1</v>
      </c>
      <c r="K21" s="32">
        <v>0</v>
      </c>
    </row>
    <row r="22" spans="2:11" ht="17.25" customHeight="1">
      <c r="B22" s="24">
        <v>3</v>
      </c>
      <c r="C22" s="25">
        <v>0.25</v>
      </c>
      <c r="D22" s="26">
        <v>1.08</v>
      </c>
      <c r="E22" s="99">
        <v>1.04</v>
      </c>
      <c r="F22" s="99">
        <v>1.0349999999999999</v>
      </c>
      <c r="G22" s="24">
        <v>3</v>
      </c>
      <c r="H22" s="30">
        <v>1.08</v>
      </c>
      <c r="I22" s="100">
        <v>1.04</v>
      </c>
      <c r="J22" s="31">
        <v>1.0349999999999999</v>
      </c>
      <c r="K22" s="29">
        <v>0.7</v>
      </c>
    </row>
    <row r="23" spans="2:11" ht="17.25" customHeight="1">
      <c r="B23" s="24">
        <v>3.5</v>
      </c>
      <c r="C23" s="25">
        <v>0.25</v>
      </c>
      <c r="D23" s="26">
        <v>1.08</v>
      </c>
      <c r="E23" s="99">
        <v>1.04</v>
      </c>
      <c r="F23" s="99">
        <v>1.0349999999999999</v>
      </c>
      <c r="G23" s="24">
        <v>3.5</v>
      </c>
      <c r="H23" s="30">
        <v>1.08</v>
      </c>
      <c r="I23" s="100">
        <v>1.04</v>
      </c>
      <c r="J23" s="31">
        <v>1.0349999999999999</v>
      </c>
      <c r="K23" s="29">
        <v>0.7</v>
      </c>
    </row>
    <row r="24" spans="2:11" ht="17.25" customHeight="1">
      <c r="B24" s="24">
        <v>4</v>
      </c>
      <c r="C24" s="25">
        <v>0.1</v>
      </c>
      <c r="D24" s="26">
        <v>1.1200000000000001</v>
      </c>
      <c r="E24" s="99">
        <v>1.0649999999999999</v>
      </c>
      <c r="F24" s="99">
        <v>1.0549999999999999</v>
      </c>
      <c r="G24" s="24">
        <v>4</v>
      </c>
      <c r="H24" s="27">
        <v>1.17</v>
      </c>
      <c r="I24" s="101">
        <v>1.0900000000000001</v>
      </c>
      <c r="J24" s="28">
        <v>1.08</v>
      </c>
      <c r="K24" s="29">
        <v>1</v>
      </c>
    </row>
    <row r="25" spans="2:11" ht="17.25" customHeight="1">
      <c r="B25" s="24">
        <v>4.5</v>
      </c>
      <c r="C25" s="25">
        <v>0.1</v>
      </c>
      <c r="D25" s="26">
        <v>1.1200000000000001</v>
      </c>
      <c r="E25" s="99">
        <v>1.0649999999999999</v>
      </c>
      <c r="F25" s="99">
        <v>1.0549999999999999</v>
      </c>
      <c r="G25" s="24">
        <v>4.5</v>
      </c>
      <c r="H25" s="27">
        <v>1.17</v>
      </c>
      <c r="I25" s="101">
        <v>1.0900000000000001</v>
      </c>
      <c r="J25" s="28">
        <v>1.08</v>
      </c>
      <c r="K25" s="29">
        <v>1</v>
      </c>
    </row>
    <row r="26" spans="2:11" ht="17.25" customHeight="1">
      <c r="B26" s="17">
        <v>5</v>
      </c>
      <c r="C26" s="18">
        <v>0.1</v>
      </c>
      <c r="D26" s="19">
        <v>1.1599999999999999</v>
      </c>
      <c r="E26" s="20">
        <v>1.0900000000000001</v>
      </c>
      <c r="F26" s="20">
        <v>1.08</v>
      </c>
      <c r="G26" s="17">
        <v>5</v>
      </c>
      <c r="H26" s="102">
        <v>1.22</v>
      </c>
      <c r="I26" s="21">
        <v>1.1299999999999999</v>
      </c>
      <c r="J26" s="22">
        <v>1.1200000000000001</v>
      </c>
      <c r="K26" s="23">
        <v>1.5</v>
      </c>
    </row>
    <row r="27" spans="2:11" ht="33" customHeight="1">
      <c r="C27" s="105">
        <f>SUM(C19:C26)</f>
        <v>0.99999999999999989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6" sqref="G6"/>
    </sheetView>
  </sheetViews>
  <sheetFormatPr baseColWidth="10" defaultColWidth="8.83203125" defaultRowHeight="14" x14ac:dyDescent="0"/>
  <cols>
    <col min="1" max="1" width="18" style="33" customWidth="1"/>
    <col min="2" max="2" width="21.6640625" style="41" customWidth="1"/>
  </cols>
  <sheetData>
    <row r="1" spans="1:2" ht="18">
      <c r="A1" s="34" t="s">
        <v>58</v>
      </c>
      <c r="B1" s="38" t="s">
        <v>74</v>
      </c>
    </row>
    <row r="2" spans="1:2" ht="18">
      <c r="A2" s="34" t="s">
        <v>59</v>
      </c>
      <c r="B2" s="39" t="s">
        <v>75</v>
      </c>
    </row>
    <row r="3" spans="1:2" ht="18">
      <c r="A3" s="34" t="s">
        <v>60</v>
      </c>
      <c r="B3" s="39" t="s">
        <v>76</v>
      </c>
    </row>
    <row r="4" spans="1:2" ht="18">
      <c r="A4" s="34" t="s">
        <v>61</v>
      </c>
      <c r="B4" s="39" t="s">
        <v>77</v>
      </c>
    </row>
    <row r="5" spans="1:2" ht="18">
      <c r="A5" s="34" t="s">
        <v>62</v>
      </c>
      <c r="B5" s="39" t="s">
        <v>77</v>
      </c>
    </row>
    <row r="6" spans="1:2" ht="61.5" customHeight="1">
      <c r="A6" s="34" t="s">
        <v>63</v>
      </c>
      <c r="B6" s="39" t="s">
        <v>191</v>
      </c>
    </row>
    <row r="7" spans="1:2" ht="36">
      <c r="A7" s="34" t="s">
        <v>64</v>
      </c>
      <c r="B7" s="39" t="s">
        <v>191</v>
      </c>
    </row>
    <row r="8" spans="1:2" ht="18">
      <c r="A8" s="34" t="s">
        <v>65</v>
      </c>
      <c r="B8" s="39" t="s">
        <v>78</v>
      </c>
    </row>
    <row r="9" spans="1:2" ht="18">
      <c r="A9" s="34" t="s">
        <v>66</v>
      </c>
      <c r="B9" s="39" t="s">
        <v>78</v>
      </c>
    </row>
    <row r="10" spans="1:2" ht="18">
      <c r="A10" s="34" t="s">
        <v>67</v>
      </c>
      <c r="B10" s="39" t="s">
        <v>79</v>
      </c>
    </row>
    <row r="11" spans="1:2" ht="18">
      <c r="A11" s="34" t="s">
        <v>68</v>
      </c>
      <c r="B11" s="39" t="s">
        <v>79</v>
      </c>
    </row>
    <row r="12" spans="1:2" ht="36">
      <c r="A12" s="34" t="s">
        <v>69</v>
      </c>
      <c r="B12" s="39" t="s">
        <v>80</v>
      </c>
    </row>
    <row r="13" spans="1:2" ht="18">
      <c r="A13" s="34" t="s">
        <v>70</v>
      </c>
      <c r="B13" s="39" t="s">
        <v>81</v>
      </c>
    </row>
    <row r="14" spans="1:2" ht="18">
      <c r="A14" s="34" t="s">
        <v>71</v>
      </c>
      <c r="B14" s="39" t="s">
        <v>82</v>
      </c>
    </row>
    <row r="15" spans="1:2" ht="18">
      <c r="A15" s="34" t="s">
        <v>72</v>
      </c>
      <c r="B15" s="39" t="s">
        <v>83</v>
      </c>
    </row>
    <row r="16" spans="1:2" ht="18">
      <c r="A16" s="34" t="s">
        <v>73</v>
      </c>
      <c r="B16" s="39" t="s">
        <v>84</v>
      </c>
    </row>
    <row r="18" spans="1:2">
      <c r="A18"/>
      <c r="B18" s="40"/>
    </row>
    <row r="19" spans="1:2">
      <c r="A19"/>
      <c r="B19" s="40"/>
    </row>
    <row r="20" spans="1:2">
      <c r="A20"/>
      <c r="B20" s="40"/>
    </row>
    <row r="21" spans="1:2">
      <c r="A21"/>
      <c r="B21" s="40"/>
    </row>
    <row r="22" spans="1:2">
      <c r="A22"/>
      <c r="B22" s="40"/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baseColWidth="10" defaultColWidth="10.1640625" defaultRowHeight="14" x14ac:dyDescent="0"/>
  <cols>
    <col min="1" max="1" width="18.83203125" customWidth="1"/>
    <col min="2" max="4" width="15.1640625" customWidth="1"/>
  </cols>
  <sheetData>
    <row r="1" spans="1:4" ht="48">
      <c r="A1" s="1" t="s">
        <v>26</v>
      </c>
      <c r="B1" s="2" t="s">
        <v>87</v>
      </c>
      <c r="C1" s="2" t="s">
        <v>88</v>
      </c>
      <c r="D1" s="37" t="s">
        <v>37</v>
      </c>
    </row>
    <row r="2" spans="1:4" ht="15">
      <c r="A2" s="5">
        <v>24000</v>
      </c>
      <c r="B2" s="6">
        <v>5000</v>
      </c>
      <c r="C2" s="6">
        <v>5000</v>
      </c>
      <c r="D2" s="6">
        <v>34000</v>
      </c>
    </row>
  </sheetData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YERR Spreadsheet</vt:lpstr>
      <vt:lpstr>Information</vt:lpstr>
      <vt:lpstr>Performance Rating</vt:lpstr>
      <vt:lpstr>YERR Guidelines</vt:lpstr>
      <vt:lpstr>Exchange rate</vt:lpstr>
      <vt:lpstr>YERR rule</vt:lpstr>
      <vt:lpstr>Job grade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lvmegan</dc:creator>
  <cp:lastModifiedBy>Luo Iori</cp:lastModifiedBy>
  <dcterms:created xsi:type="dcterms:W3CDTF">2014-12-12T07:06:25Z</dcterms:created>
  <dcterms:modified xsi:type="dcterms:W3CDTF">2016-11-30T02:30:51Z</dcterms:modified>
</cp:coreProperties>
</file>