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15" windowHeight="7815" activeTab="2"/>
  </bookViews>
  <sheets>
    <sheet name="ToDo" sheetId="1" r:id="rId1"/>
    <sheet name="626 BringupList" sheetId="2" r:id="rId2"/>
    <sheet name="845 BringupList" sheetId="4" r:id="rId3"/>
    <sheet name="Sheet3" sheetId="5" r:id="rId4"/>
  </sheets>
  <definedNames>
    <definedName name="_xlnm._FilterDatabase" localSheetId="0" hidden="1">ToDo!$A$1:$O$9</definedName>
  </definedNames>
  <calcPr calcId="144525"/>
</workbook>
</file>

<file path=xl/sharedStrings.xml><?xml version="1.0" encoding="utf-8"?>
<sst xmlns="http://schemas.openxmlformats.org/spreadsheetml/2006/main" count="284" uniqueCount="140">
  <si>
    <t>#</t>
  </si>
  <si>
    <r>
      <rPr>
        <sz val="11"/>
        <color indexed="8"/>
        <rFont val="宋体"/>
        <charset val="134"/>
      </rPr>
      <t>项目</t>
    </r>
  </si>
  <si>
    <r>
      <rPr>
        <sz val="11"/>
        <color indexed="8"/>
        <rFont val="宋体"/>
        <charset val="134"/>
      </rPr>
      <t>优先级</t>
    </r>
  </si>
  <si>
    <r>
      <rPr>
        <sz val="11"/>
        <color indexed="8"/>
        <rFont val="宋体"/>
        <charset val="134"/>
      </rPr>
      <t>分类</t>
    </r>
  </si>
  <si>
    <r>
      <rPr>
        <sz val="11"/>
        <color indexed="8"/>
        <rFont val="宋体"/>
        <charset val="134"/>
      </rPr>
      <t>机能</t>
    </r>
  </si>
  <si>
    <r>
      <rPr>
        <sz val="11"/>
        <color indexed="8"/>
        <rFont val="宋体"/>
        <charset val="134"/>
      </rPr>
      <t>任务</t>
    </r>
  </si>
  <si>
    <r>
      <rPr>
        <sz val="11"/>
        <color indexed="8"/>
        <rFont val="宋体"/>
        <charset val="134"/>
      </rPr>
      <t>状态</t>
    </r>
  </si>
  <si>
    <r>
      <rPr>
        <sz val="11"/>
        <color indexed="8"/>
        <rFont val="宋体"/>
        <charset val="134"/>
      </rPr>
      <t>担当</t>
    </r>
  </si>
  <si>
    <r>
      <rPr>
        <sz val="11"/>
        <color indexed="8"/>
        <rFont val="宋体"/>
        <charset val="134"/>
      </rPr>
      <t>备注</t>
    </r>
  </si>
  <si>
    <t>难度</t>
  </si>
  <si>
    <t>NACA</t>
  </si>
  <si>
    <r>
      <rPr>
        <sz val="11"/>
        <color indexed="8"/>
        <rFont val="宋体"/>
        <charset val="134"/>
      </rPr>
      <t>开始日期</t>
    </r>
  </si>
  <si>
    <r>
      <rPr>
        <sz val="11"/>
        <color indexed="8"/>
        <rFont val="宋体"/>
        <charset val="134"/>
      </rPr>
      <t>纳期期限</t>
    </r>
  </si>
  <si>
    <r>
      <rPr>
        <sz val="11"/>
        <color indexed="8"/>
        <rFont val="宋体"/>
        <charset val="134"/>
      </rPr>
      <t>完成日期</t>
    </r>
  </si>
  <si>
    <r>
      <rPr>
        <sz val="11"/>
        <color indexed="8"/>
        <rFont val="宋体"/>
        <charset val="134"/>
      </rPr>
      <t>剩余</t>
    </r>
  </si>
  <si>
    <t>未开始</t>
  </si>
  <si>
    <t>进行中</t>
  </si>
  <si>
    <t>★★★</t>
  </si>
  <si>
    <t>暂停</t>
  </si>
  <si>
    <t>已完成</t>
  </si>
  <si>
    <t>取消</t>
  </si>
  <si>
    <t>Yeniser</t>
  </si>
  <si>
    <t>BSP</t>
  </si>
  <si>
    <t>深圳Sparkle项目搞过高帧频，参考一下这个项目，看是否能进行Patch 复用</t>
  </si>
  <si>
    <t>高翔</t>
  </si>
  <si>
    <t>★★</t>
  </si>
  <si>
    <t>需要对626的系统稳定性进行一次摸底，向SOM团队要一份626平台的测试报告</t>
  </si>
  <si>
    <t>秦晓彬</t>
  </si>
  <si>
    <t>对626平台120Fps长时间运行摸底，优化</t>
  </si>
  <si>
    <t>姚长辉</t>
  </si>
  <si>
    <t>对626平台内存泄漏状况摸底</t>
  </si>
  <si>
    <t>刘洋</t>
  </si>
  <si>
    <t>SoM内存有限，需要裁剪Android 系统</t>
  </si>
  <si>
    <t>图像格式，10bit转8bit，分辨率转换 提前调查</t>
  </si>
  <si>
    <t>做成一份比WBS更详细的 BSP Bringup Check List</t>
  </si>
  <si>
    <t>秦晓彬、白晓东</t>
  </si>
  <si>
    <t>虽然不优先，但是也得做 USB3 Vison的通路调查</t>
  </si>
  <si>
    <t>白晓东、唐金泽</t>
  </si>
  <si>
    <r>
      <rPr>
        <sz val="11"/>
        <color indexed="8"/>
        <rFont val="Calibri"/>
        <charset val="134"/>
      </rPr>
      <t>626</t>
    </r>
    <r>
      <rPr>
        <sz val="11"/>
        <color rgb="FF000000"/>
        <rFont val="宋体"/>
        <charset val="134"/>
      </rPr>
      <t>启动时间过长，需要</t>
    </r>
  </si>
  <si>
    <r>
      <rPr>
        <sz val="11"/>
        <color indexed="8"/>
        <rFont val="Calibri"/>
        <charset val="134"/>
      </rPr>
      <t>626 ethernet</t>
    </r>
    <r>
      <rPr>
        <sz val="11"/>
        <color rgb="FF000000"/>
        <rFont val="宋体"/>
        <charset val="134"/>
      </rPr>
      <t>驱动连接时间过长的问题</t>
    </r>
  </si>
  <si>
    <t>秦晓彬、刘洋</t>
  </si>
  <si>
    <r>
      <rPr>
        <sz val="11"/>
        <color indexed="8"/>
        <rFont val="Calibri"/>
        <charset val="134"/>
      </rPr>
      <t>Triger In GPIO</t>
    </r>
    <r>
      <rPr>
        <sz val="11"/>
        <color indexed="8"/>
        <rFont val="宋体"/>
        <charset val="134"/>
      </rPr>
      <t>功能实现</t>
    </r>
  </si>
  <si>
    <t>刘彦斌</t>
  </si>
  <si>
    <r>
      <rPr>
        <sz val="11"/>
        <color indexed="8"/>
        <rFont val="Calibri"/>
        <charset val="134"/>
      </rPr>
      <t>LED</t>
    </r>
    <r>
      <rPr>
        <sz val="11"/>
        <color rgb="FF000000"/>
        <rFont val="宋体"/>
        <charset val="134"/>
      </rPr>
      <t>功能实现</t>
    </r>
  </si>
  <si>
    <t>秦晓彬、刘彦斌</t>
  </si>
  <si>
    <r>
      <rPr>
        <sz val="11"/>
        <color indexed="8"/>
        <rFont val="Calibri"/>
        <charset val="134"/>
      </rPr>
      <t>290 1080p</t>
    </r>
    <r>
      <rPr>
        <sz val="11"/>
        <color rgb="FF000000"/>
        <rFont val="宋体"/>
        <charset val="134"/>
      </rPr>
      <t>出图调试</t>
    </r>
  </si>
  <si>
    <t>高朝春</t>
  </si>
  <si>
    <r>
      <rPr>
        <sz val="11"/>
        <color indexed="8"/>
        <rFont val="Calibri"/>
        <charset val="134"/>
      </rPr>
      <t>Android</t>
    </r>
    <r>
      <rPr>
        <sz val="11"/>
        <color indexed="8"/>
        <rFont val="宋体"/>
        <charset val="134"/>
      </rPr>
      <t>升级方法调查</t>
    </r>
  </si>
  <si>
    <t>工程模式功能解析</t>
  </si>
  <si>
    <t>彦斌，秦晓彬，高翔</t>
  </si>
  <si>
    <t>tunning</t>
  </si>
  <si>
    <r>
      <rPr>
        <sz val="11"/>
        <color rgb="FF000000"/>
        <rFont val="宋体"/>
        <charset val="134"/>
      </rPr>
      <t>镜头断开连接时需上报通知</t>
    </r>
    <r>
      <rPr>
        <sz val="11"/>
        <color rgb="FF000000"/>
        <rFont val="Calibri"/>
        <charset val="134"/>
      </rPr>
      <t>APP</t>
    </r>
  </si>
  <si>
    <r>
      <rPr>
        <sz val="11"/>
        <color indexed="8"/>
        <rFont val="Calibri"/>
        <charset val="134"/>
      </rPr>
      <t>TRIGE</t>
    </r>
    <r>
      <rPr>
        <sz val="11"/>
        <color rgb="FF000000"/>
        <rFont val="宋体"/>
        <charset val="134"/>
      </rPr>
      <t>断开时也需要上报给</t>
    </r>
    <r>
      <rPr>
        <sz val="11"/>
        <color rgb="FF000000"/>
        <rFont val="Calibri"/>
        <charset val="134"/>
      </rPr>
      <t>APP</t>
    </r>
  </si>
  <si>
    <r>
      <rPr>
        <sz val="11"/>
        <color indexed="8"/>
        <rFont val="Calibri"/>
        <charset val="134"/>
      </rPr>
      <t>box</t>
    </r>
    <r>
      <rPr>
        <sz val="11"/>
        <color rgb="FF000000"/>
        <rFont val="宋体"/>
        <charset val="134"/>
      </rPr>
      <t>的温度传感器</t>
    </r>
    <r>
      <rPr>
        <sz val="11"/>
        <color indexed="8"/>
        <rFont val="Calibri"/>
        <charset val="134"/>
      </rPr>
      <t xml:space="preserve"> </t>
    </r>
    <r>
      <rPr>
        <sz val="11"/>
        <color rgb="FF000000"/>
        <rFont val="宋体"/>
        <charset val="134"/>
      </rPr>
      <t>温度的获取方式</t>
    </r>
    <r>
      <rPr>
        <sz val="11"/>
        <color indexed="8"/>
        <rFont val="Calibri"/>
        <charset val="134"/>
      </rPr>
      <t xml:space="preserve">( </t>
    </r>
    <r>
      <rPr>
        <sz val="11"/>
        <color rgb="FF000000"/>
        <rFont val="宋体"/>
        <charset val="134"/>
      </rPr>
      <t>暂定</t>
    </r>
    <r>
      <rPr>
        <sz val="11"/>
        <color indexed="8"/>
        <rFont val="Calibri"/>
        <charset val="134"/>
      </rPr>
      <t>CPU</t>
    </r>
    <r>
      <rPr>
        <sz val="11"/>
        <color rgb="FF000000"/>
        <rFont val="宋体"/>
        <charset val="134"/>
      </rPr>
      <t>温度</t>
    </r>
    <r>
      <rPr>
        <sz val="11"/>
        <color indexed="8"/>
        <rFont val="Calibri"/>
        <charset val="134"/>
      </rPr>
      <t xml:space="preserve">), </t>
    </r>
    <r>
      <rPr>
        <sz val="11"/>
        <color rgb="FF000000"/>
        <rFont val="宋体"/>
        <charset val="134"/>
      </rPr>
      <t>摄像头的温度获取方式</t>
    </r>
  </si>
  <si>
    <t>高朝春、姚长辉</t>
  </si>
  <si>
    <r>
      <rPr>
        <sz val="11"/>
        <color rgb="FF000000"/>
        <rFont val="Calibri"/>
        <charset val="134"/>
      </rPr>
      <t>Trigger in</t>
    </r>
    <r>
      <rPr>
        <sz val="11"/>
        <color rgb="FF000000"/>
        <rFont val="宋体"/>
        <charset val="134"/>
      </rPr>
      <t>外部按键触发</t>
    </r>
    <r>
      <rPr>
        <sz val="11"/>
        <color indexed="8"/>
        <rFont val="Calibri"/>
        <charset val="134"/>
      </rPr>
      <t xml:space="preserve"> </t>
    </r>
    <r>
      <rPr>
        <sz val="11"/>
        <color rgb="FF000000"/>
        <rFont val="宋体"/>
        <charset val="134"/>
      </rPr>
      <t>需要</t>
    </r>
    <r>
      <rPr>
        <sz val="11"/>
        <color indexed="8"/>
        <rFont val="Calibri"/>
        <charset val="134"/>
      </rPr>
      <t>Android</t>
    </r>
    <r>
      <rPr>
        <sz val="11"/>
        <color rgb="FF000000"/>
        <rFont val="宋体"/>
        <charset val="134"/>
      </rPr>
      <t>可以获取到的值</t>
    </r>
    <r>
      <rPr>
        <sz val="11"/>
        <color indexed="8"/>
        <rFont val="Calibri"/>
        <charset val="134"/>
      </rPr>
      <t>;</t>
    </r>
  </si>
  <si>
    <t>孙晓东</t>
  </si>
  <si>
    <r>
      <rPr>
        <sz val="11"/>
        <color indexed="8"/>
        <rFont val="Calibri"/>
        <charset val="134"/>
      </rPr>
      <t xml:space="preserve"> LED GPIO</t>
    </r>
    <r>
      <rPr>
        <sz val="11"/>
        <color indexed="8"/>
        <rFont val="宋体"/>
        <charset val="134"/>
      </rPr>
      <t>及</t>
    </r>
    <r>
      <rPr>
        <sz val="11"/>
        <color indexed="8"/>
        <rFont val="Calibri"/>
        <charset val="134"/>
      </rPr>
      <t>PWM</t>
    </r>
    <r>
      <rPr>
        <sz val="11"/>
        <color indexed="8"/>
        <rFont val="宋体"/>
        <charset val="134"/>
      </rPr>
      <t>控制</t>
    </r>
  </si>
  <si>
    <t>Bringup checklist</t>
  </si>
  <si>
    <r>
      <rPr>
        <sz val="11"/>
        <color indexed="8"/>
        <rFont val="Calibri"/>
        <charset val="134"/>
      </rPr>
      <t xml:space="preserve">HDMI </t>
    </r>
    <r>
      <rPr>
        <sz val="11"/>
        <color rgb="FF000000"/>
        <rFont val="宋体"/>
        <charset val="134"/>
      </rPr>
      <t>相关驱动确认30/60，</t>
    </r>
    <r>
      <rPr>
        <sz val="11"/>
        <color rgb="FF000000"/>
        <rFont val="Calibri"/>
        <charset val="134"/>
      </rPr>
      <t>i2s</t>
    </r>
    <r>
      <rPr>
        <sz val="11"/>
        <color rgb="FF000000"/>
        <rFont val="宋体"/>
        <charset val="134"/>
      </rPr>
      <t>，</t>
    </r>
    <r>
      <rPr>
        <sz val="11"/>
        <color rgb="FF000000"/>
        <rFont val="Calibri"/>
        <charset val="134"/>
      </rPr>
      <t>EDID</t>
    </r>
  </si>
  <si>
    <t>唐金泽</t>
  </si>
  <si>
    <r>
      <rPr>
        <sz val="11"/>
        <color indexed="8"/>
        <rFont val="Calibri"/>
        <charset val="134"/>
      </rPr>
      <t>Trigger</t>
    </r>
    <r>
      <rPr>
        <sz val="11"/>
        <color rgb="FF000000"/>
        <rFont val="宋体"/>
        <charset val="134"/>
      </rPr>
      <t>去抖操作，使用键值确认一下</t>
    </r>
  </si>
  <si>
    <r>
      <rPr>
        <sz val="11"/>
        <color indexed="8"/>
        <rFont val="Calibri"/>
        <charset val="134"/>
      </rPr>
      <t xml:space="preserve">Deep switch </t>
    </r>
    <r>
      <rPr>
        <sz val="11"/>
        <color rgb="FF000000"/>
        <rFont val="宋体"/>
        <charset val="134"/>
      </rPr>
      <t>上报</t>
    </r>
  </si>
  <si>
    <t>白晓东</t>
  </si>
  <si>
    <r>
      <rPr>
        <sz val="11"/>
        <color rgb="FF000000"/>
        <rFont val="宋体"/>
        <charset val="134"/>
      </rPr>
      <t>通过</t>
    </r>
    <r>
      <rPr>
        <sz val="11"/>
        <color indexed="8"/>
        <rFont val="Calibri"/>
        <charset val="134"/>
      </rPr>
      <t>mpp</t>
    </r>
    <r>
      <rPr>
        <sz val="11"/>
        <color rgb="FF000000"/>
        <rFont val="宋体"/>
        <charset val="134"/>
      </rPr>
      <t>的</t>
    </r>
    <r>
      <rPr>
        <sz val="11"/>
        <color indexed="8"/>
        <rFont val="Calibri"/>
        <charset val="134"/>
      </rPr>
      <t>gpio</t>
    </r>
    <r>
      <rPr>
        <sz val="11"/>
        <color rgb="FF000000"/>
        <rFont val="宋体"/>
        <charset val="134"/>
      </rPr>
      <t>，获取</t>
    </r>
    <r>
      <rPr>
        <sz val="11"/>
        <color indexed="8"/>
        <rFont val="Calibri"/>
        <charset val="134"/>
      </rPr>
      <t>ADC</t>
    </r>
    <r>
      <rPr>
        <sz val="11"/>
        <color rgb="FF000000"/>
        <rFont val="宋体"/>
        <charset val="134"/>
      </rPr>
      <t>转换的电压值</t>
    </r>
  </si>
  <si>
    <t>626 Bringup List</t>
  </si>
  <si>
    <t>Num</t>
  </si>
  <si>
    <t>Module</t>
  </si>
  <si>
    <t>Owner</t>
  </si>
  <si>
    <t>Status</t>
  </si>
  <si>
    <t>备注</t>
  </si>
  <si>
    <t>代码</t>
  </si>
  <si>
    <t>UART</t>
  </si>
  <si>
    <t>OK</t>
  </si>
  <si>
    <t>arch/arm/boot/dts/qcom/msm8953-mtp-normal.dtsi
&amp;blsp1_uart0 {
	status = "ok";
	pinctrl-names = "default";
	pinctrl-0 = &lt;&amp;uart_console_active&gt;;
};</t>
  </si>
  <si>
    <t>USB(USB2.0/USB3.1)</t>
  </si>
  <si>
    <t>msm8953.dtsi:2139:	usb3: ssusb@7000000{
./drivers/usb/dwc3/dwc3-msm.c</t>
  </si>
  <si>
    <t>GPIO(Trige in/out)</t>
  </si>
  <si>
    <t>Doing</t>
  </si>
  <si>
    <t>Button</t>
  </si>
  <si>
    <t>Adb</t>
  </si>
  <si>
    <t>Fastboot</t>
  </si>
  <si>
    <t>Audio</t>
  </si>
  <si>
    <t>NG</t>
  </si>
  <si>
    <t>无该功能</t>
  </si>
  <si>
    <t>Ethernet</t>
  </si>
  <si>
    <t>Display（HDMI）</t>
  </si>
  <si>
    <t>EDID：nikon标识写入未完成</t>
  </si>
  <si>
    <t>Camera</t>
  </si>
  <si>
    <t>720P 30/120fps已调试完成，其他分辨率进行中</t>
  </si>
  <si>
    <t>FAN</t>
  </si>
  <si>
    <t>LED</t>
  </si>
  <si>
    <t>WIFI</t>
  </si>
  <si>
    <t>Bringup List</t>
  </si>
  <si>
    <t>845DK</t>
  </si>
  <si>
    <t>845Demokit</t>
  </si>
  <si>
    <t>芯片</t>
  </si>
  <si>
    <t>FT230XQ-R Uart-USB</t>
  </si>
  <si>
    <t>uart预留测量点，但未能引出
TP615
TP617</t>
  </si>
  <si>
    <t>缺少FT230XQ</t>
  </si>
  <si>
    <t>变更</t>
  </si>
  <si>
    <t>调试时，需要使用串口转USB的调试板（需要购买）</t>
  </si>
  <si>
    <t>USB</t>
  </si>
  <si>
    <t>USB 2.0 （micro usb）</t>
  </si>
  <si>
    <t>SS/HS(3.0/2.0)
SS:
USB2_SS_RX_P
USB2_SS_RX_M
USB2_SS_TX_M
USB2_SS_TX_M
HS:
USB2_HS_DP
USB2_HS_DM</t>
  </si>
  <si>
    <t>HS(2.0)
HS:
USB2_HS_DP
USB2_HS_DM</t>
  </si>
  <si>
    <t>超速引脚未使用</t>
  </si>
  <si>
    <t>HUB</t>
  </si>
  <si>
    <r>
      <rPr>
        <sz val="11"/>
        <color theme="1"/>
        <rFont val="Calibri"/>
        <charset val="161"/>
      </rPr>
      <t>μ</t>
    </r>
    <r>
      <rPr>
        <sz val="11"/>
        <color theme="1"/>
        <rFont val="Calibri"/>
        <charset val="134"/>
      </rPr>
      <t>PD720200</t>
    </r>
    <r>
      <rPr>
        <sz val="11"/>
        <color theme="1"/>
        <rFont val="宋体"/>
        <charset val="134"/>
      </rPr>
      <t>：</t>
    </r>
    <r>
      <rPr>
        <sz val="11"/>
        <color theme="1"/>
        <rFont val="Calibri"/>
        <charset val="134"/>
      </rPr>
      <t>PCIE xhci</t>
    </r>
    <r>
      <rPr>
        <sz val="11"/>
        <color theme="1"/>
        <rFont val="宋体"/>
        <charset val="134"/>
      </rPr>
      <t>控制器</t>
    </r>
    <r>
      <rPr>
        <sz val="11"/>
        <color theme="1"/>
        <rFont val="Calibri"/>
        <charset val="161"/>
      </rPr>
      <t xml:space="preserve">
</t>
    </r>
    <r>
      <rPr>
        <sz val="11"/>
        <color theme="1"/>
        <rFont val="宋体"/>
        <charset val="134"/>
      </rPr>
      <t>特点：
可以转接出2个高速接口和2个超速接口</t>
    </r>
  </si>
  <si>
    <t>无</t>
  </si>
  <si>
    <t>去除PCIE xhci控制器</t>
  </si>
  <si>
    <t>USB 3.1（typec）</t>
  </si>
  <si>
    <t>无变更</t>
  </si>
  <si>
    <t>USB1引脚及电路完全相同
Deepswitch：通过获取下述的GPIO状态来广播给上层：
USB_OVP_ACOK：GPIO_95:高：U3V版本
POE_OVP_ACOK：GPIO_91：高：GIGE版本
需打开TypeC设备节点：
/*&amp;pm8953_typec {
	ss-mux-supply = &lt;&amp;pm8953_l13&gt;;
	qcom,ssmux-gpio = &lt;&amp;tlmm 139 GPIO_ACTIVE_HIGH&gt;;
	pinctrl-names = "default";
	pinctrl-0 = &lt;&amp;typec_ssmux_config&gt;;
};*/</t>
  </si>
  <si>
    <t>LDO</t>
  </si>
  <si>
    <r>
      <rPr>
        <sz val="11"/>
        <color theme="1"/>
        <rFont val="Calibri"/>
        <charset val="134"/>
        <scheme val="minor"/>
      </rPr>
      <t xml:space="preserve">Deep switch:
</t>
    </r>
    <r>
      <rPr>
        <sz val="11"/>
        <color rgb="FFFF0000"/>
        <rFont val="Calibri"/>
        <charset val="134"/>
        <scheme val="minor"/>
      </rPr>
      <t xml:space="preserve">USB供电时，Deepswitch:USB:High
USB_C_OTG_EN（GPIO94）该如何控制？仅仅是拉高吗？
POE:Deepswitch:USB:Low
</t>
    </r>
    <r>
      <rPr>
        <sz val="11"/>
        <color theme="1"/>
        <rFont val="Calibri"/>
        <charset val="134"/>
        <scheme val="minor"/>
      </rPr>
      <t xml:space="preserve">
4.3V to 3.3V：GPIO125：无变更
</t>
    </r>
    <r>
      <rPr>
        <sz val="11"/>
        <color rgb="FFFF0000"/>
        <rFont val="Calibri"/>
        <charset val="134"/>
        <scheme val="minor"/>
      </rPr>
      <t>4.3 V to 5V ：GPIO10-&gt;GPIO129</t>
    </r>
    <r>
      <rPr>
        <sz val="11"/>
        <color theme="1"/>
        <rFont val="Calibri"/>
        <charset val="134"/>
        <scheme val="minor"/>
      </rPr>
      <t xml:space="preserve">
</t>
    </r>
    <r>
      <rPr>
        <sz val="11"/>
        <color rgb="FFFF0000"/>
        <rFont val="Calibri"/>
        <charset val="134"/>
        <scheme val="minor"/>
      </rPr>
      <t>1.0V DC-DC:GPIO6-&gt;GPIO10</t>
    </r>
    <r>
      <rPr>
        <sz val="11"/>
        <color theme="1"/>
        <rFont val="Calibri"/>
        <charset val="134"/>
        <scheme val="minor"/>
      </rPr>
      <t xml:space="preserve">
</t>
    </r>
  </si>
  <si>
    <t>Powerkey
Volume UP
Volume Down
FORCE_USB_BOOT
均未变化</t>
  </si>
  <si>
    <t>同</t>
  </si>
  <si>
    <r>
      <rPr>
        <sz val="11"/>
        <color theme="1"/>
        <rFont val="Calibri"/>
        <charset val="134"/>
        <scheme val="minor"/>
      </rPr>
      <t>PCLE@2 - USB 3.0（</t>
    </r>
    <r>
      <rPr>
        <sz val="11"/>
        <color theme="1"/>
        <rFont val="Calibri"/>
        <charset val="161"/>
      </rPr>
      <t>μ</t>
    </r>
    <r>
      <rPr>
        <sz val="11"/>
        <color theme="1"/>
        <rFont val="Calibri"/>
        <charset val="134"/>
        <scheme val="minor"/>
      </rPr>
      <t>PD720200 PCIE USB控制器）- LAN（2）
PCLE@2 - USB 2.0 （2）- USB Type A （2）</t>
    </r>
  </si>
  <si>
    <t>PCLE.1  - RTL8111H：
PCIE0_RX_M
PCIE0_RX_P
PCIE0_TX_P
PCIE0_TX_M
PCIE0_REFCLK_P
PCIE1_REFCLK_M</t>
  </si>
  <si>
    <r>
      <rPr>
        <sz val="11"/>
        <color theme="1"/>
        <rFont val="Calibri"/>
        <charset val="161"/>
      </rPr>
      <t>μ</t>
    </r>
    <r>
      <rPr>
        <sz val="11"/>
        <color theme="1"/>
        <rFont val="Calibri"/>
        <charset val="134"/>
      </rPr>
      <t>PD720200 PCIE USB</t>
    </r>
    <r>
      <rPr>
        <sz val="11"/>
        <color theme="1"/>
        <rFont val="Calibri"/>
        <charset val="134"/>
        <scheme val="minor"/>
      </rPr>
      <t>控制器
支持4个</t>
    </r>
    <r>
      <rPr>
        <sz val="11"/>
        <color theme="1"/>
        <rFont val="Calibri"/>
        <charset val="134"/>
      </rPr>
      <t>usb</t>
    </r>
    <r>
      <rPr>
        <sz val="11"/>
        <color theme="1"/>
        <rFont val="宋体"/>
        <charset val="134"/>
      </rPr>
      <t>下行端口</t>
    </r>
    <r>
      <rPr>
        <sz val="11"/>
        <color theme="1"/>
        <rFont val="Calibri"/>
        <charset val="161"/>
        <scheme val="minor"/>
      </rPr>
      <t xml:space="preserve">
RTL8111H：
</t>
    </r>
  </si>
  <si>
    <t>DSI0</t>
  </si>
  <si>
    <t>都是使用LT8912</t>
  </si>
  <si>
    <t>pin脚无变化，去掉了int脚的使用</t>
  </si>
  <si>
    <t>PIN151
PIN155</t>
  </si>
  <si>
    <t>PIN151
PIN153
PIN155</t>
  </si>
  <si>
    <t>Normal 626 升级报价</t>
  </si>
  <si>
    <t>M/M</t>
  </si>
  <si>
    <t>Function</t>
  </si>
  <si>
    <t>ADB</t>
  </si>
  <si>
    <t>GIGE</t>
  </si>
  <si>
    <t>Android</t>
  </si>
  <si>
    <t>业务</t>
  </si>
  <si>
    <t>BUG修复</t>
  </si>
  <si>
    <t>PC</t>
  </si>
  <si>
    <t>UI</t>
  </si>
  <si>
    <t>开发阶端升级维护</t>
  </si>
  <si>
    <t>Total</t>
  </si>
  <si>
    <t xml:space="preserve">Smart升级报价上述报价 x 0.5 = </t>
  </si>
  <si>
    <t>项目结束后的升级（单次,单平台升级）</t>
  </si>
</sst>
</file>

<file path=xl/styles.xml><?xml version="1.0" encoding="utf-8"?>
<styleSheet xmlns="http://schemas.openxmlformats.org/spreadsheetml/2006/main">
  <numFmts count="9">
    <numFmt numFmtId="176" formatCode="0_ "/>
    <numFmt numFmtId="177" formatCode="m/d;@"/>
    <numFmt numFmtId="178" formatCode="0_);[Red]\(0\)"/>
    <numFmt numFmtId="42" formatCode="_ &quot;￥&quot;* #,##0_ ;_ &quot;￥&quot;* \-#,##0_ ;_ &quot;￥&quot;* &quot;-&quot;_ ;_ @_ "/>
    <numFmt numFmtId="179" formatCode="m&quot;月&quot;d&quot;日&quot;;@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80" formatCode="[$¥-804]#,##0.00;[$¥-804]\-#,##0.00"/>
  </numFmts>
  <fonts count="41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name val="Calibri"/>
      <charset val="128"/>
      <scheme val="minor"/>
    </font>
    <font>
      <sz val="11"/>
      <color theme="1"/>
      <name val="Calibri"/>
      <charset val="161"/>
    </font>
    <font>
      <sz val="11"/>
      <color theme="1"/>
      <name val="Calibri"/>
      <charset val="161"/>
      <scheme val="minor"/>
    </font>
    <font>
      <b/>
      <sz val="18"/>
      <color theme="1"/>
      <name val="微软雅黑"/>
      <charset val="134"/>
    </font>
    <font>
      <b/>
      <sz val="14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theme="1"/>
      <name val="Calibri"/>
      <charset val="134"/>
    </font>
    <font>
      <sz val="11"/>
      <color indexed="8"/>
      <name val="Calibri"/>
      <charset val="134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sz val="11"/>
      <color indexed="8"/>
      <name val="宋体"/>
      <charset val="134"/>
    </font>
    <font>
      <sz val="11"/>
      <color rgb="FF000000"/>
      <name val="Calibri"/>
      <charset val="134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宋体"/>
      <charset val="134"/>
    </font>
    <font>
      <sz val="11"/>
      <color rgb="FFFF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180" fontId="0" fillId="0" borderId="0">
      <alignment vertical="center"/>
    </xf>
    <xf numFmtId="0" fontId="28" fillId="30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180" fontId="16" fillId="0" borderId="0">
      <alignment vertical="center"/>
    </xf>
    <xf numFmtId="0" fontId="28" fillId="34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1" fillId="10" borderId="13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0" fillId="15" borderId="12" applyNumberFormat="0" applyFont="0" applyAlignment="0" applyProtection="0">
      <alignment vertical="center"/>
    </xf>
    <xf numFmtId="0" fontId="30" fillId="13" borderId="1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10" borderId="11" applyNumberFormat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6" fillId="29" borderId="16" applyNumberFormat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81">
    <xf numFmtId="180" fontId="0" fillId="0" borderId="0" xfId="0">
      <alignment vertical="center"/>
    </xf>
    <xf numFmtId="180" fontId="1" fillId="0" borderId="0" xfId="0" applyFont="1">
      <alignment vertical="center"/>
    </xf>
    <xf numFmtId="180" fontId="0" fillId="2" borderId="1" xfId="0" applyFill="1" applyBorder="1">
      <alignment vertical="center"/>
    </xf>
    <xf numFmtId="180" fontId="0" fillId="3" borderId="2" xfId="0" applyFill="1" applyBorder="1" applyAlignment="1">
      <alignment horizontal="center" vertical="center"/>
    </xf>
    <xf numFmtId="180" fontId="0" fillId="3" borderId="3" xfId="0" applyFill="1" applyBorder="1" applyAlignment="1">
      <alignment horizontal="center" vertical="center"/>
    </xf>
    <xf numFmtId="180" fontId="0" fillId="3" borderId="4" xfId="0" applyFill="1" applyBorder="1" applyAlignment="1">
      <alignment horizontal="center" vertical="center"/>
    </xf>
    <xf numFmtId="180" fontId="0" fillId="3" borderId="1" xfId="0" applyFill="1" applyBorder="1">
      <alignment vertical="center"/>
    </xf>
    <xf numFmtId="180" fontId="1" fillId="4" borderId="0" xfId="0" applyFont="1" applyFill="1">
      <alignment vertical="center"/>
    </xf>
    <xf numFmtId="180" fontId="0" fillId="4" borderId="5" xfId="0" applyFill="1" applyBorder="1" applyAlignment="1">
      <alignment horizontal="center" vertical="center"/>
    </xf>
    <xf numFmtId="180" fontId="0" fillId="2" borderId="6" xfId="0" applyFill="1" applyBorder="1" applyAlignment="1">
      <alignment horizontal="center" vertical="center"/>
    </xf>
    <xf numFmtId="180" fontId="0" fillId="2" borderId="7" xfId="0" applyFill="1" applyBorder="1" applyAlignment="1">
      <alignment horizontal="center" vertical="center"/>
    </xf>
    <xf numFmtId="180" fontId="0" fillId="2" borderId="8" xfId="0" applyFill="1" applyBorder="1" applyAlignment="1">
      <alignment horizontal="center" vertical="center"/>
    </xf>
    <xf numFmtId="18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6" xfId="0" applyNumberFormat="1" applyBorder="1" applyAlignment="1">
      <alignment horizontal="center" vertical="center"/>
    </xf>
    <xf numFmtId="180" fontId="2" fillId="4" borderId="1" xfId="0" applyFont="1" applyFill="1" applyBorder="1">
      <alignment vertical="center"/>
    </xf>
    <xf numFmtId="0" fontId="2" fillId="4" borderId="1" xfId="0" applyNumberFormat="1" applyFont="1" applyFill="1" applyBorder="1" applyAlignment="1">
      <alignment horizontal="center" vertical="center"/>
    </xf>
    <xf numFmtId="180" fontId="0" fillId="4" borderId="0" xfId="0" applyFill="1">
      <alignment vertical="center"/>
    </xf>
    <xf numFmtId="0" fontId="1" fillId="4" borderId="0" xfId="0" applyNumberFormat="1" applyFont="1" applyFill="1">
      <alignment vertical="center"/>
    </xf>
    <xf numFmtId="0" fontId="0" fillId="0" borderId="0" xfId="0" applyNumberFormat="1">
      <alignment vertical="center"/>
    </xf>
    <xf numFmtId="0" fontId="0" fillId="0" borderId="8" xfId="0" applyNumberFormat="1" applyBorder="1" applyAlignment="1">
      <alignment horizontal="center" vertical="center"/>
    </xf>
    <xf numFmtId="180" fontId="3" fillId="0" borderId="5" xfId="0" applyFont="1" applyBorder="1" applyAlignment="1">
      <alignment horizontal="left" vertical="center"/>
    </xf>
    <xf numFmtId="180" fontId="3" fillId="0" borderId="1" xfId="0" applyFont="1" applyBorder="1">
      <alignment vertical="center"/>
    </xf>
    <xf numFmtId="178" fontId="0" fillId="0" borderId="1" xfId="0" applyNumberFormat="1" applyBorder="1">
      <alignment vertical="center"/>
    </xf>
    <xf numFmtId="178" fontId="0" fillId="0" borderId="2" xfId="0" applyNumberFormat="1" applyBorder="1" applyAlignment="1">
      <alignment horizontal="center" vertical="center"/>
    </xf>
    <xf numFmtId="180" fontId="4" fillId="5" borderId="2" xfId="0" applyFont="1" applyFill="1" applyBorder="1" applyAlignment="1">
      <alignment horizontal="center" vertical="center"/>
    </xf>
    <xf numFmtId="180" fontId="0" fillId="4" borderId="1" xfId="0" applyFill="1" applyBorder="1">
      <alignment vertical="center"/>
    </xf>
    <xf numFmtId="178" fontId="0" fillId="0" borderId="4" xfId="0" applyNumberFormat="1" applyBorder="1" applyAlignment="1">
      <alignment horizontal="center" vertical="center"/>
    </xf>
    <xf numFmtId="180" fontId="4" fillId="5" borderId="4" xfId="0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80" fontId="4" fillId="5" borderId="3" xfId="0" applyFont="1" applyFill="1" applyBorder="1" applyAlignment="1">
      <alignment horizontal="center" vertical="center"/>
    </xf>
    <xf numFmtId="180" fontId="4" fillId="6" borderId="1" xfId="0" applyFont="1" applyFill="1" applyBorder="1">
      <alignment vertical="center"/>
    </xf>
    <xf numFmtId="180" fontId="4" fillId="5" borderId="1" xfId="0" applyFont="1" applyFill="1" applyBorder="1">
      <alignment vertical="center"/>
    </xf>
    <xf numFmtId="180" fontId="0" fillId="6" borderId="1" xfId="0" applyFill="1" applyBorder="1">
      <alignment vertical="center"/>
    </xf>
    <xf numFmtId="180" fontId="5" fillId="5" borderId="1" xfId="0" applyFont="1" applyFill="1" applyBorder="1">
      <alignment vertical="center"/>
    </xf>
    <xf numFmtId="178" fontId="0" fillId="6" borderId="1" xfId="0" applyNumberFormat="1" applyFill="1" applyBorder="1">
      <alignment vertical="center"/>
    </xf>
    <xf numFmtId="180" fontId="0" fillId="0" borderId="1" xfId="0" applyBorder="1" applyAlignment="1">
      <alignment vertical="center" wrapText="1"/>
    </xf>
    <xf numFmtId="180" fontId="6" fillId="0" borderId="1" xfId="0" applyFont="1" applyBorder="1" applyAlignment="1">
      <alignment vertical="center" wrapText="1"/>
    </xf>
    <xf numFmtId="180" fontId="4" fillId="6" borderId="1" xfId="0" applyFont="1" applyFill="1" applyBorder="1" applyAlignment="1">
      <alignment vertical="center" wrapText="1"/>
    </xf>
    <xf numFmtId="180" fontId="4" fillId="5" borderId="1" xfId="0" applyFont="1" applyFill="1" applyBorder="1" applyAlignment="1">
      <alignment vertical="center" wrapText="1"/>
    </xf>
    <xf numFmtId="180" fontId="0" fillId="5" borderId="1" xfId="0" applyFill="1" applyBorder="1">
      <alignment vertical="center"/>
    </xf>
    <xf numFmtId="180" fontId="0" fillId="0" borderId="0" xfId="0" applyFill="1" applyAlignment="1">
      <alignment vertical="center" wrapText="1"/>
    </xf>
    <xf numFmtId="180" fontId="7" fillId="0" borderId="1" xfId="0" applyFont="1" applyBorder="1" applyAlignment="1">
      <alignment vertical="center" wrapText="1"/>
    </xf>
    <xf numFmtId="180" fontId="0" fillId="6" borderId="1" xfId="0" applyFill="1" applyBorder="1" applyAlignment="1">
      <alignment vertical="center" wrapText="1"/>
    </xf>
    <xf numFmtId="180" fontId="8" fillId="0" borderId="5" xfId="0" applyFont="1" applyBorder="1" applyAlignment="1">
      <alignment horizontal="left" vertical="center"/>
    </xf>
    <xf numFmtId="180" fontId="9" fillId="0" borderId="1" xfId="0" applyFont="1" applyBorder="1">
      <alignment vertical="center"/>
    </xf>
    <xf numFmtId="178" fontId="10" fillId="0" borderId="1" xfId="0" applyNumberFormat="1" applyFont="1" applyBorder="1">
      <alignment vertical="center"/>
    </xf>
    <xf numFmtId="180" fontId="10" fillId="0" borderId="1" xfId="0" applyFont="1" applyBorder="1">
      <alignment vertical="center"/>
    </xf>
    <xf numFmtId="180" fontId="11" fillId="5" borderId="1" xfId="0" applyFont="1" applyFill="1" applyBorder="1">
      <alignment vertical="center"/>
    </xf>
    <xf numFmtId="180" fontId="10" fillId="5" borderId="1" xfId="0" applyFont="1" applyFill="1" applyBorder="1">
      <alignment vertical="center"/>
    </xf>
    <xf numFmtId="180" fontId="10" fillId="0" borderId="1" xfId="0" applyFont="1" applyBorder="1" applyAlignment="1">
      <alignment vertical="center" wrapText="1"/>
    </xf>
    <xf numFmtId="180" fontId="12" fillId="0" borderId="0" xfId="0" applyFont="1">
      <alignment vertical="center"/>
    </xf>
    <xf numFmtId="0" fontId="12" fillId="0" borderId="0" xfId="0" applyNumberFormat="1" applyFont="1">
      <alignment vertical="center"/>
    </xf>
    <xf numFmtId="0" fontId="12" fillId="0" borderId="0" xfId="0" applyNumberFormat="1" applyFont="1" applyAlignment="1">
      <alignment vertical="center" wrapText="1"/>
    </xf>
    <xf numFmtId="0" fontId="12" fillId="0" borderId="0" xfId="0" applyNumberFormat="1" applyFont="1" applyAlignment="1">
      <alignment horizontal="center" vertical="center" wrapText="1"/>
    </xf>
    <xf numFmtId="177" fontId="12" fillId="0" borderId="0" xfId="0" applyNumberFormat="1" applyFont="1" applyAlignment="1">
      <alignment vertical="center" wrapText="1"/>
    </xf>
    <xf numFmtId="0" fontId="13" fillId="7" borderId="1" xfId="14" applyNumberFormat="1" applyFont="1" applyFill="1" applyBorder="1" applyAlignment="1">
      <alignment horizontal="center" vertical="center" wrapText="1"/>
    </xf>
    <xf numFmtId="0" fontId="13" fillId="0" borderId="1" xfId="14" applyNumberFormat="1" applyFont="1" applyBorder="1" applyAlignment="1">
      <alignment horizontal="center" vertical="center"/>
    </xf>
    <xf numFmtId="180" fontId="13" fillId="0" borderId="1" xfId="14" applyFont="1" applyBorder="1" applyAlignment="1">
      <alignment vertical="center"/>
    </xf>
    <xf numFmtId="179" fontId="13" fillId="0" borderId="1" xfId="14" applyNumberFormat="1" applyFont="1" applyBorder="1" applyAlignment="1">
      <alignment vertical="center"/>
    </xf>
    <xf numFmtId="0" fontId="13" fillId="0" borderId="1" xfId="14" applyNumberFormat="1" applyFont="1" applyBorder="1" applyAlignment="1">
      <alignment horizontal="center" vertical="center" wrapText="1"/>
    </xf>
    <xf numFmtId="0" fontId="13" fillId="0" borderId="1" xfId="14" applyNumberFormat="1" applyFont="1" applyBorder="1" applyAlignment="1">
      <alignment vertical="center" wrapText="1"/>
    </xf>
    <xf numFmtId="0" fontId="14" fillId="0" borderId="1" xfId="14" applyNumberFormat="1" applyFont="1" applyBorder="1" applyAlignment="1">
      <alignment horizontal="center" vertical="center" wrapText="1"/>
    </xf>
    <xf numFmtId="0" fontId="13" fillId="0" borderId="1" xfId="14" applyNumberFormat="1" applyFont="1" applyBorder="1" applyAlignment="1">
      <alignment vertical="center"/>
    </xf>
    <xf numFmtId="180" fontId="14" fillId="0" borderId="1" xfId="14" applyFont="1" applyBorder="1" applyAlignment="1">
      <alignment vertical="center" wrapText="1"/>
    </xf>
    <xf numFmtId="0" fontId="14" fillId="0" borderId="1" xfId="14" applyNumberFormat="1" applyFont="1" applyBorder="1" applyAlignment="1">
      <alignment vertical="center"/>
    </xf>
    <xf numFmtId="180" fontId="15" fillId="0" borderId="1" xfId="14" applyFont="1" applyBorder="1" applyAlignment="1">
      <alignment vertical="center"/>
    </xf>
    <xf numFmtId="180" fontId="16" fillId="0" borderId="1" xfId="14" applyFont="1" applyBorder="1" applyAlignment="1">
      <alignment vertical="center"/>
    </xf>
    <xf numFmtId="180" fontId="17" fillId="0" borderId="1" xfId="14" applyFont="1" applyBorder="1" applyAlignment="1">
      <alignment vertical="center"/>
    </xf>
    <xf numFmtId="0" fontId="14" fillId="7" borderId="1" xfId="14" applyNumberFormat="1" applyFont="1" applyFill="1" applyBorder="1" applyAlignment="1">
      <alignment horizontal="center" vertical="center" wrapText="1"/>
    </xf>
    <xf numFmtId="177" fontId="13" fillId="7" borderId="1" xfId="14" applyNumberFormat="1" applyFont="1" applyFill="1" applyBorder="1" applyAlignment="1">
      <alignment horizontal="center" vertical="center" wrapText="1"/>
    </xf>
    <xf numFmtId="180" fontId="13" fillId="0" borderId="1" xfId="14" applyFont="1" applyBorder="1" applyAlignment="1">
      <alignment wrapText="1"/>
    </xf>
    <xf numFmtId="180" fontId="12" fillId="0" borderId="1" xfId="0" applyFont="1" applyBorder="1" applyAlignment="1">
      <alignment horizontal="center" vertical="center"/>
    </xf>
    <xf numFmtId="177" fontId="12" fillId="0" borderId="1" xfId="0" applyNumberFormat="1" applyFont="1" applyBorder="1">
      <alignment vertical="center"/>
    </xf>
    <xf numFmtId="180" fontId="13" fillId="0" borderId="1" xfId="14" applyFont="1" applyBorder="1" applyAlignment="1">
      <alignment vertical="center" wrapText="1"/>
    </xf>
    <xf numFmtId="0" fontId="18" fillId="0" borderId="1" xfId="14" applyNumberFormat="1" applyFont="1" applyBorder="1" applyAlignment="1">
      <alignment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177" fontId="12" fillId="0" borderId="1" xfId="0" applyNumberFormat="1" applyFont="1" applyBorder="1" applyAlignment="1">
      <alignment vertical="center" wrapText="1"/>
    </xf>
    <xf numFmtId="0" fontId="12" fillId="0" borderId="1" xfId="0" applyNumberFormat="1" applyFont="1" applyBorder="1" applyAlignment="1">
      <alignment horizontal="center" vertical="center"/>
    </xf>
    <xf numFmtId="180" fontId="18" fillId="0" borderId="1" xfId="14" applyFont="1" applyBorder="1" applyAlignment="1">
      <alignment vertical="center" wrapText="1"/>
    </xf>
    <xf numFmtId="176" fontId="13" fillId="0" borderId="1" xfId="14" applyNumberFormat="1" applyFont="1" applyBorder="1" applyAlignment="1">
      <alignment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常规 2" xfId="14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5">
    <dxf>
      <font>
        <strike val="1"/>
        <color theme="1"/>
      </font>
      <fill>
        <patternFill patternType="solid">
          <bgColor theme="0" tint="-0.14996795556505"/>
        </patternFill>
      </fill>
    </dxf>
    <dxf>
      <font>
        <color rgb="FFFFFF00"/>
      </font>
      <fill>
        <patternFill patternType="solid">
          <bgColor rgb="FFFF0000"/>
        </patternFill>
      </fill>
    </dxf>
    <dxf>
      <font>
        <strike val="0"/>
        <color theme="0"/>
      </font>
      <fill>
        <patternFill patternType="solid">
          <bgColor theme="1" tint="0.349986266670736"/>
        </patternFill>
      </fill>
    </dxf>
    <dxf>
      <font>
        <color auto="1"/>
      </font>
      <fill>
        <patternFill patternType="none"/>
      </fill>
    </dxf>
    <dxf>
      <font>
        <strike val="0"/>
        <color auto="1"/>
      </font>
      <fill>
        <patternFill patternType="solid">
          <bgColor theme="9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zoomScale="85" zoomScaleNormal="85" workbookViewId="0">
      <pane xSplit="1" ySplit="1" topLeftCell="B2" activePane="bottomRight" state="frozen"/>
      <selection/>
      <selection pane="topRight"/>
      <selection pane="bottomLeft"/>
      <selection pane="bottomRight" activeCell="F24" sqref="F24"/>
    </sheetView>
  </sheetViews>
  <sheetFormatPr defaultColWidth="9" defaultRowHeight="14.25"/>
  <cols>
    <col min="1" max="1" width="6.375" style="53" customWidth="1"/>
    <col min="2" max="2" width="5.625" style="53" customWidth="1"/>
    <col min="3" max="3" width="8.75" style="54" customWidth="1"/>
    <col min="4" max="5" width="5.25" style="53" customWidth="1"/>
    <col min="6" max="6" width="73.75" style="53" customWidth="1"/>
    <col min="7" max="7" width="10.25" style="53" customWidth="1"/>
    <col min="8" max="8" width="13.75" style="53" customWidth="1"/>
    <col min="9" max="9" width="50.25" style="53" customWidth="1"/>
    <col min="10" max="10" width="9.25" style="53" customWidth="1"/>
    <col min="11" max="11" width="6" style="53" customWidth="1"/>
    <col min="12" max="14" width="10" style="55" customWidth="1"/>
    <col min="15" max="15" width="10.375" style="53" customWidth="1"/>
    <col min="16" max="16384" width="9" style="53"/>
  </cols>
  <sheetData>
    <row r="1" ht="15" spans="1:15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69" t="s">
        <v>9</v>
      </c>
      <c r="K1" s="56" t="s">
        <v>10</v>
      </c>
      <c r="L1" s="70" t="s">
        <v>11</v>
      </c>
      <c r="M1" s="70" t="s">
        <v>12</v>
      </c>
      <c r="N1" s="70" t="s">
        <v>13</v>
      </c>
      <c r="O1" s="56" t="s">
        <v>14</v>
      </c>
    </row>
    <row r="2" s="51" customFormat="1" hidden="1" spans="1:15">
      <c r="A2" s="57">
        <f>ROW()-1</f>
        <v>1</v>
      </c>
      <c r="B2" s="58"/>
      <c r="C2" s="58"/>
      <c r="D2" s="59"/>
      <c r="E2" s="58"/>
      <c r="F2" s="58"/>
      <c r="G2" s="58"/>
      <c r="H2" s="58"/>
      <c r="I2" s="71"/>
      <c r="J2" s="71"/>
      <c r="K2" s="72"/>
      <c r="L2" s="73"/>
      <c r="M2" s="73"/>
      <c r="N2" s="73"/>
      <c r="O2" s="80"/>
    </row>
    <row r="3" s="51" customFormat="1" hidden="1" spans="1:15">
      <c r="A3" s="57">
        <f t="shared" ref="A3:A41" si="0">ROW()-1</f>
        <v>2</v>
      </c>
      <c r="B3" s="58"/>
      <c r="C3" s="58"/>
      <c r="D3" s="59"/>
      <c r="E3" s="58"/>
      <c r="F3" s="58"/>
      <c r="G3" s="58" t="s">
        <v>15</v>
      </c>
      <c r="H3" s="58"/>
      <c r="I3" s="74"/>
      <c r="J3" s="74"/>
      <c r="K3" s="72"/>
      <c r="L3" s="73"/>
      <c r="M3" s="73"/>
      <c r="N3" s="73"/>
      <c r="O3" s="80"/>
    </row>
    <row r="4" s="51" customFormat="1" ht="15" hidden="1" spans="1:15">
      <c r="A4" s="57">
        <f t="shared" si="0"/>
        <v>3</v>
      </c>
      <c r="B4" s="58"/>
      <c r="C4" s="58"/>
      <c r="D4" s="59"/>
      <c r="E4" s="58"/>
      <c r="F4" s="64"/>
      <c r="G4" s="58" t="s">
        <v>16</v>
      </c>
      <c r="H4" s="58"/>
      <c r="I4" s="74"/>
      <c r="J4" s="74"/>
      <c r="K4" s="72"/>
      <c r="L4" s="73"/>
      <c r="M4" s="73"/>
      <c r="N4" s="73"/>
      <c r="O4" s="80"/>
    </row>
    <row r="5" ht="15" hidden="1" spans="1:15">
      <c r="A5" s="60">
        <f t="shared" si="0"/>
        <v>4</v>
      </c>
      <c r="B5" s="61"/>
      <c r="C5" s="62" t="s">
        <v>17</v>
      </c>
      <c r="D5" s="61"/>
      <c r="E5" s="61"/>
      <c r="F5" s="61"/>
      <c r="G5" s="61" t="s">
        <v>18</v>
      </c>
      <c r="H5" s="61"/>
      <c r="I5" s="75"/>
      <c r="J5" s="75"/>
      <c r="K5" s="76"/>
      <c r="L5" s="77"/>
      <c r="M5" s="77"/>
      <c r="N5" s="77"/>
      <c r="O5" s="61"/>
    </row>
    <row r="6" ht="15" hidden="1" spans="1:15">
      <c r="A6" s="60">
        <f t="shared" si="0"/>
        <v>5</v>
      </c>
      <c r="B6" s="61"/>
      <c r="C6" s="62"/>
      <c r="D6" s="61"/>
      <c r="E6" s="61"/>
      <c r="F6" s="61"/>
      <c r="G6" s="61" t="s">
        <v>19</v>
      </c>
      <c r="H6" s="61"/>
      <c r="I6" s="61"/>
      <c r="J6" s="61"/>
      <c r="K6" s="76"/>
      <c r="L6" s="77"/>
      <c r="M6" s="77"/>
      <c r="N6" s="77"/>
      <c r="O6" s="61">
        <f ca="1" t="shared" ref="O6:O9" si="1">IF(AND(OR(G6="未开始",G6="进行中",G6="暂停"),M6&lt;&gt;""),M6-TODAY()+1,0)</f>
        <v>0</v>
      </c>
    </row>
    <row r="7" s="52" customFormat="1" ht="15" hidden="1" spans="1:15">
      <c r="A7" s="57">
        <f t="shared" si="0"/>
        <v>6</v>
      </c>
      <c r="B7" s="63"/>
      <c r="C7" s="57"/>
      <c r="D7" s="63"/>
      <c r="E7" s="63"/>
      <c r="F7" s="61"/>
      <c r="G7" s="65" t="s">
        <v>20</v>
      </c>
      <c r="H7" s="65"/>
      <c r="I7" s="61"/>
      <c r="J7" s="61"/>
      <c r="K7" s="78"/>
      <c r="L7" s="73"/>
      <c r="M7" s="73"/>
      <c r="N7" s="73"/>
      <c r="O7" s="63">
        <f ca="1" t="shared" si="1"/>
        <v>0</v>
      </c>
    </row>
    <row r="8" s="51" customFormat="1" ht="15" spans="1:15">
      <c r="A8" s="57">
        <f t="shared" si="0"/>
        <v>7</v>
      </c>
      <c r="B8" s="58" t="s">
        <v>21</v>
      </c>
      <c r="C8" s="58" t="s">
        <v>17</v>
      </c>
      <c r="D8" s="59" t="s">
        <v>22</v>
      </c>
      <c r="E8" s="58"/>
      <c r="F8" s="58" t="s">
        <v>23</v>
      </c>
      <c r="G8" s="58" t="s">
        <v>20</v>
      </c>
      <c r="H8" s="66" t="s">
        <v>24</v>
      </c>
      <c r="I8" s="58"/>
      <c r="J8" s="58"/>
      <c r="K8" s="72"/>
      <c r="L8" s="73"/>
      <c r="M8" s="73"/>
      <c r="N8" s="73"/>
      <c r="O8" s="80">
        <f ca="1" t="shared" si="1"/>
        <v>0</v>
      </c>
    </row>
    <row r="9" s="51" customFormat="1" ht="15" spans="1:15">
      <c r="A9" s="57">
        <f t="shared" si="0"/>
        <v>8</v>
      </c>
      <c r="B9" s="58" t="s">
        <v>21</v>
      </c>
      <c r="C9" s="58" t="s">
        <v>25</v>
      </c>
      <c r="D9" s="59" t="s">
        <v>22</v>
      </c>
      <c r="E9" s="58"/>
      <c r="F9" s="58" t="s">
        <v>26</v>
      </c>
      <c r="G9" s="58" t="s">
        <v>19</v>
      </c>
      <c r="H9" s="66" t="s">
        <v>27</v>
      </c>
      <c r="I9" s="79"/>
      <c r="J9" s="79"/>
      <c r="K9" s="72"/>
      <c r="L9" s="73"/>
      <c r="M9" s="73"/>
      <c r="N9" s="73"/>
      <c r="O9" s="80">
        <f ca="1" t="shared" si="1"/>
        <v>0</v>
      </c>
    </row>
    <row r="10" ht="15" spans="1:15">
      <c r="A10" s="57">
        <f t="shared" si="0"/>
        <v>9</v>
      </c>
      <c r="B10" s="58" t="s">
        <v>21</v>
      </c>
      <c r="C10" s="58" t="s">
        <v>17</v>
      </c>
      <c r="D10" s="59" t="s">
        <v>22</v>
      </c>
      <c r="E10" s="58"/>
      <c r="F10" s="58" t="s">
        <v>28</v>
      </c>
      <c r="G10" s="58" t="s">
        <v>16</v>
      </c>
      <c r="H10" s="66" t="s">
        <v>29</v>
      </c>
      <c r="I10" s="79"/>
      <c r="J10" s="79"/>
      <c r="K10" s="72"/>
      <c r="L10" s="73">
        <v>43811</v>
      </c>
      <c r="M10" s="73">
        <v>43816</v>
      </c>
      <c r="N10" s="73"/>
      <c r="O10" s="80">
        <f ca="1" t="shared" ref="O10:O28" si="2">IF(AND(OR(G10="未开始",G10="进行中",G10="暂停"),M10&lt;&gt;""),M10-TODAY()+1,0)</f>
        <v>-146</v>
      </c>
    </row>
    <row r="11" ht="15" spans="1:15">
      <c r="A11" s="57">
        <f t="shared" si="0"/>
        <v>10</v>
      </c>
      <c r="B11" s="58" t="s">
        <v>21</v>
      </c>
      <c r="C11" s="58" t="s">
        <v>25</v>
      </c>
      <c r="D11" s="59" t="s">
        <v>22</v>
      </c>
      <c r="E11" s="58"/>
      <c r="F11" s="58" t="s">
        <v>30</v>
      </c>
      <c r="G11" s="58" t="s">
        <v>19</v>
      </c>
      <c r="H11" s="66" t="s">
        <v>31</v>
      </c>
      <c r="I11" s="79"/>
      <c r="J11" s="79"/>
      <c r="K11" s="72"/>
      <c r="L11" s="73"/>
      <c r="M11" s="73"/>
      <c r="N11" s="73"/>
      <c r="O11" s="80">
        <f ca="1" t="shared" si="2"/>
        <v>0</v>
      </c>
    </row>
    <row r="12" ht="15" spans="1:15">
      <c r="A12" s="57">
        <f t="shared" si="0"/>
        <v>11</v>
      </c>
      <c r="B12" s="58" t="s">
        <v>21</v>
      </c>
      <c r="C12" s="58" t="s">
        <v>25</v>
      </c>
      <c r="D12" s="59" t="s">
        <v>22</v>
      </c>
      <c r="E12" s="58"/>
      <c r="F12" s="58" t="s">
        <v>32</v>
      </c>
      <c r="G12" s="58" t="s">
        <v>20</v>
      </c>
      <c r="H12" s="66" t="s">
        <v>27</v>
      </c>
      <c r="I12" s="79"/>
      <c r="J12" s="79"/>
      <c r="K12" s="72"/>
      <c r="L12" s="73"/>
      <c r="M12" s="73"/>
      <c r="N12" s="73"/>
      <c r="O12" s="80">
        <f ca="1" t="shared" si="2"/>
        <v>0</v>
      </c>
    </row>
    <row r="13" ht="15" spans="1:15">
      <c r="A13" s="57">
        <f t="shared" si="0"/>
        <v>12</v>
      </c>
      <c r="B13" s="58" t="s">
        <v>21</v>
      </c>
      <c r="C13" s="58" t="s">
        <v>17</v>
      </c>
      <c r="D13" s="59" t="s">
        <v>22</v>
      </c>
      <c r="E13" s="58"/>
      <c r="F13" s="58" t="s">
        <v>33</v>
      </c>
      <c r="G13" s="58" t="s">
        <v>18</v>
      </c>
      <c r="H13" s="66" t="s">
        <v>27</v>
      </c>
      <c r="I13" s="79"/>
      <c r="J13" s="79"/>
      <c r="K13" s="72"/>
      <c r="L13" s="73"/>
      <c r="M13" s="73"/>
      <c r="N13" s="73"/>
      <c r="O13" s="80">
        <f ca="1" t="shared" si="2"/>
        <v>0</v>
      </c>
    </row>
    <row r="14" ht="15" spans="1:15">
      <c r="A14" s="57">
        <f t="shared" si="0"/>
        <v>13</v>
      </c>
      <c r="B14" s="58" t="s">
        <v>21</v>
      </c>
      <c r="C14" s="58" t="s">
        <v>17</v>
      </c>
      <c r="D14" s="59" t="s">
        <v>22</v>
      </c>
      <c r="E14" s="58"/>
      <c r="F14" s="58" t="s">
        <v>34</v>
      </c>
      <c r="G14" s="58" t="s">
        <v>19</v>
      </c>
      <c r="H14" s="66" t="s">
        <v>35</v>
      </c>
      <c r="I14" s="79"/>
      <c r="J14" s="79"/>
      <c r="K14" s="72"/>
      <c r="L14" s="73">
        <v>43814</v>
      </c>
      <c r="M14" s="73">
        <v>43814</v>
      </c>
      <c r="N14" s="73"/>
      <c r="O14" s="80">
        <f ca="1" t="shared" si="2"/>
        <v>0</v>
      </c>
    </row>
    <row r="15" ht="15" spans="1:15">
      <c r="A15" s="57">
        <f t="shared" si="0"/>
        <v>14</v>
      </c>
      <c r="B15" s="58" t="s">
        <v>21</v>
      </c>
      <c r="C15" s="58" t="s">
        <v>17</v>
      </c>
      <c r="D15" s="59" t="s">
        <v>22</v>
      </c>
      <c r="E15" s="58"/>
      <c r="F15" s="58" t="s">
        <v>36</v>
      </c>
      <c r="G15" s="58" t="s">
        <v>16</v>
      </c>
      <c r="H15" s="66" t="s">
        <v>37</v>
      </c>
      <c r="I15" s="79"/>
      <c r="J15" s="79"/>
      <c r="K15" s="72"/>
      <c r="L15" s="73">
        <v>43810</v>
      </c>
      <c r="M15" s="73">
        <v>43818</v>
      </c>
      <c r="N15" s="73"/>
      <c r="O15" s="80">
        <f ca="1" t="shared" si="2"/>
        <v>-144</v>
      </c>
    </row>
    <row r="16" ht="15" spans="1:15">
      <c r="A16" s="57">
        <f t="shared" si="0"/>
        <v>15</v>
      </c>
      <c r="B16" s="58" t="s">
        <v>21</v>
      </c>
      <c r="C16" s="58" t="s">
        <v>25</v>
      </c>
      <c r="D16" s="59" t="s">
        <v>22</v>
      </c>
      <c r="E16" s="58"/>
      <c r="F16" s="58" t="s">
        <v>38</v>
      </c>
      <c r="G16" s="58" t="s">
        <v>19</v>
      </c>
      <c r="H16" s="58"/>
      <c r="I16" s="79"/>
      <c r="J16" s="79"/>
      <c r="K16" s="72"/>
      <c r="L16" s="73"/>
      <c r="M16" s="73"/>
      <c r="N16" s="73"/>
      <c r="O16" s="80">
        <f ca="1" t="shared" si="2"/>
        <v>0</v>
      </c>
    </row>
    <row r="17" ht="15" spans="1:15">
      <c r="A17" s="57">
        <f t="shared" si="0"/>
        <v>16</v>
      </c>
      <c r="B17" s="58" t="s">
        <v>21</v>
      </c>
      <c r="C17" s="58" t="s">
        <v>17</v>
      </c>
      <c r="D17" s="59" t="s">
        <v>22</v>
      </c>
      <c r="E17" s="58"/>
      <c r="F17" s="58" t="s">
        <v>39</v>
      </c>
      <c r="G17" s="58" t="s">
        <v>19</v>
      </c>
      <c r="H17" s="67" t="s">
        <v>40</v>
      </c>
      <c r="I17" s="79"/>
      <c r="J17" s="79"/>
      <c r="K17" s="72"/>
      <c r="L17" s="73">
        <v>43812</v>
      </c>
      <c r="M17" s="73">
        <v>43816</v>
      </c>
      <c r="N17" s="73"/>
      <c r="O17" s="80">
        <f ca="1" t="shared" si="2"/>
        <v>0</v>
      </c>
    </row>
    <row r="18" ht="15" spans="1:15">
      <c r="A18" s="57">
        <f t="shared" si="0"/>
        <v>17</v>
      </c>
      <c r="B18" s="58" t="s">
        <v>21</v>
      </c>
      <c r="C18" s="58" t="s">
        <v>17</v>
      </c>
      <c r="D18" s="59" t="s">
        <v>22</v>
      </c>
      <c r="E18" s="58"/>
      <c r="F18" s="58" t="s">
        <v>41</v>
      </c>
      <c r="G18" s="58" t="s">
        <v>16</v>
      </c>
      <c r="H18" s="67" t="s">
        <v>42</v>
      </c>
      <c r="I18" s="79"/>
      <c r="J18" s="79"/>
      <c r="K18" s="72"/>
      <c r="L18" s="73">
        <v>43815</v>
      </c>
      <c r="M18" s="73">
        <v>43818</v>
      </c>
      <c r="N18" s="73"/>
      <c r="O18" s="80">
        <f ca="1" t="shared" si="2"/>
        <v>-144</v>
      </c>
    </row>
    <row r="19" ht="15" spans="1:15">
      <c r="A19" s="57">
        <f t="shared" si="0"/>
        <v>18</v>
      </c>
      <c r="B19" s="58" t="s">
        <v>21</v>
      </c>
      <c r="C19" s="58" t="s">
        <v>17</v>
      </c>
      <c r="D19" s="59" t="s">
        <v>22</v>
      </c>
      <c r="E19" s="58"/>
      <c r="F19" s="58" t="s">
        <v>43</v>
      </c>
      <c r="G19" s="58" t="s">
        <v>16</v>
      </c>
      <c r="H19" s="67" t="s">
        <v>44</v>
      </c>
      <c r="I19" s="79"/>
      <c r="J19" s="79"/>
      <c r="K19" s="72"/>
      <c r="L19" s="73"/>
      <c r="M19" s="73"/>
      <c r="N19" s="73"/>
      <c r="O19" s="80">
        <f ca="1" t="shared" si="2"/>
        <v>0</v>
      </c>
    </row>
    <row r="20" ht="15" spans="1:15">
      <c r="A20" s="57">
        <f t="shared" si="0"/>
        <v>19</v>
      </c>
      <c r="B20" s="58" t="s">
        <v>21</v>
      </c>
      <c r="C20" s="58" t="s">
        <v>17</v>
      </c>
      <c r="D20" s="59" t="s">
        <v>22</v>
      </c>
      <c r="E20" s="58"/>
      <c r="F20" s="58" t="s">
        <v>45</v>
      </c>
      <c r="G20" s="58" t="s">
        <v>16</v>
      </c>
      <c r="H20" s="67" t="s">
        <v>46</v>
      </c>
      <c r="I20" s="79"/>
      <c r="J20" s="79"/>
      <c r="K20" s="72"/>
      <c r="L20" s="73">
        <v>43809</v>
      </c>
      <c r="M20" s="73">
        <v>43816</v>
      </c>
      <c r="N20" s="73"/>
      <c r="O20" s="80">
        <f ca="1" t="shared" si="2"/>
        <v>-146</v>
      </c>
    </row>
    <row r="21" ht="15" spans="1:15">
      <c r="A21" s="57">
        <f t="shared" si="0"/>
        <v>20</v>
      </c>
      <c r="B21" s="58" t="s">
        <v>21</v>
      </c>
      <c r="C21" s="58" t="s">
        <v>17</v>
      </c>
      <c r="D21" s="59" t="s">
        <v>22</v>
      </c>
      <c r="E21" s="58"/>
      <c r="F21" s="58" t="s">
        <v>47</v>
      </c>
      <c r="G21" s="58" t="s">
        <v>19</v>
      </c>
      <c r="H21" s="58"/>
      <c r="I21" s="79"/>
      <c r="J21" s="79"/>
      <c r="K21" s="72"/>
      <c r="L21" s="73"/>
      <c r="M21" s="73"/>
      <c r="N21" s="73"/>
      <c r="O21" s="80">
        <f ca="1" t="shared" si="2"/>
        <v>0</v>
      </c>
    </row>
    <row r="22" ht="15" spans="1:15">
      <c r="A22" s="57">
        <f t="shared" si="0"/>
        <v>21</v>
      </c>
      <c r="B22" s="58" t="s">
        <v>21</v>
      </c>
      <c r="C22" s="58" t="s">
        <v>17</v>
      </c>
      <c r="D22" s="59" t="s">
        <v>22</v>
      </c>
      <c r="E22" s="58"/>
      <c r="F22" s="66" t="s">
        <v>48</v>
      </c>
      <c r="G22" s="58"/>
      <c r="H22" s="66" t="s">
        <v>49</v>
      </c>
      <c r="I22" s="79"/>
      <c r="J22" s="79"/>
      <c r="K22" s="72"/>
      <c r="L22" s="73"/>
      <c r="M22" s="73"/>
      <c r="N22" s="73"/>
      <c r="O22" s="80">
        <f ca="1" t="shared" si="2"/>
        <v>0</v>
      </c>
    </row>
    <row r="23" spans="1:15">
      <c r="A23" s="57">
        <f t="shared" si="0"/>
        <v>22</v>
      </c>
      <c r="B23" s="58" t="s">
        <v>21</v>
      </c>
      <c r="C23" s="58" t="s">
        <v>17</v>
      </c>
      <c r="D23" s="59" t="s">
        <v>22</v>
      </c>
      <c r="E23" s="58"/>
      <c r="F23" s="58" t="s">
        <v>50</v>
      </c>
      <c r="G23" s="58"/>
      <c r="H23" s="58"/>
      <c r="I23" s="79"/>
      <c r="J23" s="79"/>
      <c r="K23" s="72"/>
      <c r="L23" s="73"/>
      <c r="M23" s="73"/>
      <c r="N23" s="73"/>
      <c r="O23" s="80">
        <f ca="1" t="shared" si="2"/>
        <v>0</v>
      </c>
    </row>
    <row r="24" ht="15" spans="1:15">
      <c r="A24" s="57">
        <f t="shared" si="0"/>
        <v>23</v>
      </c>
      <c r="B24" s="58" t="s">
        <v>21</v>
      </c>
      <c r="C24" s="58" t="s">
        <v>17</v>
      </c>
      <c r="D24" s="59" t="s">
        <v>22</v>
      </c>
      <c r="E24" s="58"/>
      <c r="F24" s="68" t="s">
        <v>51</v>
      </c>
      <c r="G24" s="58" t="s">
        <v>16</v>
      </c>
      <c r="H24" s="58"/>
      <c r="I24" s="79"/>
      <c r="J24" s="79"/>
      <c r="K24" s="72"/>
      <c r="L24" s="73"/>
      <c r="M24" s="73"/>
      <c r="N24" s="73"/>
      <c r="O24" s="80">
        <f ca="1" t="shared" si="2"/>
        <v>0</v>
      </c>
    </row>
    <row r="25" ht="15" spans="1:15">
      <c r="A25" s="57">
        <f t="shared" si="0"/>
        <v>24</v>
      </c>
      <c r="B25" s="58" t="s">
        <v>21</v>
      </c>
      <c r="C25" s="58" t="s">
        <v>17</v>
      </c>
      <c r="D25" s="59" t="s">
        <v>22</v>
      </c>
      <c r="E25" s="58"/>
      <c r="F25" s="58" t="s">
        <v>52</v>
      </c>
      <c r="G25" s="58"/>
      <c r="H25" s="58"/>
      <c r="I25" s="79"/>
      <c r="J25" s="79"/>
      <c r="K25" s="72"/>
      <c r="L25" s="73"/>
      <c r="M25" s="73"/>
      <c r="N25" s="73"/>
      <c r="O25" s="80">
        <f ca="1" t="shared" si="2"/>
        <v>0</v>
      </c>
    </row>
    <row r="26" ht="15" spans="1:15">
      <c r="A26" s="57">
        <f t="shared" si="0"/>
        <v>25</v>
      </c>
      <c r="B26" s="58" t="s">
        <v>21</v>
      </c>
      <c r="C26" s="58" t="s">
        <v>17</v>
      </c>
      <c r="D26" s="59" t="s">
        <v>22</v>
      </c>
      <c r="E26" s="58"/>
      <c r="F26" s="58" t="s">
        <v>53</v>
      </c>
      <c r="G26" s="58" t="s">
        <v>16</v>
      </c>
      <c r="H26" s="67" t="s">
        <v>54</v>
      </c>
      <c r="I26" s="79"/>
      <c r="J26" s="79"/>
      <c r="K26" s="72"/>
      <c r="L26" s="73"/>
      <c r="M26" s="73"/>
      <c r="N26" s="73"/>
      <c r="O26" s="80">
        <f ca="1" t="shared" si="2"/>
        <v>0</v>
      </c>
    </row>
    <row r="27" ht="15" spans="1:15">
      <c r="A27" s="57">
        <f t="shared" si="0"/>
        <v>26</v>
      </c>
      <c r="B27" s="58" t="s">
        <v>21</v>
      </c>
      <c r="C27" s="58" t="s">
        <v>17</v>
      </c>
      <c r="D27" s="59" t="s">
        <v>22</v>
      </c>
      <c r="E27" s="58"/>
      <c r="F27" s="58" t="s">
        <v>55</v>
      </c>
      <c r="G27" s="58" t="s">
        <v>16</v>
      </c>
      <c r="H27" s="67" t="s">
        <v>56</v>
      </c>
      <c r="I27" s="79"/>
      <c r="J27" s="79"/>
      <c r="K27" s="72"/>
      <c r="L27" s="73"/>
      <c r="M27" s="73"/>
      <c r="N27" s="73"/>
      <c r="O27" s="80">
        <f ca="1" t="shared" si="2"/>
        <v>0</v>
      </c>
    </row>
    <row r="28" ht="15" spans="1:15">
      <c r="A28" s="57">
        <f t="shared" si="0"/>
        <v>27</v>
      </c>
      <c r="B28" s="58" t="s">
        <v>21</v>
      </c>
      <c r="C28" s="58" t="s">
        <v>17</v>
      </c>
      <c r="D28" s="59" t="s">
        <v>22</v>
      </c>
      <c r="E28" s="58"/>
      <c r="F28" s="58" t="s">
        <v>57</v>
      </c>
      <c r="G28" s="58" t="s">
        <v>16</v>
      </c>
      <c r="H28" s="67" t="s">
        <v>42</v>
      </c>
      <c r="I28" s="79"/>
      <c r="J28" s="79"/>
      <c r="K28" s="72"/>
      <c r="L28" s="73"/>
      <c r="M28" s="73"/>
      <c r="N28" s="73"/>
      <c r="O28" s="80">
        <f ca="1" t="shared" si="2"/>
        <v>0</v>
      </c>
    </row>
    <row r="29" ht="15" spans="1:15">
      <c r="A29" s="57">
        <f t="shared" si="0"/>
        <v>28</v>
      </c>
      <c r="B29" s="58" t="s">
        <v>21</v>
      </c>
      <c r="C29" s="58" t="s">
        <v>17</v>
      </c>
      <c r="D29" s="59" t="s">
        <v>22</v>
      </c>
      <c r="E29" s="58"/>
      <c r="F29" s="58" t="s">
        <v>58</v>
      </c>
      <c r="G29" s="58" t="s">
        <v>15</v>
      </c>
      <c r="H29" s="67" t="s">
        <v>27</v>
      </c>
      <c r="I29" s="79"/>
      <c r="J29" s="79"/>
      <c r="K29" s="72"/>
      <c r="L29" s="73"/>
      <c r="M29" s="73"/>
      <c r="N29" s="73"/>
      <c r="O29" s="80">
        <f ca="1" t="shared" ref="O29" si="3">IF(AND(OR(G29="未开始",G29="进行中",G29="暂停"),M29&lt;&gt;""),M29-TODAY()+1,0)</f>
        <v>0</v>
      </c>
    </row>
    <row r="30" ht="15" spans="1:15">
      <c r="A30" s="57">
        <f t="shared" si="0"/>
        <v>29</v>
      </c>
      <c r="B30" s="58" t="s">
        <v>21</v>
      </c>
      <c r="C30" s="58" t="s">
        <v>17</v>
      </c>
      <c r="D30" s="59" t="s">
        <v>22</v>
      </c>
      <c r="E30" s="58"/>
      <c r="F30" s="58" t="s">
        <v>59</v>
      </c>
      <c r="G30" s="58" t="s">
        <v>16</v>
      </c>
      <c r="H30" s="67" t="s">
        <v>60</v>
      </c>
      <c r="I30" s="79"/>
      <c r="J30" s="79"/>
      <c r="K30" s="72"/>
      <c r="L30" s="73"/>
      <c r="M30" s="73"/>
      <c r="N30" s="73"/>
      <c r="O30" s="80"/>
    </row>
    <row r="31" ht="15" spans="1:15">
      <c r="A31" s="57">
        <f t="shared" si="0"/>
        <v>30</v>
      </c>
      <c r="B31" s="58" t="s">
        <v>21</v>
      </c>
      <c r="C31" s="58" t="s">
        <v>17</v>
      </c>
      <c r="D31" s="59" t="s">
        <v>22</v>
      </c>
      <c r="E31" s="58"/>
      <c r="F31" s="58" t="s">
        <v>61</v>
      </c>
      <c r="G31" s="58" t="s">
        <v>16</v>
      </c>
      <c r="H31" s="67" t="s">
        <v>27</v>
      </c>
      <c r="I31" s="79"/>
      <c r="J31" s="79"/>
      <c r="K31" s="72"/>
      <c r="L31" s="73"/>
      <c r="M31" s="73"/>
      <c r="N31" s="73"/>
      <c r="O31" s="80"/>
    </row>
    <row r="32" ht="15" spans="1:15">
      <c r="A32" s="57">
        <f t="shared" si="0"/>
        <v>31</v>
      </c>
      <c r="B32" s="58" t="s">
        <v>21</v>
      </c>
      <c r="C32" s="58" t="s">
        <v>17</v>
      </c>
      <c r="D32" s="59" t="s">
        <v>22</v>
      </c>
      <c r="E32" s="58"/>
      <c r="F32" s="58" t="s">
        <v>62</v>
      </c>
      <c r="G32" s="58" t="s">
        <v>15</v>
      </c>
      <c r="H32" s="66" t="s">
        <v>63</v>
      </c>
      <c r="I32" s="79"/>
      <c r="J32" s="79"/>
      <c r="K32" s="72"/>
      <c r="L32" s="73"/>
      <c r="M32" s="73"/>
      <c r="N32" s="73"/>
      <c r="O32" s="80"/>
    </row>
    <row r="33" ht="15" spans="1:15">
      <c r="A33" s="57">
        <f t="shared" si="0"/>
        <v>32</v>
      </c>
      <c r="B33" s="58" t="s">
        <v>21</v>
      </c>
      <c r="C33" s="58" t="s">
        <v>17</v>
      </c>
      <c r="D33" s="59" t="s">
        <v>22</v>
      </c>
      <c r="E33" s="58"/>
      <c r="F33" s="58" t="s">
        <v>64</v>
      </c>
      <c r="G33" s="58" t="s">
        <v>15</v>
      </c>
      <c r="H33" s="66" t="s">
        <v>27</v>
      </c>
      <c r="I33" s="79"/>
      <c r="J33" s="79"/>
      <c r="K33" s="72"/>
      <c r="L33" s="73"/>
      <c r="M33" s="73"/>
      <c r="N33" s="73"/>
      <c r="O33" s="80"/>
    </row>
    <row r="34" spans="1:15">
      <c r="A34" s="57">
        <f t="shared" si="0"/>
        <v>33</v>
      </c>
      <c r="B34" s="58"/>
      <c r="C34" s="58"/>
      <c r="D34" s="59"/>
      <c r="E34" s="58"/>
      <c r="F34" s="58"/>
      <c r="G34" s="58"/>
      <c r="H34" s="58"/>
      <c r="I34" s="79"/>
      <c r="J34" s="79"/>
      <c r="K34" s="72"/>
      <c r="L34" s="73"/>
      <c r="M34" s="73"/>
      <c r="N34" s="73"/>
      <c r="O34" s="80"/>
    </row>
    <row r="35" spans="1:15">
      <c r="A35" s="57">
        <f t="shared" si="0"/>
        <v>34</v>
      </c>
      <c r="B35" s="58"/>
      <c r="C35" s="58"/>
      <c r="D35" s="59"/>
      <c r="E35" s="58"/>
      <c r="F35" s="58"/>
      <c r="G35" s="58"/>
      <c r="H35" s="58"/>
      <c r="I35" s="79"/>
      <c r="J35" s="79"/>
      <c r="K35" s="72"/>
      <c r="L35" s="73"/>
      <c r="M35" s="73"/>
      <c r="N35" s="73"/>
      <c r="O35" s="80"/>
    </row>
    <row r="36" spans="1:15">
      <c r="A36" s="57">
        <f t="shared" si="0"/>
        <v>35</v>
      </c>
      <c r="B36" s="58"/>
      <c r="C36" s="58"/>
      <c r="D36" s="59"/>
      <c r="E36" s="58"/>
      <c r="F36" s="58"/>
      <c r="G36" s="58"/>
      <c r="H36" s="58"/>
      <c r="I36" s="79"/>
      <c r="J36" s="79"/>
      <c r="K36" s="72"/>
      <c r="L36" s="73"/>
      <c r="M36" s="73"/>
      <c r="N36" s="73"/>
      <c r="O36" s="80"/>
    </row>
    <row r="37" spans="1:15">
      <c r="A37" s="57">
        <f t="shared" si="0"/>
        <v>36</v>
      </c>
      <c r="B37" s="58"/>
      <c r="C37" s="58"/>
      <c r="D37" s="59"/>
      <c r="E37" s="58"/>
      <c r="F37" s="58"/>
      <c r="G37" s="58"/>
      <c r="H37" s="58"/>
      <c r="I37" s="79"/>
      <c r="J37" s="79"/>
      <c r="K37" s="72"/>
      <c r="L37" s="73"/>
      <c r="M37" s="73"/>
      <c r="N37" s="73"/>
      <c r="O37" s="80"/>
    </row>
    <row r="38" spans="1:15">
      <c r="A38" s="57">
        <f t="shared" si="0"/>
        <v>37</v>
      </c>
      <c r="B38" s="58"/>
      <c r="C38" s="58"/>
      <c r="D38" s="59"/>
      <c r="E38" s="58"/>
      <c r="F38" s="58"/>
      <c r="G38" s="58"/>
      <c r="H38" s="58"/>
      <c r="I38" s="79"/>
      <c r="J38" s="79"/>
      <c r="K38" s="72"/>
      <c r="L38" s="73"/>
      <c r="M38" s="73"/>
      <c r="N38" s="73"/>
      <c r="O38" s="80"/>
    </row>
    <row r="39" spans="1:15">
      <c r="A39" s="57">
        <f t="shared" si="0"/>
        <v>38</v>
      </c>
      <c r="B39" s="58"/>
      <c r="C39" s="58"/>
      <c r="D39" s="59"/>
      <c r="E39" s="58"/>
      <c r="F39" s="58"/>
      <c r="G39" s="58"/>
      <c r="H39" s="58"/>
      <c r="I39" s="79"/>
      <c r="J39" s="79"/>
      <c r="K39" s="72"/>
      <c r="L39" s="73"/>
      <c r="M39" s="73"/>
      <c r="N39" s="73"/>
      <c r="O39" s="80"/>
    </row>
    <row r="40" spans="1:15">
      <c r="A40" s="57">
        <f t="shared" si="0"/>
        <v>39</v>
      </c>
      <c r="B40" s="58"/>
      <c r="C40" s="58"/>
      <c r="D40" s="59"/>
      <c r="E40" s="58"/>
      <c r="F40" s="58"/>
      <c r="G40" s="58"/>
      <c r="H40" s="58"/>
      <c r="I40" s="79"/>
      <c r="J40" s="79"/>
      <c r="K40" s="72"/>
      <c r="L40" s="73"/>
      <c r="M40" s="73"/>
      <c r="N40" s="73"/>
      <c r="O40" s="80"/>
    </row>
    <row r="41" spans="1:15">
      <c r="A41" s="57">
        <f t="shared" si="0"/>
        <v>40</v>
      </c>
      <c r="B41" s="58"/>
      <c r="C41" s="58"/>
      <c r="D41" s="59"/>
      <c r="E41" s="58"/>
      <c r="F41" s="58"/>
      <c r="G41" s="58"/>
      <c r="H41" s="58"/>
      <c r="I41" s="79"/>
      <c r="J41" s="79"/>
      <c r="K41" s="72"/>
      <c r="L41" s="73"/>
      <c r="M41" s="73"/>
      <c r="N41" s="73"/>
      <c r="O41" s="80"/>
    </row>
    <row r="42" spans="1:15">
      <c r="A42" s="57"/>
      <c r="B42" s="58"/>
      <c r="C42" s="58"/>
      <c r="D42" s="59"/>
      <c r="E42" s="58"/>
      <c r="F42" s="58"/>
      <c r="G42" s="58"/>
      <c r="H42" s="58"/>
      <c r="I42" s="79"/>
      <c r="J42" s="79"/>
      <c r="K42" s="72"/>
      <c r="L42" s="73"/>
      <c r="M42" s="73"/>
      <c r="N42" s="73"/>
      <c r="O42" s="80"/>
    </row>
    <row r="43" spans="1:15">
      <c r="A43" s="57"/>
      <c r="B43" s="58"/>
      <c r="C43" s="58"/>
      <c r="D43" s="59"/>
      <c r="E43" s="58"/>
      <c r="F43" s="58"/>
      <c r="G43" s="58"/>
      <c r="H43" s="58"/>
      <c r="I43" s="79"/>
      <c r="J43" s="79"/>
      <c r="K43" s="72"/>
      <c r="L43" s="73"/>
      <c r="M43" s="73"/>
      <c r="N43" s="73"/>
      <c r="O43" s="80"/>
    </row>
    <row r="44" spans="1:15">
      <c r="A44" s="57"/>
      <c r="B44" s="58"/>
      <c r="C44" s="58"/>
      <c r="D44" s="59"/>
      <c r="E44" s="58"/>
      <c r="F44" s="58"/>
      <c r="G44" s="58"/>
      <c r="H44" s="58"/>
      <c r="I44" s="79"/>
      <c r="J44" s="79"/>
      <c r="K44" s="72"/>
      <c r="L44" s="73"/>
      <c r="M44" s="73"/>
      <c r="N44" s="73"/>
      <c r="O44" s="80"/>
    </row>
    <row r="45" spans="1:15">
      <c r="A45" s="57"/>
      <c r="B45" s="58"/>
      <c r="C45" s="58"/>
      <c r="D45" s="59"/>
      <c r="E45" s="58"/>
      <c r="F45" s="58"/>
      <c r="G45" s="58"/>
      <c r="H45" s="58"/>
      <c r="I45" s="79"/>
      <c r="J45" s="79"/>
      <c r="K45" s="72"/>
      <c r="L45" s="73"/>
      <c r="M45" s="73"/>
      <c r="N45" s="73"/>
      <c r="O45" s="80"/>
    </row>
    <row r="46" spans="1:15">
      <c r="A46" s="57"/>
      <c r="B46" s="58"/>
      <c r="C46" s="58"/>
      <c r="D46" s="59"/>
      <c r="E46" s="58"/>
      <c r="F46" s="58"/>
      <c r="G46" s="58"/>
      <c r="H46" s="58"/>
      <c r="I46" s="79"/>
      <c r="J46" s="79"/>
      <c r="K46" s="72"/>
      <c r="L46" s="73"/>
      <c r="M46" s="73"/>
      <c r="N46" s="73"/>
      <c r="O46" s="80"/>
    </row>
  </sheetData>
  <conditionalFormatting sqref="N6">
    <cfRule type="expression" dxfId="0" priority="71">
      <formula>IF($G6="取消",1,0)</formula>
    </cfRule>
    <cfRule type="expression" dxfId="1" priority="72">
      <formula>IF($G6="暂停",1,0)</formula>
    </cfRule>
    <cfRule type="expression" dxfId="2" priority="73">
      <formula>IF($G6="已完成",1,0)</formula>
    </cfRule>
    <cfRule type="expression" dxfId="3" priority="74">
      <formula>IF($G6="未开始",1,0)</formula>
    </cfRule>
    <cfRule type="expression" dxfId="4" priority="75">
      <formula>IF($G6="进行中",1,0)</formula>
    </cfRule>
  </conditionalFormatting>
  <conditionalFormatting sqref="O29:O45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{9d5e53ac-1955-4a5b-bebb-da7762c3c017}</x14:id>
        </ext>
      </extLst>
    </cfRule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{1b2f939c-b25b-47db-874d-93374a7dcaa1}</x14:id>
        </ext>
      </extLst>
    </cfRule>
  </conditionalFormatting>
  <conditionalFormatting sqref="M6 B2:N5 M7:N28 B6:L20 B46:N46 E22:L28 D21:L21 D22:D33 B21:C33">
    <cfRule type="expression" dxfId="0" priority="144">
      <formula>IF($G2="取消",1,0)</formula>
    </cfRule>
    <cfRule type="expression" dxfId="1" priority="145">
      <formula>IF($G2="暂停",1,0)</formula>
    </cfRule>
    <cfRule type="expression" dxfId="2" priority="146">
      <formula>IF($G2="已完成",1,0)</formula>
    </cfRule>
    <cfRule type="expression" dxfId="3" priority="147">
      <formula>IF($G2="未开始",1,0)</formula>
    </cfRule>
    <cfRule type="expression" dxfId="4" priority="148">
      <formula>IF($G2="进行中",1,0)</formula>
    </cfRule>
  </conditionalFormatting>
  <conditionalFormatting sqref="O2:O28 O46">
    <cfRule type="dataBar" priority="1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{130613d5-53eb-446f-9613-3fe3f5f30c0d}</x14:id>
        </ext>
      </extLst>
    </cfRule>
  </conditionalFormatting>
  <conditionalFormatting sqref="O6:O28 O46">
    <cfRule type="dataBar" priority="1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{3830683a-bf53-4379-ab6c-7d38e2193bac}</x14:id>
        </ext>
      </extLst>
    </cfRule>
  </conditionalFormatting>
  <conditionalFormatting sqref="B34:N45 E29:N33">
    <cfRule type="expression" dxfId="0" priority="1">
      <formula>IF($G29="取消",1,0)</formula>
    </cfRule>
    <cfRule type="expression" dxfId="1" priority="2">
      <formula>IF($G29="暂停",1,0)</formula>
    </cfRule>
    <cfRule type="expression" dxfId="2" priority="3">
      <formula>IF($G29="已完成",1,0)</formula>
    </cfRule>
    <cfRule type="expression" dxfId="3" priority="4">
      <formula>IF($G29="未开始",1,0)</formula>
    </cfRule>
    <cfRule type="expression" dxfId="4" priority="5">
      <formula>IF($G29="进行中",1,0)</formula>
    </cfRule>
  </conditionalFormatting>
  <dataValidations count="2">
    <dataValidation type="list" allowBlank="1" showInputMessage="1" showErrorMessage="1" sqref="G2:G46">
      <formula1>"未开始,进行中,暂停,已完成,取消"</formula1>
    </dataValidation>
    <dataValidation type="list" allowBlank="1" showInputMessage="1" showErrorMessage="1" sqref="C2:C46">
      <formula1>"★,★★,★★★"</formula1>
    </dataValidation>
  </dataValidations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5e53ac-1955-4a5b-bebb-da7762c3c0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1b2f939c-b25b-47db-874d-93374a7dca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O29:O45</xm:sqref>
        </x14:conditionalFormatting>
        <x14:conditionalFormatting xmlns:xm="http://schemas.microsoft.com/office/excel/2006/main">
          <x14:cfRule type="dataBar" id="{130613d5-53eb-446f-9613-3fe3f5f30c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O2:O28 O46</xm:sqref>
        </x14:conditionalFormatting>
        <x14:conditionalFormatting xmlns:xm="http://schemas.microsoft.com/office/excel/2006/main">
          <x14:cfRule type="dataBar" id="{3830683a-bf53-4379-ab6c-7d38e2193ba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O6:O28 O46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27"/>
  <sheetViews>
    <sheetView zoomScale="85" zoomScaleNormal="85" topLeftCell="A10" workbookViewId="0">
      <selection activeCell="G14" sqref="G14"/>
    </sheetView>
  </sheetViews>
  <sheetFormatPr defaultColWidth="9" defaultRowHeight="14.25" outlineLevelCol="6"/>
  <cols>
    <col min="3" max="3" width="22.25" customWidth="1"/>
    <col min="4" max="4" width="18" hidden="1" customWidth="1"/>
    <col min="5" max="5" width="18" customWidth="1"/>
    <col min="6" max="6" width="64" customWidth="1"/>
    <col min="7" max="7" width="60.375" customWidth="1"/>
  </cols>
  <sheetData>
    <row r="2" ht="23.25" spans="2:7">
      <c r="B2" s="44" t="s">
        <v>65</v>
      </c>
      <c r="C2" s="44"/>
      <c r="D2" s="44"/>
      <c r="E2" s="44"/>
      <c r="F2" s="44"/>
      <c r="G2" s="44"/>
    </row>
    <row r="3" ht="18" spans="2:7">
      <c r="B3" s="45" t="s">
        <v>66</v>
      </c>
      <c r="C3" s="45" t="s">
        <v>67</v>
      </c>
      <c r="D3" s="45" t="s">
        <v>68</v>
      </c>
      <c r="E3" s="45" t="s">
        <v>69</v>
      </c>
      <c r="F3" s="45" t="s">
        <v>70</v>
      </c>
      <c r="G3" s="45" t="s">
        <v>71</v>
      </c>
    </row>
    <row r="4" ht="90" spans="2:7">
      <c r="B4" s="46">
        <v>1</v>
      </c>
      <c r="C4" s="47" t="s">
        <v>72</v>
      </c>
      <c r="D4" s="47"/>
      <c r="E4" s="47" t="s">
        <v>73</v>
      </c>
      <c r="F4" s="50"/>
      <c r="G4" s="50" t="s">
        <v>74</v>
      </c>
    </row>
    <row r="5" ht="46.5" customHeight="1" spans="2:7">
      <c r="B5" s="46">
        <v>2</v>
      </c>
      <c r="C5" s="48" t="s">
        <v>75</v>
      </c>
      <c r="D5" s="48"/>
      <c r="E5" s="47" t="s">
        <v>73</v>
      </c>
      <c r="F5" s="50"/>
      <c r="G5" s="50" t="s">
        <v>76</v>
      </c>
    </row>
    <row r="6" ht="15" spans="2:7">
      <c r="B6" s="46">
        <v>3</v>
      </c>
      <c r="C6" s="49" t="s">
        <v>77</v>
      </c>
      <c r="D6" s="49"/>
      <c r="E6" s="47" t="s">
        <v>78</v>
      </c>
      <c r="F6" s="47"/>
      <c r="G6" s="47"/>
    </row>
    <row r="7" ht="15" spans="2:7">
      <c r="B7" s="46">
        <v>4</v>
      </c>
      <c r="C7" s="48" t="s">
        <v>79</v>
      </c>
      <c r="D7" s="49"/>
      <c r="E7" s="47" t="s">
        <v>73</v>
      </c>
      <c r="F7" s="47"/>
      <c r="G7" s="47"/>
    </row>
    <row r="8" ht="15" spans="2:7">
      <c r="B8" s="46">
        <v>5</v>
      </c>
      <c r="C8" s="49" t="s">
        <v>80</v>
      </c>
      <c r="D8" s="49"/>
      <c r="E8" s="47" t="s">
        <v>73</v>
      </c>
      <c r="F8" s="47"/>
      <c r="G8" s="47"/>
    </row>
    <row r="9" ht="15" spans="2:7">
      <c r="B9" s="46">
        <v>6</v>
      </c>
      <c r="C9" s="49" t="s">
        <v>81</v>
      </c>
      <c r="D9" s="49"/>
      <c r="E9" s="47" t="s">
        <v>73</v>
      </c>
      <c r="F9" s="47"/>
      <c r="G9" s="47"/>
    </row>
    <row r="10" ht="15" spans="2:7">
      <c r="B10" s="46">
        <v>7</v>
      </c>
      <c r="C10" s="47" t="s">
        <v>82</v>
      </c>
      <c r="D10" s="47"/>
      <c r="E10" s="47" t="s">
        <v>83</v>
      </c>
      <c r="F10" s="47" t="s">
        <v>84</v>
      </c>
      <c r="G10" s="47"/>
    </row>
    <row r="11" ht="15" spans="2:7">
      <c r="B11" s="46">
        <v>8</v>
      </c>
      <c r="C11" s="47" t="s">
        <v>85</v>
      </c>
      <c r="D11" s="47"/>
      <c r="E11" s="47" t="s">
        <v>73</v>
      </c>
      <c r="F11" s="47"/>
      <c r="G11" s="47"/>
    </row>
    <row r="12" ht="15" spans="2:7">
      <c r="B12" s="46">
        <v>9</v>
      </c>
      <c r="C12" s="47" t="s">
        <v>86</v>
      </c>
      <c r="D12" s="47"/>
      <c r="E12" s="47" t="s">
        <v>78</v>
      </c>
      <c r="F12" s="47" t="s">
        <v>87</v>
      </c>
      <c r="G12" s="47"/>
    </row>
    <row r="13" ht="15" spans="2:7">
      <c r="B13" s="46">
        <v>10</v>
      </c>
      <c r="C13" s="47" t="s">
        <v>88</v>
      </c>
      <c r="D13" s="47"/>
      <c r="E13" s="47" t="s">
        <v>78</v>
      </c>
      <c r="F13" s="47" t="s">
        <v>89</v>
      </c>
      <c r="G13" s="47"/>
    </row>
    <row r="14" ht="15" spans="2:7">
      <c r="B14" s="46">
        <v>11</v>
      </c>
      <c r="C14" s="47" t="s">
        <v>90</v>
      </c>
      <c r="D14" s="47"/>
      <c r="E14" s="47" t="s">
        <v>73</v>
      </c>
      <c r="F14" s="47"/>
      <c r="G14" s="47"/>
    </row>
    <row r="15" ht="15" spans="2:7">
      <c r="B15" s="46">
        <v>12</v>
      </c>
      <c r="C15" s="47" t="s">
        <v>91</v>
      </c>
      <c r="D15" s="47"/>
      <c r="E15" s="47" t="s">
        <v>78</v>
      </c>
      <c r="F15" s="47"/>
      <c r="G15" s="47"/>
    </row>
    <row r="16" ht="15" spans="2:7">
      <c r="B16" s="46">
        <v>13</v>
      </c>
      <c r="C16" s="47" t="s">
        <v>92</v>
      </c>
      <c r="D16" s="47"/>
      <c r="E16" s="47"/>
      <c r="F16" s="47"/>
      <c r="G16" s="47"/>
    </row>
    <row r="17" ht="15" spans="2:7">
      <c r="B17" s="46">
        <v>14</v>
      </c>
      <c r="C17" s="47"/>
      <c r="D17" s="47"/>
      <c r="E17" s="47"/>
      <c r="F17" s="47"/>
      <c r="G17" s="47"/>
    </row>
    <row r="18" ht="15" spans="2:7">
      <c r="B18" s="46">
        <v>15</v>
      </c>
      <c r="C18" s="47"/>
      <c r="D18" s="47"/>
      <c r="E18" s="47"/>
      <c r="F18" s="47"/>
      <c r="G18" s="47"/>
    </row>
    <row r="19" ht="15" spans="2:7">
      <c r="B19" s="46">
        <v>16</v>
      </c>
      <c r="C19" s="47"/>
      <c r="D19" s="47"/>
      <c r="E19" s="47"/>
      <c r="F19" s="47"/>
      <c r="G19" s="47"/>
    </row>
    <row r="20" ht="15" spans="2:7">
      <c r="B20" s="46">
        <v>17</v>
      </c>
      <c r="C20" s="47"/>
      <c r="D20" s="47"/>
      <c r="E20" s="47"/>
      <c r="F20" s="47"/>
      <c r="G20" s="47"/>
    </row>
    <row r="21" ht="15" spans="2:7">
      <c r="B21" s="46">
        <v>18</v>
      </c>
      <c r="C21" s="47"/>
      <c r="D21" s="47"/>
      <c r="E21" s="47"/>
      <c r="F21" s="47"/>
      <c r="G21" s="47"/>
    </row>
    <row r="22" ht="15" spans="2:7">
      <c r="B22" s="46">
        <v>19</v>
      </c>
      <c r="C22" s="47"/>
      <c r="D22" s="47"/>
      <c r="E22" s="47"/>
      <c r="F22" s="47"/>
      <c r="G22" s="47"/>
    </row>
    <row r="23" ht="15" spans="2:7">
      <c r="B23" s="46">
        <v>20</v>
      </c>
      <c r="C23" s="47"/>
      <c r="D23" s="47"/>
      <c r="E23" s="47"/>
      <c r="F23" s="47"/>
      <c r="G23" s="47"/>
    </row>
    <row r="24" ht="15" spans="2:7">
      <c r="B24" s="46">
        <v>21</v>
      </c>
      <c r="C24" s="47"/>
      <c r="D24" s="47"/>
      <c r="E24" s="47"/>
      <c r="F24" s="47"/>
      <c r="G24" s="47"/>
    </row>
    <row r="25" ht="15" spans="2:7">
      <c r="B25" s="46">
        <v>22</v>
      </c>
      <c r="C25" s="47"/>
      <c r="D25" s="47"/>
      <c r="E25" s="47"/>
      <c r="F25" s="47"/>
      <c r="G25" s="47"/>
    </row>
    <row r="26" ht="15" spans="2:7">
      <c r="B26" s="46">
        <v>23</v>
      </c>
      <c r="C26" s="47"/>
      <c r="D26" s="47"/>
      <c r="E26" s="47"/>
      <c r="F26" s="47"/>
      <c r="G26" s="47"/>
    </row>
    <row r="27" ht="15" spans="2:7">
      <c r="B27" s="46">
        <v>24</v>
      </c>
      <c r="C27" s="47"/>
      <c r="D27" s="47"/>
      <c r="E27" s="47"/>
      <c r="F27" s="47"/>
      <c r="G27" s="47"/>
    </row>
  </sheetData>
  <mergeCells count="1">
    <mergeCell ref="B2:G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0"/>
  <sheetViews>
    <sheetView tabSelected="1" zoomScale="55" zoomScaleNormal="55" topLeftCell="A6" workbookViewId="0">
      <selection activeCell="G7" sqref="G7"/>
    </sheetView>
  </sheetViews>
  <sheetFormatPr defaultColWidth="9" defaultRowHeight="14.25"/>
  <cols>
    <col min="3" max="4" width="22.25" customWidth="1"/>
    <col min="5" max="5" width="18" customWidth="1"/>
    <col min="6" max="6" width="31" customWidth="1"/>
    <col min="7" max="8" width="28.5" customWidth="1"/>
    <col min="9" max="9" width="32.25" customWidth="1"/>
    <col min="10" max="10" width="60.375" customWidth="1"/>
  </cols>
  <sheetData>
    <row r="2" ht="22.5" spans="2:10">
      <c r="B2" s="21" t="s">
        <v>93</v>
      </c>
      <c r="C2" s="21"/>
      <c r="D2" s="21"/>
      <c r="E2" s="21"/>
      <c r="F2" s="21"/>
      <c r="G2" s="21"/>
      <c r="H2" s="21"/>
      <c r="I2" s="21"/>
      <c r="J2" s="21"/>
    </row>
    <row r="3" ht="22.5" spans="2:10">
      <c r="B3" s="22" t="s">
        <v>66</v>
      </c>
      <c r="C3" s="22" t="s">
        <v>67</v>
      </c>
      <c r="D3" s="22"/>
      <c r="E3" s="22" t="s">
        <v>69</v>
      </c>
      <c r="F3" s="22" t="s">
        <v>94</v>
      </c>
      <c r="G3" s="22" t="s">
        <v>95</v>
      </c>
      <c r="H3" s="22" t="s">
        <v>96</v>
      </c>
      <c r="I3" s="22" t="s">
        <v>70</v>
      </c>
      <c r="J3" s="22"/>
    </row>
    <row r="4" ht="43.5" spans="2:10">
      <c r="B4" s="23">
        <v>1</v>
      </c>
      <c r="C4" s="12" t="s">
        <v>72</v>
      </c>
      <c r="D4" s="12"/>
      <c r="E4" s="12"/>
      <c r="F4" s="36" t="s">
        <v>97</v>
      </c>
      <c r="G4" s="36" t="s">
        <v>98</v>
      </c>
      <c r="H4" s="36" t="s">
        <v>99</v>
      </c>
      <c r="I4" s="36" t="s">
        <v>100</v>
      </c>
      <c r="J4" s="36" t="s">
        <v>101</v>
      </c>
    </row>
    <row r="5" ht="142.5" spans="2:10">
      <c r="B5" s="24">
        <v>2</v>
      </c>
      <c r="C5" s="25" t="s">
        <v>102</v>
      </c>
      <c r="D5" s="26" t="s">
        <v>103</v>
      </c>
      <c r="E5" s="12"/>
      <c r="F5" s="36" t="s">
        <v>104</v>
      </c>
      <c r="G5" s="36" t="s">
        <v>105</v>
      </c>
      <c r="H5" s="36"/>
      <c r="I5" s="36" t="s">
        <v>100</v>
      </c>
      <c r="J5" s="36" t="s">
        <v>106</v>
      </c>
    </row>
    <row r="6" ht="60" spans="2:10">
      <c r="B6" s="27"/>
      <c r="C6" s="28"/>
      <c r="D6" s="26" t="s">
        <v>107</v>
      </c>
      <c r="E6" s="12"/>
      <c r="F6" s="37" t="s">
        <v>108</v>
      </c>
      <c r="G6" s="36" t="s">
        <v>109</v>
      </c>
      <c r="H6" s="36"/>
      <c r="I6" s="36" t="s">
        <v>100</v>
      </c>
      <c r="J6" s="36" t="s">
        <v>110</v>
      </c>
    </row>
    <row r="7" ht="189" spans="2:10">
      <c r="B7" s="29"/>
      <c r="C7" s="30"/>
      <c r="D7" s="31" t="s">
        <v>111</v>
      </c>
      <c r="E7" s="33"/>
      <c r="F7" s="38"/>
      <c r="G7" s="38"/>
      <c r="H7" s="38"/>
      <c r="I7" s="43" t="s">
        <v>112</v>
      </c>
      <c r="J7" s="43" t="s">
        <v>113</v>
      </c>
    </row>
    <row r="8" ht="159.75" spans="2:10">
      <c r="B8" s="23">
        <v>3</v>
      </c>
      <c r="C8" s="32" t="s">
        <v>114</v>
      </c>
      <c r="D8" s="32"/>
      <c r="E8" s="12"/>
      <c r="F8" s="32"/>
      <c r="G8" s="39"/>
      <c r="H8" s="39"/>
      <c r="I8" s="12" t="s">
        <v>100</v>
      </c>
      <c r="J8" s="36" t="s">
        <v>115</v>
      </c>
    </row>
    <row r="9" spans="2:10">
      <c r="B9" s="23">
        <v>4</v>
      </c>
      <c r="C9" s="33" t="s">
        <v>77</v>
      </c>
      <c r="D9" s="33"/>
      <c r="E9" s="33"/>
      <c r="F9" s="33"/>
      <c r="G9" s="38"/>
      <c r="H9" s="38"/>
      <c r="I9" s="33"/>
      <c r="J9" s="33"/>
    </row>
    <row r="10" ht="72" spans="2:10">
      <c r="B10" s="23">
        <v>5</v>
      </c>
      <c r="C10" s="34" t="s">
        <v>79</v>
      </c>
      <c r="D10" s="34"/>
      <c r="E10" s="12"/>
      <c r="F10" s="40"/>
      <c r="G10" s="39"/>
      <c r="H10" s="39"/>
      <c r="I10" s="12" t="s">
        <v>112</v>
      </c>
      <c r="J10" s="36" t="s">
        <v>116</v>
      </c>
    </row>
    <row r="11" spans="2:10">
      <c r="B11" s="23">
        <v>6</v>
      </c>
      <c r="C11" s="33" t="s">
        <v>80</v>
      </c>
      <c r="D11" s="33"/>
      <c r="E11" s="33"/>
      <c r="F11" s="33"/>
      <c r="G11" s="38"/>
      <c r="H11" s="38"/>
      <c r="I11" s="33" t="s">
        <v>112</v>
      </c>
      <c r="J11" s="33"/>
    </row>
    <row r="12" spans="2:10">
      <c r="B12" s="23">
        <v>7</v>
      </c>
      <c r="C12" s="33" t="s">
        <v>81</v>
      </c>
      <c r="D12" s="33"/>
      <c r="E12" s="33"/>
      <c r="F12" s="33" t="s">
        <v>117</v>
      </c>
      <c r="G12" s="38"/>
      <c r="H12" s="38"/>
      <c r="I12" s="33" t="s">
        <v>112</v>
      </c>
      <c r="J12" s="33"/>
    </row>
    <row r="13" spans="2:10">
      <c r="B13" s="23">
        <v>8</v>
      </c>
      <c r="C13" s="12" t="s">
        <v>82</v>
      </c>
      <c r="D13" s="12"/>
      <c r="E13" s="12"/>
      <c r="F13" s="12"/>
      <c r="G13" s="39"/>
      <c r="H13" s="39"/>
      <c r="I13" s="12" t="s">
        <v>112</v>
      </c>
      <c r="J13" s="12"/>
    </row>
    <row r="14" ht="114.75" spans="2:10">
      <c r="B14" s="23">
        <v>9</v>
      </c>
      <c r="C14" s="12" t="s">
        <v>85</v>
      </c>
      <c r="D14" s="12"/>
      <c r="E14" s="36"/>
      <c r="F14" s="36" t="s">
        <v>118</v>
      </c>
      <c r="G14" s="41" t="s">
        <v>119</v>
      </c>
      <c r="H14" s="42" t="s">
        <v>120</v>
      </c>
      <c r="I14" s="26" t="s">
        <v>100</v>
      </c>
      <c r="J14" s="12"/>
    </row>
    <row r="15" ht="15" spans="2:10">
      <c r="B15" s="35">
        <v>10</v>
      </c>
      <c r="C15" s="33" t="s">
        <v>86</v>
      </c>
      <c r="D15" s="33"/>
      <c r="E15" s="33"/>
      <c r="F15" s="33" t="s">
        <v>121</v>
      </c>
      <c r="G15" s="38" t="s">
        <v>121</v>
      </c>
      <c r="H15" s="38" t="s">
        <v>122</v>
      </c>
      <c r="I15" s="33" t="s">
        <v>112</v>
      </c>
      <c r="J15" s="33" t="s">
        <v>123</v>
      </c>
    </row>
    <row r="16" spans="2:10">
      <c r="B16" s="23">
        <v>11</v>
      </c>
      <c r="C16" s="12" t="s">
        <v>88</v>
      </c>
      <c r="D16" s="12"/>
      <c r="E16" s="12"/>
      <c r="F16" s="12"/>
      <c r="G16" s="39"/>
      <c r="H16" s="39"/>
      <c r="I16" s="12" t="s">
        <v>100</v>
      </c>
      <c r="J16" s="12"/>
    </row>
    <row r="17" spans="2:10">
      <c r="B17" s="23">
        <v>12</v>
      </c>
      <c r="C17" s="12" t="s">
        <v>90</v>
      </c>
      <c r="D17" s="12"/>
      <c r="E17" s="12"/>
      <c r="F17" s="12"/>
      <c r="G17" s="39"/>
      <c r="H17" s="39"/>
      <c r="I17" s="12" t="s">
        <v>112</v>
      </c>
      <c r="J17" s="12"/>
    </row>
    <row r="18" ht="42.75" spans="2:10">
      <c r="B18" s="23">
        <v>13</v>
      </c>
      <c r="C18" s="12" t="s">
        <v>91</v>
      </c>
      <c r="D18" s="12"/>
      <c r="E18" s="12"/>
      <c r="F18" s="36" t="s">
        <v>124</v>
      </c>
      <c r="G18" s="39" t="s">
        <v>125</v>
      </c>
      <c r="H18" s="39"/>
      <c r="I18" s="12" t="s">
        <v>112</v>
      </c>
      <c r="J18" s="12"/>
    </row>
    <row r="19" spans="2:10">
      <c r="B19" s="23">
        <v>14</v>
      </c>
      <c r="C19" s="12" t="s">
        <v>92</v>
      </c>
      <c r="D19" s="12"/>
      <c r="E19" s="12"/>
      <c r="F19" s="12"/>
      <c r="G19" s="39"/>
      <c r="H19" s="39"/>
      <c r="I19" s="12"/>
      <c r="J19" s="12"/>
    </row>
    <row r="20" spans="2:10">
      <c r="B20" s="23">
        <v>15</v>
      </c>
      <c r="C20" s="12"/>
      <c r="D20" s="12"/>
      <c r="E20" s="12"/>
      <c r="F20" s="12"/>
      <c r="G20" s="39"/>
      <c r="H20" s="39"/>
      <c r="I20" s="12"/>
      <c r="J20" s="12"/>
    </row>
    <row r="21" spans="2:10">
      <c r="B21" s="23">
        <v>16</v>
      </c>
      <c r="C21" s="12"/>
      <c r="D21" s="12"/>
      <c r="E21" s="12"/>
      <c r="F21" s="12"/>
      <c r="G21" s="39"/>
      <c r="H21" s="39"/>
      <c r="I21" s="12"/>
      <c r="J21" s="12"/>
    </row>
    <row r="22" spans="2:10">
      <c r="B22" s="23">
        <v>17</v>
      </c>
      <c r="C22" s="12"/>
      <c r="D22" s="12"/>
      <c r="E22" s="12"/>
      <c r="F22" s="12"/>
      <c r="G22" s="39"/>
      <c r="H22" s="39"/>
      <c r="I22" s="12"/>
      <c r="J22" s="12"/>
    </row>
    <row r="23" spans="2:10">
      <c r="B23" s="23">
        <v>18</v>
      </c>
      <c r="C23" s="12"/>
      <c r="D23" s="12"/>
      <c r="E23" s="12"/>
      <c r="F23" s="12"/>
      <c r="G23" s="39"/>
      <c r="H23" s="39"/>
      <c r="I23" s="12"/>
      <c r="J23" s="12"/>
    </row>
    <row r="24" spans="2:10">
      <c r="B24" s="23">
        <v>19</v>
      </c>
      <c r="C24" s="12"/>
      <c r="D24" s="12"/>
      <c r="E24" s="12"/>
      <c r="F24" s="12"/>
      <c r="G24" s="39"/>
      <c r="H24" s="39"/>
      <c r="I24" s="12"/>
      <c r="J24" s="12"/>
    </row>
    <row r="25" spans="2:10">
      <c r="B25" s="23">
        <v>20</v>
      </c>
      <c r="C25" s="12"/>
      <c r="D25" s="12"/>
      <c r="E25" s="12"/>
      <c r="F25" s="12"/>
      <c r="G25" s="39"/>
      <c r="H25" s="39"/>
      <c r="I25" s="12"/>
      <c r="J25" s="12"/>
    </row>
    <row r="26" spans="2:10">
      <c r="B26" s="23">
        <v>21</v>
      </c>
      <c r="C26" s="12"/>
      <c r="D26" s="12"/>
      <c r="E26" s="12"/>
      <c r="F26" s="12"/>
      <c r="G26" s="39"/>
      <c r="H26" s="39"/>
      <c r="I26" s="12"/>
      <c r="J26" s="12"/>
    </row>
    <row r="27" spans="2:10">
      <c r="B27" s="23">
        <v>22</v>
      </c>
      <c r="C27" s="12"/>
      <c r="D27" s="12"/>
      <c r="E27" s="12"/>
      <c r="F27" s="12"/>
      <c r="G27" s="39"/>
      <c r="H27" s="39"/>
      <c r="I27" s="12"/>
      <c r="J27" s="12"/>
    </row>
    <row r="28" spans="2:10">
      <c r="B28" s="23">
        <v>23</v>
      </c>
      <c r="C28" s="12"/>
      <c r="D28" s="12"/>
      <c r="E28" s="12"/>
      <c r="F28" s="12"/>
      <c r="G28" s="39"/>
      <c r="H28" s="39"/>
      <c r="I28" s="12"/>
      <c r="J28" s="12"/>
    </row>
    <row r="29" spans="2:10">
      <c r="B29" s="23">
        <v>24</v>
      </c>
      <c r="C29" s="12"/>
      <c r="D29" s="12"/>
      <c r="E29" s="12"/>
      <c r="F29" s="12"/>
      <c r="G29" s="39"/>
      <c r="H29" s="39"/>
      <c r="I29" s="12"/>
      <c r="J29" s="12"/>
    </row>
    <row r="30" spans="2:10">
      <c r="B30" s="23">
        <v>25</v>
      </c>
      <c r="C30" s="12"/>
      <c r="D30" s="12"/>
      <c r="E30" s="12"/>
      <c r="F30" s="12"/>
      <c r="G30" s="39"/>
      <c r="H30" s="39"/>
      <c r="I30" s="12"/>
      <c r="J30" s="12"/>
    </row>
  </sheetData>
  <mergeCells count="3">
    <mergeCell ref="B2:J2"/>
    <mergeCell ref="B5:B7"/>
    <mergeCell ref="C5:C7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K26"/>
  <sheetViews>
    <sheetView topLeftCell="A7" workbookViewId="0">
      <selection activeCell="D31" sqref="D31"/>
    </sheetView>
  </sheetViews>
  <sheetFormatPr defaultColWidth="9" defaultRowHeight="14.25"/>
  <cols>
    <col min="4" max="4" width="49.5" customWidth="1"/>
  </cols>
  <sheetData>
    <row r="6" ht="18" spans="4:9">
      <c r="D6" s="1" t="s">
        <v>126</v>
      </c>
      <c r="H6" s="8" t="s">
        <v>127</v>
      </c>
      <c r="I6" s="8"/>
    </row>
    <row r="7" spans="4:11">
      <c r="D7" s="2"/>
      <c r="E7" s="9" t="s">
        <v>128</v>
      </c>
      <c r="F7" s="10"/>
      <c r="G7" s="11"/>
      <c r="H7" s="2" t="s">
        <v>129</v>
      </c>
      <c r="I7" s="2" t="s">
        <v>130</v>
      </c>
      <c r="J7" s="2"/>
      <c r="K7" s="2"/>
    </row>
    <row r="8" spans="4:11">
      <c r="D8" s="3" t="s">
        <v>131</v>
      </c>
      <c r="E8" s="12" t="s">
        <v>132</v>
      </c>
      <c r="F8" s="12"/>
      <c r="G8" s="12"/>
      <c r="H8" s="13">
        <v>0.5</v>
      </c>
      <c r="I8" s="13">
        <v>3</v>
      </c>
      <c r="J8" s="13"/>
      <c r="K8" s="13"/>
    </row>
    <row r="9" spans="4:11">
      <c r="D9" s="4"/>
      <c r="E9" s="12" t="s">
        <v>133</v>
      </c>
      <c r="F9" s="12"/>
      <c r="G9" s="12"/>
      <c r="H9" s="14">
        <v>1</v>
      </c>
      <c r="I9" s="20"/>
      <c r="J9" s="13"/>
      <c r="K9" s="13"/>
    </row>
    <row r="10" spans="4:11">
      <c r="D10" s="3" t="s">
        <v>134</v>
      </c>
      <c r="E10" s="12" t="s">
        <v>135</v>
      </c>
      <c r="F10" s="12"/>
      <c r="G10" s="12"/>
      <c r="H10" s="14">
        <v>1</v>
      </c>
      <c r="I10" s="20"/>
      <c r="J10" s="13"/>
      <c r="K10" s="13"/>
    </row>
    <row r="11" spans="4:11">
      <c r="D11" s="5"/>
      <c r="E11" s="12" t="s">
        <v>132</v>
      </c>
      <c r="F11" s="12"/>
      <c r="G11" s="12"/>
      <c r="H11" s="13">
        <v>1.5</v>
      </c>
      <c r="I11" s="13">
        <v>3</v>
      </c>
      <c r="J11" s="13"/>
      <c r="K11" s="13"/>
    </row>
    <row r="12" spans="4:11">
      <c r="D12" s="4"/>
      <c r="E12" s="12" t="s">
        <v>133</v>
      </c>
      <c r="F12" s="12"/>
      <c r="G12" s="12"/>
      <c r="H12" s="14">
        <v>0.5</v>
      </c>
      <c r="I12" s="20"/>
      <c r="J12" s="13"/>
      <c r="K12" s="13"/>
    </row>
    <row r="13" spans="4:11">
      <c r="D13" s="6" t="s">
        <v>136</v>
      </c>
      <c r="F13" s="13"/>
      <c r="G13" s="13"/>
      <c r="H13" s="14">
        <v>2</v>
      </c>
      <c r="I13" s="20"/>
      <c r="J13" s="13"/>
      <c r="K13" s="13"/>
    </row>
    <row r="14" spans="4:11">
      <c r="D14" s="6"/>
      <c r="E14" s="13"/>
      <c r="F14" s="13"/>
      <c r="G14" s="13"/>
      <c r="H14" s="13"/>
      <c r="I14" s="13"/>
      <c r="J14" s="13"/>
      <c r="K14" s="13"/>
    </row>
    <row r="15" spans="4:11">
      <c r="D15" s="6"/>
      <c r="E15" s="13"/>
      <c r="F15" s="13"/>
      <c r="G15" s="13"/>
      <c r="H15" s="13"/>
      <c r="I15" s="13"/>
      <c r="J15" s="13"/>
      <c r="K15" s="13"/>
    </row>
    <row r="16" spans="4:11">
      <c r="D16" s="6"/>
      <c r="E16" s="13"/>
      <c r="F16" s="13"/>
      <c r="G16" s="13"/>
      <c r="H16" s="13"/>
      <c r="I16" s="13"/>
      <c r="J16" s="13"/>
      <c r="K16" s="13"/>
    </row>
    <row r="17" spans="4:11">
      <c r="D17" s="6"/>
      <c r="E17" s="13"/>
      <c r="F17" s="13"/>
      <c r="G17" s="13"/>
      <c r="H17" s="13"/>
      <c r="I17" s="13"/>
      <c r="J17" s="13"/>
      <c r="K17" s="13"/>
    </row>
    <row r="18" spans="4:11">
      <c r="D18" s="6"/>
      <c r="E18" s="13"/>
      <c r="F18" s="13"/>
      <c r="G18" s="13"/>
      <c r="H18" s="13"/>
      <c r="I18" s="13"/>
      <c r="J18" s="13"/>
      <c r="K18" s="13"/>
    </row>
    <row r="19" spans="4:11">
      <c r="D19" s="6"/>
      <c r="E19" s="13"/>
      <c r="F19" s="13"/>
      <c r="G19" s="13"/>
      <c r="H19" s="13"/>
      <c r="I19" s="13"/>
      <c r="J19" s="13"/>
      <c r="K19" s="13"/>
    </row>
    <row r="20" spans="4:11">
      <c r="D20" s="6"/>
      <c r="E20" s="13"/>
      <c r="F20" s="13"/>
      <c r="G20" s="13"/>
      <c r="H20" s="13"/>
      <c r="I20" s="13"/>
      <c r="J20" s="13"/>
      <c r="K20" s="13"/>
    </row>
    <row r="21" spans="4:11">
      <c r="D21" s="6"/>
      <c r="E21" s="13"/>
      <c r="F21" s="13"/>
      <c r="G21" s="13"/>
      <c r="H21" s="13"/>
      <c r="I21" s="13"/>
      <c r="J21" s="13"/>
      <c r="K21" s="13"/>
    </row>
    <row r="22" ht="19.5" spans="7:9">
      <c r="G22" s="15" t="s">
        <v>137</v>
      </c>
      <c r="H22" s="16">
        <f>SUM(H8:I21,I21)</f>
        <v>12.5</v>
      </c>
      <c r="I22" s="16"/>
    </row>
    <row r="24" ht="18" spans="4:6">
      <c r="D24" s="7" t="s">
        <v>138</v>
      </c>
      <c r="E24" s="17"/>
      <c r="F24" s="18">
        <f>H22*0.5</f>
        <v>6.25</v>
      </c>
    </row>
    <row r="25" spans="6:6">
      <c r="F25" s="19"/>
    </row>
    <row r="26" ht="18" spans="4:6">
      <c r="D26" s="7" t="s">
        <v>139</v>
      </c>
      <c r="E26" s="7"/>
      <c r="F26" s="18">
        <v>0.5</v>
      </c>
    </row>
  </sheetData>
  <mergeCells count="9">
    <mergeCell ref="H6:I6"/>
    <mergeCell ref="E7:G7"/>
    <mergeCell ref="H9:I9"/>
    <mergeCell ref="H10:I10"/>
    <mergeCell ref="H12:I12"/>
    <mergeCell ref="H13:I13"/>
    <mergeCell ref="H22:I22"/>
    <mergeCell ref="D8:D9"/>
    <mergeCell ref="D10:D1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ToDo</vt:lpstr>
      <vt:lpstr>626 BringupList</vt:lpstr>
      <vt:lpstr>845 BringupList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tsdl</cp:lastModifiedBy>
  <dcterms:created xsi:type="dcterms:W3CDTF">2019-12-13T15:37:00Z</dcterms:created>
  <dcterms:modified xsi:type="dcterms:W3CDTF">2020-05-12T21:19:41Z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