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da Summary" sheetId="1" r:id="rId3"/>
    <sheet state="visible" name="Data Visualization" sheetId="2" r:id="rId4"/>
    <sheet state="visible" name="Data dictionary" sheetId="3" r:id="rId5"/>
  </sheets>
  <definedNames/>
  <calcPr/>
</workbook>
</file>

<file path=xl/sharedStrings.xml><?xml version="1.0" encoding="utf-8"?>
<sst xmlns="http://schemas.openxmlformats.org/spreadsheetml/2006/main" count="64" uniqueCount="51">
  <si>
    <t>Total customers</t>
  </si>
  <si>
    <t>With return histories</t>
  </si>
  <si>
    <t>Without return histories</t>
  </si>
  <si>
    <t>Total order records</t>
  </si>
  <si>
    <t>Total profits of the company</t>
  </si>
  <si>
    <t>Return records</t>
  </si>
  <si>
    <t>Return rate</t>
  </si>
  <si>
    <t>Cross channel return</t>
  </si>
  <si>
    <t>Cross channel return rate</t>
  </si>
  <si>
    <t>Same channel return</t>
  </si>
  <si>
    <t>Same channel return rate</t>
  </si>
  <si>
    <t>Unidentified records</t>
  </si>
  <si>
    <t>Unidentified rate</t>
  </si>
  <si>
    <t>Average days between purchase and return</t>
  </si>
  <si>
    <t>Total REI records</t>
  </si>
  <si>
    <t xml:space="preserve">REI items return </t>
  </si>
  <si>
    <t>REI return rate</t>
  </si>
  <si>
    <t>New SALES records(within same day of return)</t>
  </si>
  <si>
    <t>Return transactions</t>
  </si>
  <si>
    <t>New SALES transactions</t>
  </si>
  <si>
    <t>Cross-channel purchase</t>
  </si>
  <si>
    <t>Cross channel purcahse rate</t>
  </si>
  <si>
    <t>Same_channel purchase</t>
  </si>
  <si>
    <t>Same channel purchase rate</t>
  </si>
  <si>
    <t>Cross-brand purchase</t>
  </si>
  <si>
    <t>Cross brand purcahse rate</t>
  </si>
  <si>
    <t>Same-brand purchase</t>
  </si>
  <si>
    <t>Same brand purcahse rate</t>
  </si>
  <si>
    <t>Return records profits</t>
  </si>
  <si>
    <t>New SALE records profits</t>
  </si>
  <si>
    <t>clean_order</t>
  </si>
  <si>
    <t>This is the cleaned table of all order records,regardless of return records or sale records(3,326,769)</t>
  </si>
  <si>
    <t>orders_customers_return</t>
  </si>
  <si>
    <t>This is the sales and return records of customers with return histories, ordered by customer_id and order occurred time(2,185,472)</t>
  </si>
  <si>
    <t>after_return_new_purchase</t>
  </si>
  <si>
    <t>This table lists if there's any new purchases happened within the same day of products return</t>
  </si>
  <si>
    <t>summary: 36% customers have return histories. 66% of the company's orders and 64% of the company's profits were achieved by them.</t>
  </si>
  <si>
    <t>cross channel return</t>
  </si>
  <si>
    <t>same channel return</t>
  </si>
  <si>
    <t>unidentified records</t>
  </si>
  <si>
    <t>summary: 81% customers chosen to return from their original purchase channel</t>
  </si>
  <si>
    <t>average return rate</t>
  </si>
  <si>
    <t>summary: REI products have a slightly higher return rate</t>
  </si>
  <si>
    <t>return records</t>
  </si>
  <si>
    <t>new SALES records</t>
  </si>
  <si>
    <t>return transaction records</t>
  </si>
  <si>
    <t xml:space="preserve">new SALES transactions </t>
  </si>
  <si>
    <t>Summary: During 79% of all return circumstances, customers bought new things upon return. On average, they bought 1.3 times as much as  they return.</t>
  </si>
  <si>
    <t>However, the company's profit loss from the return is 239,124 higher than the profits generated from the new purchase, regardless of return related costs.</t>
  </si>
  <si>
    <t>Summary: 98% customers chosen to make another new purchase within the same channel upon return</t>
  </si>
  <si>
    <t>Summary: 31% customers chosen to change the brands of new purchase upon 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</si>
</sst>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2">
    <font>
      <sz val="12.0"/>
      <color rgb="FF000000"/>
      <name val="Calibri"/>
    </font>
    <font>
      <sz val="16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FC000"/>
        <bgColor rgb="FFFFC000"/>
      </patternFill>
    </fill>
  </fills>
  <borders count="3">
    <border/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2" fontId="0" numFmtId="0" xfId="0" applyBorder="1" applyFill="1" applyFont="1"/>
    <xf borderId="1" fillId="2" fontId="0" numFmtId="0" xfId="0" applyAlignment="1" applyBorder="1" applyFont="1">
      <alignment readingOrder="0"/>
    </xf>
    <xf borderId="1" fillId="3" fontId="0" numFmtId="164" xfId="0" applyBorder="1" applyFill="1" applyFont="1" applyNumberFormat="1"/>
    <xf borderId="1" fillId="3" fontId="0" numFmtId="3" xfId="0" applyBorder="1" applyFont="1" applyNumberFormat="1"/>
    <xf borderId="1" fillId="0" fontId="0" numFmtId="9" xfId="0" applyBorder="1" applyFont="1" applyNumberFormat="1"/>
    <xf borderId="1" fillId="0" fontId="0" numFmtId="3" xfId="0" applyBorder="1" applyFont="1" applyNumberFormat="1"/>
    <xf borderId="1" fillId="2" fontId="0" numFmtId="3" xfId="0" applyBorder="1" applyFont="1" applyNumberFormat="1"/>
    <xf borderId="1" fillId="2" fontId="0" numFmtId="9" xfId="0" applyBorder="1" applyFont="1" applyNumberFormat="1"/>
    <xf borderId="0" fillId="0" fontId="0" numFmtId="3" xfId="0" applyFont="1" applyNumberFormat="1"/>
    <xf borderId="0" fillId="0" fontId="0" numFmtId="9" xfId="0" applyFont="1" applyNumberFormat="1"/>
    <xf borderId="1" fillId="2" fontId="0" numFmtId="164" xfId="0" applyBorder="1" applyFont="1" applyNumberFormat="1"/>
    <xf borderId="2" fillId="2" fontId="0" numFmtId="0" xfId="0" applyBorder="1" applyFont="1"/>
    <xf borderId="2" fillId="3" fontId="0" numFmtId="164" xfId="0" applyBorder="1" applyFont="1" applyNumberFormat="1"/>
    <xf borderId="0" fillId="0" fontId="1" numFmtId="0" xfId="0" applyFont="1"/>
    <xf borderId="2" fillId="4" fontId="0" numFmtId="3" xfId="0" applyBorder="1" applyFill="1" applyFont="1" applyNumberFormat="1"/>
    <xf borderId="1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434343"/>
                </a:solidFill>
                <a:latin typeface="+mn-lt"/>
              </a:defRPr>
            </a:pPr>
            <a:r>
              <a:t>Percentage of customers with return histories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'Dada Summary'!$B$2:$C$2</c:f>
            </c:strRef>
          </c:cat>
          <c:val>
            <c:numRef>
              <c:f>'Dada Summary'!$B$3:$C$3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RETURN&amp;NEW purchase BRAND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Visualization'!$A$93:$B$93</c:f>
            </c:strRef>
          </c:cat>
          <c:val>
            <c:numRef>
              <c:f>'Data Visualization'!$A$94:$B$94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numbers of items sold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'Dada Summary'!$B$5:$C$5</c:f>
            </c:strRef>
          </c:cat>
          <c:val>
            <c:numRef>
              <c:f>'Dada Summary'!$B$6:$C$6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Corporate profits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'Dada Summary'!$B$8:$C$8</c:f>
            </c:strRef>
          </c:cat>
          <c:val>
            <c:numRef>
              <c:f>'Dada Summary'!$B$9:$C$9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return&amp;original purchase channel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Visualization'!$A$21:$C$21</c:f>
            </c:strRef>
          </c:cat>
          <c:val>
            <c:numRef>
              <c:f>'Data Visualization'!$A$22:$C$22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Products Return Rate</a:t>
            </a:r>
          </a:p>
        </c:rich>
      </c:tx>
      <c:overlay val="0"/>
    </c:title>
    <c:plotArea>
      <c:layout/>
      <c:barChart>
        <c:barDir val="bar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Visualization'!$A$37:$B$37</c:f>
            </c:strRef>
          </c:cat>
          <c:val>
            <c:numRef>
              <c:f>'Data Visualization'!$A$38:$B$38</c:f>
            </c:numRef>
          </c:val>
        </c:ser>
        <c:axId val="466854929"/>
        <c:axId val="785700013"/>
      </c:barChart>
      <c:catAx>
        <c:axId val="466854929"/>
        <c:scaling>
          <c:orientation val="maxMin"/>
        </c:scaling>
        <c:delete val="0"/>
        <c:axPos val="l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85700013"/>
      </c:catAx>
      <c:valAx>
        <c:axId val="785700013"/>
        <c:scaling>
          <c:orientation val="minMax"/>
          <c:max val="0.1"/>
          <c:min val="0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66854929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546A"/>
                </a:solidFill>
                <a:latin typeface="+mn-lt"/>
              </a:defRPr>
            </a:pPr>
            <a:r>
              <a:t>Return items VS New Sale items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4546A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Visualization'!$A$54:$B$54</c:f>
            </c:strRef>
          </c:cat>
          <c:val>
            <c:numRef>
              <c:f>'Data Visualization'!$A$55:$B$55</c:f>
            </c:numRef>
          </c:val>
        </c:ser>
        <c:axId val="1216798922"/>
        <c:axId val="275643398"/>
      </c:barChart>
      <c:catAx>
        <c:axId val="1216798922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275643398"/>
      </c:catAx>
      <c:valAx>
        <c:axId val="275643398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121679892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546A"/>
                </a:solidFill>
                <a:latin typeface="+mn-lt"/>
              </a:defRPr>
            </a:pPr>
            <a:r>
              <a:t>Return transactions VS New Sale transactions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4546A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Visualization'!$C$54:$D$54</c:f>
            </c:strRef>
          </c:cat>
          <c:val>
            <c:numRef>
              <c:f>'Data Visualization'!$C$55:$D$55</c:f>
            </c:numRef>
          </c:val>
        </c:ser>
        <c:axId val="1067057623"/>
        <c:axId val="2096444705"/>
      </c:barChart>
      <c:catAx>
        <c:axId val="106705762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2096444705"/>
      </c:catAx>
      <c:valAx>
        <c:axId val="2096444705"/>
        <c:scaling>
          <c:orientation val="minMax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106705762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546A"/>
                </a:solidFill>
                <a:latin typeface="+mn-lt"/>
              </a:defRPr>
            </a:pPr>
            <a:r>
              <a:t>Profit loss VS New profit 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4546A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'Dada Summary'!$A$47:$B$47</c:f>
            </c:strRef>
          </c:cat>
          <c:val>
            <c:numRef>
              <c:f>'Dada Summary'!$A$48:$B$48</c:f>
            </c:numRef>
          </c:val>
        </c:ser>
        <c:axId val="1299394924"/>
        <c:axId val="643487283"/>
      </c:barChart>
      <c:catAx>
        <c:axId val="129939492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643487283"/>
      </c:catAx>
      <c:valAx>
        <c:axId val="64348728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E3E5E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546A"/>
                </a:solidFill>
                <a:latin typeface="+mn-lt"/>
              </a:defRPr>
            </a:pPr>
          </a:p>
        </c:txPr>
        <c:crossAx val="129939492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595959"/>
                </a:solidFill>
                <a:latin typeface="+mn-lt"/>
              </a:defRPr>
            </a:pPr>
            <a:r>
              <a:t>Return&amp;new purchase channel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'Data Visualization'!$A$73:$B$73</c:f>
            </c:strRef>
          </c:cat>
          <c:val>
            <c:numRef>
              <c:f>'Data Visualization'!$A$74:$B$74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9525</xdr:rowOff>
    </xdr:from>
    <xdr:ext cx="4591050" cy="2638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609600</xdr:colOff>
      <xdr:row>0</xdr:row>
      <xdr:rowOff>0</xdr:rowOff>
    </xdr:from>
    <xdr:ext cx="5391150" cy="2619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0</xdr:row>
      <xdr:rowOff>9525</xdr:rowOff>
    </xdr:from>
    <xdr:ext cx="5057775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76200</xdr:rowOff>
    </xdr:from>
    <xdr:ext cx="4524375" cy="2657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76200</xdr:rowOff>
    </xdr:from>
    <xdr:ext cx="4429125" cy="2724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52</xdr:row>
      <xdr:rowOff>190500</xdr:rowOff>
    </xdr:from>
    <xdr:ext cx="4962525" cy="27051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447675</xdr:colOff>
      <xdr:row>52</xdr:row>
      <xdr:rowOff>190500</xdr:rowOff>
    </xdr:from>
    <xdr:ext cx="5048250" cy="27051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76200</xdr:colOff>
      <xdr:row>53</xdr:row>
      <xdr:rowOff>0</xdr:rowOff>
    </xdr:from>
    <xdr:ext cx="4962525" cy="26955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190500</xdr:rowOff>
    </xdr:from>
    <xdr:ext cx="4962525" cy="27051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90</xdr:row>
      <xdr:rowOff>133350</xdr:rowOff>
    </xdr:from>
    <xdr:ext cx="4962525" cy="27051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2" width="43.78"/>
    <col customWidth="1" min="3" max="3" width="48.0"/>
    <col customWidth="1" min="4" max="4" width="21.78"/>
    <col customWidth="1" min="5" max="5" width="25.78"/>
    <col customWidth="1" min="6" max="6" width="34.78"/>
    <col customWidth="1" min="7" max="26" width="10.56"/>
  </cols>
  <sheetData>
    <row r="1" ht="15.75" customHeight="1">
      <c r="A1" s="1"/>
      <c r="B1" s="1"/>
      <c r="C1" s="1"/>
    </row>
    <row r="2" ht="15.75" customHeight="1">
      <c r="A2" s="2" t="s">
        <v>0</v>
      </c>
      <c r="B2" s="3" t="s">
        <v>1</v>
      </c>
      <c r="C2" s="3" t="s">
        <v>2</v>
      </c>
    </row>
    <row r="3" ht="15.75" customHeight="1">
      <c r="A3" s="4">
        <v>161623.0</v>
      </c>
      <c r="B3" s="4">
        <v>57454.0</v>
      </c>
      <c r="C3" s="5">
        <v>104169.0</v>
      </c>
    </row>
    <row r="4" ht="15.75" customHeight="1">
      <c r="A4" s="1"/>
      <c r="B4" s="6">
        <v>0.3555</v>
      </c>
      <c r="C4" s="6">
        <v>0.6445</v>
      </c>
    </row>
    <row r="5" ht="15.75" customHeight="1">
      <c r="A5" s="2" t="s">
        <v>3</v>
      </c>
      <c r="B5" s="3" t="s">
        <v>1</v>
      </c>
      <c r="C5" s="3" t="s">
        <v>1</v>
      </c>
    </row>
    <row r="6" ht="15.75" customHeight="1">
      <c r="A6" s="5">
        <v>3326769.0</v>
      </c>
      <c r="B6" s="5">
        <v>2185472.0</v>
      </c>
      <c r="C6" s="5">
        <v>1141297.0</v>
      </c>
    </row>
    <row r="7" ht="15.75" customHeight="1">
      <c r="A7" s="1"/>
      <c r="B7" s="6">
        <f>B6/A6</f>
        <v>0.6569353027</v>
      </c>
      <c r="C7" s="6">
        <f>C6/A6</f>
        <v>0.3430646973</v>
      </c>
    </row>
    <row r="8" ht="15.75" customHeight="1">
      <c r="A8" s="2" t="s">
        <v>4</v>
      </c>
      <c r="B8" s="3" t="s">
        <v>1</v>
      </c>
      <c r="C8" s="3" t="s">
        <v>1</v>
      </c>
    </row>
    <row r="9" ht="15.75" customHeight="1">
      <c r="A9" s="5">
        <v>4.9338173E7</v>
      </c>
      <c r="B9" s="4">
        <v>3.1674608E7</v>
      </c>
      <c r="C9" s="5">
        <f>A9-B9</f>
        <v>17663565</v>
      </c>
    </row>
    <row r="10" ht="15.75" customHeight="1">
      <c r="A10" s="1"/>
      <c r="B10" s="6">
        <f>B9/A9</f>
        <v>0.6419898848</v>
      </c>
      <c r="C10" s="6">
        <f>C9/A9</f>
        <v>0.3580101152</v>
      </c>
    </row>
    <row r="11" ht="15.75" customHeight="1">
      <c r="B11">
        <f t="shared" ref="B11:C11" si="1">B9/B3</f>
        <v>551.3037909</v>
      </c>
      <c r="C11">
        <f t="shared" si="1"/>
        <v>169.5664257</v>
      </c>
    </row>
    <row r="12" ht="15.75" customHeight="1"/>
    <row r="13" ht="15.75" customHeight="1"/>
    <row r="14" ht="15.75" customHeight="1"/>
    <row r="15" ht="15.75" customHeight="1">
      <c r="A15" s="2" t="s">
        <v>3</v>
      </c>
      <c r="B15" s="2" t="s">
        <v>5</v>
      </c>
      <c r="C15" s="2" t="s">
        <v>6</v>
      </c>
    </row>
    <row r="16" ht="15.75" customHeight="1">
      <c r="A16" s="5">
        <v>3326769.0</v>
      </c>
      <c r="B16" s="5">
        <v>183463.0</v>
      </c>
      <c r="C16" s="6">
        <f>B16/(A16-B16)</f>
        <v>0.05836625515</v>
      </c>
    </row>
    <row r="17" ht="15.75" customHeight="1">
      <c r="A17" s="6"/>
      <c r="B17" s="2" t="s">
        <v>7</v>
      </c>
      <c r="C17" s="2" t="s">
        <v>8</v>
      </c>
    </row>
    <row r="18" ht="15.75" customHeight="1">
      <c r="A18" s="6"/>
      <c r="B18" s="5">
        <v>22411.0</v>
      </c>
      <c r="C18" s="6">
        <f>B18/B16</f>
        <v>0.122155421</v>
      </c>
    </row>
    <row r="19" ht="15.75" customHeight="1">
      <c r="A19" s="6"/>
      <c r="B19" s="2" t="s">
        <v>9</v>
      </c>
      <c r="C19" s="2" t="s">
        <v>10</v>
      </c>
    </row>
    <row r="20" ht="15.75" customHeight="1">
      <c r="A20" s="6"/>
      <c r="B20" s="5">
        <v>148238.0</v>
      </c>
      <c r="C20" s="6">
        <f>B20/B16</f>
        <v>0.8079994331</v>
      </c>
    </row>
    <row r="21" ht="15.75" customHeight="1">
      <c r="A21" s="6"/>
      <c r="B21" s="2" t="s">
        <v>11</v>
      </c>
      <c r="C21" s="2" t="s">
        <v>12</v>
      </c>
    </row>
    <row r="22" ht="15.75" customHeight="1">
      <c r="A22" s="6"/>
      <c r="B22" s="5">
        <f>B16-B18-B20</f>
        <v>12814</v>
      </c>
      <c r="C22" s="6">
        <f>B22/B16</f>
        <v>0.06984514589</v>
      </c>
    </row>
    <row r="23" ht="15.75" customHeight="1">
      <c r="A23" s="6"/>
      <c r="B23" s="7"/>
      <c r="C23" s="6"/>
    </row>
    <row r="24" ht="15.75" customHeight="1">
      <c r="A24" s="6"/>
      <c r="B24" s="8" t="s">
        <v>13</v>
      </c>
      <c r="C24" s="6"/>
    </row>
    <row r="25" ht="15.75" customHeight="1">
      <c r="A25" s="6"/>
      <c r="B25" s="5">
        <v>28.99</v>
      </c>
      <c r="C25" s="6"/>
    </row>
    <row r="26" ht="15.75" customHeight="1">
      <c r="A26" s="6"/>
      <c r="B26" s="7"/>
      <c r="C26" s="6"/>
    </row>
    <row r="27" ht="15.75" customHeight="1">
      <c r="A27" s="8" t="s">
        <v>14</v>
      </c>
      <c r="B27" s="2" t="s">
        <v>15</v>
      </c>
      <c r="C27" s="9" t="s">
        <v>16</v>
      </c>
    </row>
    <row r="28" ht="15.75" customHeight="1">
      <c r="A28" s="5">
        <v>579812.0</v>
      </c>
      <c r="B28" s="5">
        <v>39119.0</v>
      </c>
      <c r="C28" s="6">
        <f>B28/(A28-B28)</f>
        <v>0.07234974375</v>
      </c>
    </row>
    <row r="29" ht="15.75" customHeight="1">
      <c r="A29" s="10"/>
      <c r="B29" s="11"/>
      <c r="C29" s="11"/>
    </row>
    <row r="30" ht="15.75" customHeight="1">
      <c r="A30" s="10"/>
      <c r="B30" s="11"/>
      <c r="C30" s="11"/>
    </row>
    <row r="31" ht="15.75" customHeight="1">
      <c r="B31" s="11"/>
    </row>
    <row r="32" ht="15.75" customHeight="1"/>
    <row r="33" ht="15.75" customHeight="1">
      <c r="A33" s="2" t="s">
        <v>5</v>
      </c>
      <c r="B33" s="2" t="s">
        <v>17</v>
      </c>
      <c r="C33" s="1"/>
    </row>
    <row r="34" ht="15.75" customHeight="1">
      <c r="A34" s="5">
        <v>183463.0</v>
      </c>
      <c r="B34" s="5">
        <v>241057.0</v>
      </c>
      <c r="C34" s="1"/>
    </row>
    <row r="35" ht="15.75" customHeight="1">
      <c r="A35" s="2" t="s">
        <v>18</v>
      </c>
      <c r="B35" s="2" t="s">
        <v>19</v>
      </c>
      <c r="C35" s="1"/>
    </row>
    <row r="36" ht="15.75" customHeight="1">
      <c r="A36" s="4">
        <v>121677.0</v>
      </c>
      <c r="B36" s="5">
        <v>95802.0</v>
      </c>
      <c r="C36" s="1"/>
    </row>
    <row r="37" ht="15.75" customHeight="1">
      <c r="A37" s="1"/>
      <c r="B37" s="2" t="s">
        <v>20</v>
      </c>
      <c r="C37" s="2" t="s">
        <v>21</v>
      </c>
    </row>
    <row r="38" ht="15.75" customHeight="1">
      <c r="A38" s="1"/>
      <c r="B38" s="4">
        <v>4569.0</v>
      </c>
      <c r="C38" s="6">
        <f>B38/B34</f>
        <v>0.01895402332</v>
      </c>
    </row>
    <row r="39" ht="15.75" customHeight="1">
      <c r="A39" s="1"/>
      <c r="B39" s="12" t="s">
        <v>22</v>
      </c>
      <c r="C39" s="2" t="s">
        <v>23</v>
      </c>
    </row>
    <row r="40" ht="15.75" customHeight="1">
      <c r="A40" s="1"/>
      <c r="B40" s="4">
        <v>236488.0</v>
      </c>
      <c r="C40" s="6">
        <f>B40/B34</f>
        <v>0.9810459767</v>
      </c>
    </row>
    <row r="41" ht="15.75" customHeight="1">
      <c r="A41" s="1"/>
      <c r="B41" s="6"/>
      <c r="C41" s="6"/>
    </row>
    <row r="42" ht="15.75" customHeight="1">
      <c r="A42" s="1"/>
      <c r="B42" s="2" t="s">
        <v>24</v>
      </c>
      <c r="C42" s="2" t="s">
        <v>25</v>
      </c>
    </row>
    <row r="43" ht="15.75" customHeight="1">
      <c r="A43" s="1"/>
      <c r="B43" s="5">
        <v>73627.0</v>
      </c>
      <c r="C43" s="6">
        <f>B43/B34</f>
        <v>0.3054339845</v>
      </c>
    </row>
    <row r="44" ht="15.75" customHeight="1">
      <c r="A44" s="1"/>
      <c r="B44" s="8" t="s">
        <v>26</v>
      </c>
      <c r="C44" s="2" t="s">
        <v>27</v>
      </c>
    </row>
    <row r="45" ht="15.75" customHeight="1">
      <c r="A45" s="1"/>
      <c r="B45" s="5">
        <f>B34-B43</f>
        <v>167430</v>
      </c>
      <c r="C45" s="6">
        <f>B45/B34</f>
        <v>0.6945660155</v>
      </c>
    </row>
    <row r="46" ht="15.75" customHeight="1"/>
    <row r="47" ht="15.75" customHeight="1">
      <c r="A47" s="13" t="s">
        <v>28</v>
      </c>
      <c r="B47" s="13" t="s">
        <v>29</v>
      </c>
    </row>
    <row r="48" ht="15.75" customHeight="1">
      <c r="A48" s="14">
        <v>5100433.0</v>
      </c>
      <c r="B48" s="14">
        <v>4861309.0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A15" s="15" t="s">
        <v>36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A21" t="s">
        <v>37</v>
      </c>
      <c r="B21" t="s">
        <v>38</v>
      </c>
      <c r="C21" t="s">
        <v>39</v>
      </c>
    </row>
    <row r="22" ht="15.75" customHeight="1">
      <c r="A22">
        <v>22411.0</v>
      </c>
      <c r="B22">
        <v>148238.0</v>
      </c>
      <c r="C22">
        <v>12814.0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15" t="s">
        <v>40</v>
      </c>
    </row>
    <row r="33" ht="15.75" customHeight="1"/>
    <row r="34" ht="15.75" customHeight="1"/>
    <row r="35" ht="15.75" customHeight="1"/>
    <row r="36" ht="15.75" customHeight="1"/>
    <row r="37" ht="15.75" customHeight="1">
      <c r="A37" t="s">
        <v>41</v>
      </c>
      <c r="B37" t="s">
        <v>16</v>
      </c>
    </row>
    <row r="38" ht="15.75" customHeight="1">
      <c r="A38" s="11">
        <v>0.05836625514665133</v>
      </c>
      <c r="B38" s="11">
        <v>0.07234974375477396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A50" s="15" t="s">
        <v>42</v>
      </c>
    </row>
    <row r="51" ht="15.75" customHeight="1"/>
    <row r="52" ht="15.75" customHeight="1"/>
    <row r="53" ht="15.75" customHeight="1"/>
    <row r="54" ht="15.75" customHeight="1">
      <c r="A54" s="13" t="s">
        <v>43</v>
      </c>
      <c r="B54" s="13" t="s">
        <v>44</v>
      </c>
      <c r="C54" t="s">
        <v>45</v>
      </c>
      <c r="D54" t="s">
        <v>46</v>
      </c>
    </row>
    <row r="55" ht="15.75" customHeight="1">
      <c r="A55" s="16">
        <v>183463.0</v>
      </c>
      <c r="B55" s="16">
        <v>241057.0</v>
      </c>
      <c r="C55">
        <v>121677.0</v>
      </c>
      <c r="D55">
        <v>95802.0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>
      <c r="A68" s="15" t="s">
        <v>47</v>
      </c>
    </row>
    <row r="69" ht="15.75" customHeight="1">
      <c r="B69" s="15" t="s">
        <v>48</v>
      </c>
    </row>
    <row r="70" ht="15.75" customHeight="1"/>
    <row r="71" ht="15.75" customHeight="1"/>
    <row r="72" ht="15.75" customHeight="1"/>
    <row r="73" ht="15.75" customHeight="1">
      <c r="A73" s="2" t="s">
        <v>20</v>
      </c>
      <c r="B73" s="2" t="s">
        <v>22</v>
      </c>
    </row>
    <row r="74" ht="15.75" customHeight="1">
      <c r="A74" s="17">
        <v>4569.0</v>
      </c>
      <c r="B74" s="17">
        <v>236488.0</v>
      </c>
    </row>
    <row r="75" ht="15.75" customHeight="1">
      <c r="A75" s="2" t="s">
        <v>22</v>
      </c>
    </row>
    <row r="76" ht="15.75" customHeight="1">
      <c r="A76" s="17">
        <v>236488.0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>
      <c r="A87" s="15" t="s">
        <v>49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A93" t="s">
        <v>24</v>
      </c>
      <c r="B93" t="s">
        <v>26</v>
      </c>
    </row>
    <row r="94" ht="15.75" customHeight="1">
      <c r="A94">
        <v>73627.0</v>
      </c>
      <c r="B94">
        <v>167430.0</v>
      </c>
    </row>
    <row r="95" ht="15.75" customHeight="1">
      <c r="A95" t="s">
        <v>26</v>
      </c>
    </row>
    <row r="96" ht="15.75" customHeight="1">
      <c r="A96">
        <v>167430.0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A106" s="15" t="s">
        <v>50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67"/>
    <col customWidth="1" min="2" max="2" width="110.11"/>
    <col customWidth="1" min="3" max="26" width="10.56"/>
  </cols>
  <sheetData>
    <row r="1" ht="15.75" customHeight="1">
      <c r="A1" t="s">
        <v>30</v>
      </c>
      <c r="B1" t="s">
        <v>31</v>
      </c>
    </row>
    <row r="2" ht="15.75" customHeight="1">
      <c r="A2" t="s">
        <v>32</v>
      </c>
      <c r="B2" t="s">
        <v>33</v>
      </c>
    </row>
    <row r="3" ht="15.75" customHeight="1">
      <c r="A3" t="s">
        <v>34</v>
      </c>
      <c r="B3" t="s">
        <v>35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