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updateLinks="never" hidePivotFieldList="1" defaultThemeVersion="124226"/>
  <mc:AlternateContent xmlns:mc="http://schemas.openxmlformats.org/markup-compatibility/2006">
    <mc:Choice Requires="x15">
      <x15ac:absPath xmlns:x15ac="http://schemas.microsoft.com/office/spreadsheetml/2010/11/ac" url="C:\Users\ut07838\Downloads\"/>
    </mc:Choice>
  </mc:AlternateContent>
  <xr:revisionPtr revIDLastSave="0" documentId="8_{C441BB24-0BDC-4DF3-B576-523D44741570}" xr6:coauthVersionLast="47" xr6:coauthVersionMax="47" xr10:uidLastSave="{00000000-0000-0000-0000-000000000000}"/>
  <bookViews>
    <workbookView xWindow="-28920" yWindow="-120" windowWidth="29040" windowHeight="15840" tabRatio="790" activeTab="3" xr2:uid="{00000000-000D-0000-FFFF-FFFF00000000}"/>
  </bookViews>
  <sheets>
    <sheet name="Cod Planos" sheetId="45" r:id="rId1"/>
    <sheet name="ITENS" sheetId="30" r:id="rId2"/>
    <sheet name="SÍNTESE DE CARACT - INSPEÇÃO" sheetId="46" state="hidden" r:id="rId3"/>
    <sheet name="OPERAÇÕES - REPARO" sheetId="47" r:id="rId4"/>
    <sheet name="TEXTO LONGO REPARO.CSV" sheetId="48" r:id="rId5"/>
    <sheet name="PRIORIM_EQUIP" sheetId="51" r:id="rId6"/>
    <sheet name="MATRIZ DE BLOQQUEIO" sheetId="57" r:id="rId7"/>
    <sheet name="PRIORIM_LOC_INST" sheetId="56" state="hidden" r:id="rId8"/>
    <sheet name="Planilha2" sheetId="53" state="hidden" r:id="rId9"/>
    <sheet name="Planilha3" sheetId="50" state="hidden" r:id="rId10"/>
    <sheet name="Banc.Dados.tempo" sheetId="42" state="hidden" r:id="rId11"/>
  </sheets>
  <definedNames>
    <definedName name="_xlnm._FilterDatabase" localSheetId="0" hidden="1">'Cod Planos'!$A$1:$H$1</definedName>
    <definedName name="_xlnm._FilterDatabase" localSheetId="1" hidden="1">ITENS!$A$1:$R$2203</definedName>
    <definedName name="_xlnm._FilterDatabase" localSheetId="3" hidden="1">'OPERAÇÕES - REPARO'!$A$1:$J$2762</definedName>
    <definedName name="_xlnm._FilterDatabase" localSheetId="5" hidden="1">PRIORIM_EQUIP!$B$3:$AD$129</definedName>
    <definedName name="_xlnm._FilterDatabase" localSheetId="2" hidden="1">'SÍNTESE DE CARACT - INSPEÇÃO'!$A$2:$I$2</definedName>
    <definedName name="_xlnm._FilterDatabase" localSheetId="4" hidden="1">'TEXTO LONGO REPARO.CSV'!$A$1:$J$1838</definedName>
    <definedName name="N11N200" localSheetId="0">#REF!</definedName>
    <definedName name="N11N200" localSheetId="2">#REF!</definedName>
    <definedName name="N11N200">#REF!</definedName>
    <definedName name="TEST0" localSheetId="0">#REF!</definedName>
    <definedName name="TEST0" localSheetId="2">#REF!</definedName>
    <definedName name="TEST0">#REF!</definedName>
    <definedName name="TESTHKEY" localSheetId="0">#REF!</definedName>
    <definedName name="TESTHKEY" localSheetId="2">#REF!</definedName>
    <definedName name="TESTHKEY">#REF!</definedName>
    <definedName name="TESTKEYS" localSheetId="0">#REF!</definedName>
    <definedName name="TESTKEYS" localSheetId="2">#REF!</definedName>
    <definedName name="TESTKEYS">#REF!</definedName>
    <definedName name="TESTVKEY" localSheetId="0">#REF!</definedName>
    <definedName name="TESTVKEY" localSheetId="2">#REF!</definedName>
    <definedName name="TESTVK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3" i="47" l="1"/>
  <c r="G904" i="47"/>
  <c r="G905" i="47"/>
  <c r="G906" i="47"/>
  <c r="G907" i="47"/>
  <c r="G908" i="47"/>
  <c r="G909" i="47"/>
  <c r="G910" i="47"/>
  <c r="G911" i="47"/>
  <c r="G912" i="47"/>
  <c r="G913" i="47"/>
  <c r="G914" i="47"/>
  <c r="G915" i="47"/>
  <c r="G916" i="47"/>
  <c r="G917" i="47"/>
  <c r="G918" i="47"/>
  <c r="G919" i="47"/>
  <c r="G920" i="47"/>
  <c r="G921" i="47"/>
  <c r="G922" i="47"/>
  <c r="G923" i="47"/>
  <c r="G924" i="47"/>
  <c r="G925" i="47"/>
  <c r="G926" i="47"/>
  <c r="G927" i="47"/>
  <c r="G928" i="47"/>
  <c r="G929" i="47"/>
  <c r="G930" i="47"/>
  <c r="G931" i="47"/>
  <c r="G932" i="47"/>
  <c r="G933" i="47"/>
  <c r="G934" i="47"/>
  <c r="G935" i="47"/>
  <c r="G936" i="47"/>
  <c r="G937" i="47"/>
  <c r="G938" i="47"/>
  <c r="G939" i="47"/>
  <c r="G940" i="47"/>
  <c r="G941" i="47"/>
  <c r="G942" i="47"/>
  <c r="G943" i="47"/>
  <c r="G944" i="47"/>
  <c r="G945" i="47"/>
  <c r="G946" i="47"/>
  <c r="G947" i="47"/>
  <c r="G948" i="47"/>
  <c r="G949" i="47"/>
  <c r="G950" i="47"/>
  <c r="G951" i="47"/>
  <c r="G952" i="47"/>
  <c r="G953" i="47"/>
  <c r="G954" i="47"/>
  <c r="G955" i="47"/>
  <c r="G956" i="47"/>
  <c r="G957" i="47"/>
  <c r="G958" i="47"/>
  <c r="G959" i="47"/>
  <c r="G960" i="47"/>
  <c r="G961" i="47"/>
  <c r="G962" i="47"/>
  <c r="G963" i="47"/>
  <c r="G964" i="47"/>
  <c r="G965" i="47"/>
  <c r="G966" i="47"/>
  <c r="G967" i="47"/>
  <c r="G968" i="47"/>
  <c r="G969" i="47"/>
  <c r="G970" i="47"/>
  <c r="G971" i="47"/>
  <c r="G972" i="47"/>
  <c r="G973" i="47"/>
  <c r="G974" i="47"/>
  <c r="G975" i="47"/>
  <c r="G976" i="47"/>
  <c r="G977" i="47"/>
  <c r="G978" i="47"/>
  <c r="G979" i="47"/>
  <c r="G980" i="47"/>
  <c r="G981" i="47"/>
  <c r="G982" i="47"/>
  <c r="G983" i="47"/>
  <c r="G984" i="47"/>
  <c r="G985" i="47"/>
  <c r="G986" i="47"/>
  <c r="G987" i="47"/>
  <c r="G988" i="47"/>
  <c r="G989" i="47"/>
  <c r="G990" i="47"/>
  <c r="G991" i="47"/>
  <c r="G992" i="47"/>
  <c r="G993" i="47"/>
  <c r="G994" i="47"/>
  <c r="G995" i="47"/>
  <c r="G996" i="47"/>
  <c r="G997" i="47"/>
  <c r="G998" i="47"/>
  <c r="G999" i="47"/>
  <c r="G1000" i="47"/>
  <c r="J130" i="30" l="1"/>
  <c r="J129" i="30"/>
  <c r="J127" i="30"/>
  <c r="J128" i="30"/>
  <c r="K121" i="30"/>
  <c r="L121" i="30"/>
  <c r="M121" i="30"/>
  <c r="N121" i="30"/>
  <c r="O121" i="30"/>
  <c r="Q121" i="30"/>
  <c r="K122" i="30"/>
  <c r="L122" i="30"/>
  <c r="M122" i="30"/>
  <c r="N122" i="30"/>
  <c r="O122" i="30"/>
  <c r="Q122" i="30"/>
  <c r="K123" i="30"/>
  <c r="L123" i="30"/>
  <c r="M123" i="30"/>
  <c r="N123" i="30"/>
  <c r="O123" i="30"/>
  <c r="Q123" i="30"/>
  <c r="K124" i="30"/>
  <c r="L124" i="30"/>
  <c r="M124" i="30"/>
  <c r="N124" i="30"/>
  <c r="O124" i="30"/>
  <c r="Q124" i="30"/>
  <c r="K125" i="30"/>
  <c r="L125" i="30"/>
  <c r="M125" i="30"/>
  <c r="N125" i="30"/>
  <c r="O125" i="30"/>
  <c r="Q125" i="30"/>
  <c r="K126" i="30"/>
  <c r="L126" i="30"/>
  <c r="M126" i="30"/>
  <c r="N126" i="30"/>
  <c r="O126" i="30"/>
  <c r="Q126" i="30"/>
  <c r="K127" i="30"/>
  <c r="L127" i="30"/>
  <c r="M127" i="30"/>
  <c r="N127" i="30"/>
  <c r="O127" i="30"/>
  <c r="Q127" i="30"/>
  <c r="K128" i="30"/>
  <c r="L128" i="30"/>
  <c r="M128" i="30"/>
  <c r="N128" i="30"/>
  <c r="O128" i="30"/>
  <c r="Q128" i="30"/>
  <c r="K129" i="30"/>
  <c r="L129" i="30"/>
  <c r="M129" i="30"/>
  <c r="N129" i="30"/>
  <c r="O129" i="30"/>
  <c r="Q129" i="30"/>
  <c r="K130" i="30"/>
  <c r="L130" i="30"/>
  <c r="M130" i="30"/>
  <c r="N130" i="30"/>
  <c r="O130" i="30"/>
  <c r="Q130" i="30"/>
  <c r="K120" i="30"/>
  <c r="L120" i="30"/>
  <c r="M120" i="30"/>
  <c r="N120" i="30"/>
  <c r="O120" i="30"/>
  <c r="Q120" i="30"/>
  <c r="J121" i="30"/>
  <c r="J122" i="30"/>
  <c r="J123" i="30"/>
  <c r="J124" i="30"/>
  <c r="J125" i="30"/>
  <c r="J126" i="30"/>
  <c r="J120" i="30"/>
  <c r="Q83" i="30" l="1"/>
  <c r="Q84" i="30"/>
  <c r="J78" i="30"/>
  <c r="K78" i="30"/>
  <c r="L78" i="30"/>
  <c r="M78" i="30"/>
  <c r="N78" i="30"/>
  <c r="O78" i="30"/>
  <c r="Q78" i="30"/>
  <c r="J79" i="30"/>
  <c r="K79" i="30"/>
  <c r="L79" i="30"/>
  <c r="M79" i="30"/>
  <c r="N79" i="30"/>
  <c r="O79" i="30"/>
  <c r="Q79" i="30"/>
  <c r="J80" i="30"/>
  <c r="K80" i="30"/>
  <c r="L80" i="30"/>
  <c r="M80" i="30"/>
  <c r="N80" i="30"/>
  <c r="O80" i="30"/>
  <c r="Q80" i="30"/>
  <c r="J81" i="30"/>
  <c r="K81" i="30"/>
  <c r="L81" i="30"/>
  <c r="M81" i="30"/>
  <c r="N81" i="30"/>
  <c r="O81" i="30"/>
  <c r="Q81" i="30"/>
  <c r="J82" i="30"/>
  <c r="K82" i="30"/>
  <c r="L82" i="30"/>
  <c r="M82" i="30"/>
  <c r="N82" i="30"/>
  <c r="O82" i="30"/>
  <c r="Q82" i="30"/>
  <c r="AA82" i="30"/>
  <c r="AL82" i="30"/>
  <c r="AW82" i="30"/>
  <c r="BH82" i="30"/>
  <c r="BS82" i="30"/>
  <c r="CD82" i="30"/>
  <c r="CO82" i="30"/>
  <c r="CZ82" i="30"/>
  <c r="DK82" i="30"/>
  <c r="DV82" i="30"/>
  <c r="EG82" i="30"/>
  <c r="ER82" i="30"/>
  <c r="FC82" i="30"/>
  <c r="FN82" i="30"/>
  <c r="FY82" i="30"/>
  <c r="GJ82" i="30"/>
  <c r="GU82" i="30"/>
  <c r="HF82" i="30"/>
  <c r="HQ82" i="30"/>
  <c r="IB82" i="30"/>
  <c r="IM82" i="30"/>
  <c r="IX82" i="30"/>
  <c r="JI82" i="30"/>
  <c r="JT82" i="30"/>
  <c r="KE82" i="30"/>
  <c r="KP82" i="30"/>
  <c r="LA82" i="30"/>
  <c r="LL82" i="30"/>
  <c r="LW82" i="30"/>
  <c r="MH82" i="30"/>
  <c r="MS82" i="30"/>
  <c r="ND82" i="30"/>
  <c r="NO82" i="30"/>
  <c r="NZ82" i="30"/>
  <c r="OK82" i="30"/>
  <c r="OV82" i="30"/>
  <c r="PG82" i="30"/>
  <c r="PR82" i="30"/>
  <c r="QC82" i="30"/>
  <c r="QN82" i="30"/>
  <c r="QY82" i="30"/>
  <c r="RJ82" i="30"/>
  <c r="RU82" i="30"/>
  <c r="SF82" i="30"/>
  <c r="SQ82" i="30"/>
  <c r="TB82" i="30"/>
  <c r="TM82" i="30"/>
  <c r="TX82" i="30"/>
  <c r="UI82" i="30"/>
  <c r="UT82" i="30"/>
  <c r="VE82" i="30"/>
  <c r="VP82" i="30"/>
  <c r="WA82" i="30"/>
  <c r="WL82" i="30"/>
  <c r="WW82" i="30"/>
  <c r="XH82" i="30"/>
  <c r="XS82" i="30"/>
  <c r="YD82" i="30"/>
  <c r="YO82" i="30"/>
  <c r="YZ82" i="30"/>
  <c r="ZK82" i="30"/>
  <c r="ZV82" i="30"/>
  <c r="AAG82" i="30"/>
  <c r="AAR82" i="30"/>
  <c r="ABC82" i="30"/>
  <c r="ABN82" i="30"/>
  <c r="ABY82" i="30"/>
  <c r="ACJ82" i="30"/>
  <c r="ACU82" i="30"/>
  <c r="ADF82" i="30"/>
  <c r="ADQ82" i="30"/>
  <c r="AEB82" i="30"/>
  <c r="AEM82" i="30"/>
  <c r="AEX82" i="30"/>
  <c r="AFI82" i="30"/>
  <c r="AFT82" i="30"/>
  <c r="AGE82" i="30"/>
  <c r="AGP82" i="30"/>
  <c r="AHA82" i="30"/>
  <c r="AHL82" i="30"/>
  <c r="AHW82" i="30"/>
  <c r="AIH82" i="30"/>
  <c r="AIS82" i="30"/>
  <c r="AJD82" i="30"/>
  <c r="AJO82" i="30"/>
  <c r="AJZ82" i="30"/>
  <c r="AKK82" i="30"/>
  <c r="AKV82" i="30"/>
  <c r="ALG82" i="30"/>
  <c r="ALR82" i="30"/>
  <c r="AMC82" i="30"/>
  <c r="AMN82" i="30"/>
  <c r="AMY82" i="30"/>
  <c r="ANJ82" i="30"/>
  <c r="ANU82" i="30"/>
  <c r="AOF82" i="30"/>
  <c r="AOQ82" i="30"/>
  <c r="APB82" i="30"/>
  <c r="APM82" i="30"/>
  <c r="APX82" i="30"/>
  <c r="AQI82" i="30"/>
  <c r="AQT82" i="30"/>
  <c r="ARE82" i="30"/>
  <c r="ARP82" i="30"/>
  <c r="ASA82" i="30"/>
  <c r="ASL82" i="30"/>
  <c r="ASW82" i="30"/>
  <c r="ATH82" i="30"/>
  <c r="ATS82" i="30"/>
  <c r="AUD82" i="30"/>
  <c r="AUO82" i="30"/>
  <c r="AUZ82" i="30"/>
  <c r="AVK82" i="30"/>
  <c r="AVV82" i="30"/>
  <c r="AWG82" i="30"/>
  <c r="AWR82" i="30"/>
  <c r="AXC82" i="30"/>
  <c r="AXN82" i="30"/>
  <c r="AXY82" i="30"/>
  <c r="AYJ82" i="30"/>
  <c r="AYU82" i="30"/>
  <c r="AZF82" i="30"/>
  <c r="AZQ82" i="30"/>
  <c r="BAB82" i="30"/>
  <c r="BAM82" i="30"/>
  <c r="BAX82" i="30"/>
  <c r="BBI82" i="30"/>
  <c r="BBT82" i="30"/>
  <c r="BCE82" i="30"/>
  <c r="BCP82" i="30"/>
  <c r="BDA82" i="30"/>
  <c r="BDL82" i="30"/>
  <c r="BDW82" i="30"/>
  <c r="BEH82" i="30"/>
  <c r="BES82" i="30"/>
  <c r="BFD82" i="30"/>
  <c r="BFO82" i="30"/>
  <c r="BFZ82" i="30"/>
  <c r="BGK82" i="30"/>
  <c r="BGV82" i="30"/>
  <c r="BHG82" i="30"/>
  <c r="BHR82" i="30"/>
  <c r="BIC82" i="30"/>
  <c r="BIN82" i="30"/>
  <c r="BIY82" i="30"/>
  <c r="BJJ82" i="30"/>
  <c r="BJU82" i="30"/>
  <c r="BKF82" i="30"/>
  <c r="BKQ82" i="30"/>
  <c r="BLB82" i="30"/>
  <c r="BLM82" i="30"/>
  <c r="BLX82" i="30"/>
  <c r="BMI82" i="30"/>
  <c r="BMT82" i="30"/>
  <c r="BNE82" i="30"/>
  <c r="BNP82" i="30"/>
  <c r="BOA82" i="30"/>
  <c r="BOL82" i="30"/>
  <c r="BOW82" i="30"/>
  <c r="BPH82" i="30"/>
  <c r="BPS82" i="30"/>
  <c r="BQD82" i="30"/>
  <c r="BQO82" i="30"/>
  <c r="BQZ82" i="30"/>
  <c r="BRK82" i="30"/>
  <c r="BRV82" i="30"/>
  <c r="BSG82" i="30"/>
  <c r="BSR82" i="30"/>
  <c r="BTC82" i="30"/>
  <c r="BTN82" i="30"/>
  <c r="BTY82" i="30"/>
  <c r="BUJ82" i="30"/>
  <c r="BUU82" i="30"/>
  <c r="BVF82" i="30"/>
  <c r="BVQ82" i="30"/>
  <c r="BWB82" i="30"/>
  <c r="BWM82" i="30"/>
  <c r="BWX82" i="30"/>
  <c r="BXI82" i="30"/>
  <c r="BXT82" i="30"/>
  <c r="BYE82" i="30"/>
  <c r="BYP82" i="30"/>
  <c r="BZA82" i="30"/>
  <c r="BZL82" i="30"/>
  <c r="BZW82" i="30"/>
  <c r="CAH82" i="30"/>
  <c r="CAS82" i="30"/>
  <c r="CBD82" i="30"/>
  <c r="CBO82" i="30"/>
  <c r="CBZ82" i="30"/>
  <c r="CCK82" i="30"/>
  <c r="CCV82" i="30"/>
  <c r="CDG82" i="30"/>
  <c r="CDR82" i="30"/>
  <c r="CEC82" i="30"/>
  <c r="CEN82" i="30"/>
  <c r="CEY82" i="30"/>
  <c r="CFJ82" i="30"/>
  <c r="CFU82" i="30"/>
  <c r="CGF82" i="30"/>
  <c r="CGQ82" i="30"/>
  <c r="CHB82" i="30"/>
  <c r="CHM82" i="30"/>
  <c r="CHX82" i="30"/>
  <c r="CII82" i="30"/>
  <c r="CIT82" i="30"/>
  <c r="CJE82" i="30"/>
  <c r="CJP82" i="30"/>
  <c r="CKA82" i="30"/>
  <c r="CKL82" i="30"/>
  <c r="CKW82" i="30"/>
  <c r="CLH82" i="30"/>
  <c r="CLS82" i="30"/>
  <c r="CMD82" i="30"/>
  <c r="CMO82" i="30"/>
  <c r="CMZ82" i="30"/>
  <c r="CNK82" i="30"/>
  <c r="CNV82" i="30"/>
  <c r="COG82" i="30"/>
  <c r="COR82" i="30"/>
  <c r="CPC82" i="30"/>
  <c r="CPN82" i="30"/>
  <c r="CPY82" i="30"/>
  <c r="CQJ82" i="30"/>
  <c r="CQU82" i="30"/>
  <c r="CRF82" i="30"/>
  <c r="CRQ82" i="30"/>
  <c r="CSB82" i="30"/>
  <c r="CSM82" i="30"/>
  <c r="CSX82" i="30"/>
  <c r="CTI82" i="30"/>
  <c r="CTT82" i="30"/>
  <c r="CUE82" i="30"/>
  <c r="CUP82" i="30"/>
  <c r="CVA82" i="30"/>
  <c r="CVL82" i="30"/>
  <c r="CVW82" i="30"/>
  <c r="CWH82" i="30"/>
  <c r="CWS82" i="30"/>
  <c r="CXD82" i="30"/>
  <c r="CXO82" i="30"/>
  <c r="CXZ82" i="30"/>
  <c r="CYK82" i="30"/>
  <c r="CYV82" i="30"/>
  <c r="CZG82" i="30"/>
  <c r="CZR82" i="30"/>
  <c r="DAC82" i="30"/>
  <c r="DAN82" i="30"/>
  <c r="DAY82" i="30"/>
  <c r="DBJ82" i="30"/>
  <c r="DBU82" i="30"/>
  <c r="DCF82" i="30"/>
  <c r="DCQ82" i="30"/>
  <c r="DDB82" i="30"/>
  <c r="DDM82" i="30"/>
  <c r="DDX82" i="30"/>
  <c r="DEI82" i="30"/>
  <c r="DET82" i="30"/>
  <c r="DFE82" i="30"/>
  <c r="DFP82" i="30"/>
  <c r="DGA82" i="30"/>
  <c r="DGL82" i="30"/>
  <c r="DGW82" i="30"/>
  <c r="DHH82" i="30"/>
  <c r="DHS82" i="30"/>
  <c r="DID82" i="30"/>
  <c r="DIO82" i="30"/>
  <c r="DIZ82" i="30"/>
  <c r="DJK82" i="30"/>
  <c r="DJV82" i="30"/>
  <c r="DKG82" i="30"/>
  <c r="DKR82" i="30"/>
  <c r="DLC82" i="30"/>
  <c r="DLN82" i="30"/>
  <c r="DLY82" i="30"/>
  <c r="DMJ82" i="30"/>
  <c r="DMU82" i="30"/>
  <c r="DNF82" i="30"/>
  <c r="DNQ82" i="30"/>
  <c r="DOB82" i="30"/>
  <c r="DOM82" i="30"/>
  <c r="DOX82" i="30"/>
  <c r="DPI82" i="30"/>
  <c r="DPT82" i="30"/>
  <c r="DQE82" i="30"/>
  <c r="DQP82" i="30"/>
  <c r="DRA82" i="30"/>
  <c r="DRL82" i="30"/>
  <c r="DRW82" i="30"/>
  <c r="DSH82" i="30"/>
  <c r="DSS82" i="30"/>
  <c r="DTD82" i="30"/>
  <c r="DTO82" i="30"/>
  <c r="DTZ82" i="30"/>
  <c r="DUK82" i="30"/>
  <c r="DUV82" i="30"/>
  <c r="DVG82" i="30"/>
  <c r="DVR82" i="30"/>
  <c r="DWC82" i="30"/>
  <c r="DWN82" i="30"/>
  <c r="DWY82" i="30"/>
  <c r="DXJ82" i="30"/>
  <c r="DXU82" i="30"/>
  <c r="DYF82" i="30"/>
  <c r="DYQ82" i="30"/>
  <c r="DZB82" i="30"/>
  <c r="DZM82" i="30"/>
  <c r="DZX82" i="30"/>
  <c r="EAI82" i="30"/>
  <c r="EAT82" i="30"/>
  <c r="EBE82" i="30"/>
  <c r="EBP82" i="30"/>
  <c r="ECA82" i="30"/>
  <c r="ECL82" i="30"/>
  <c r="ECW82" i="30"/>
  <c r="EDH82" i="30"/>
  <c r="EDS82" i="30"/>
  <c r="EED82" i="30"/>
  <c r="EEO82" i="30"/>
  <c r="EEZ82" i="30"/>
  <c r="EFK82" i="30"/>
  <c r="EFV82" i="30"/>
  <c r="EGG82" i="30"/>
  <c r="EGR82" i="30"/>
  <c r="EHC82" i="30"/>
  <c r="EHN82" i="30"/>
  <c r="EHY82" i="30"/>
  <c r="EIJ82" i="30"/>
  <c r="EIU82" i="30"/>
  <c r="EJF82" i="30"/>
  <c r="EJQ82" i="30"/>
  <c r="EKB82" i="30"/>
  <c r="EKM82" i="30"/>
  <c r="EKX82" i="30"/>
  <c r="ELI82" i="30"/>
  <c r="ELT82" i="30"/>
  <c r="EME82" i="30"/>
  <c r="EMP82" i="30"/>
  <c r="ENA82" i="30"/>
  <c r="ENL82" i="30"/>
  <c r="ENW82" i="30"/>
  <c r="EOH82" i="30"/>
  <c r="EOS82" i="30"/>
  <c r="EPD82" i="30"/>
  <c r="EPO82" i="30"/>
  <c r="EPZ82" i="30"/>
  <c r="EQK82" i="30"/>
  <c r="EQV82" i="30"/>
  <c r="ERG82" i="30"/>
  <c r="ERR82" i="30"/>
  <c r="ESC82" i="30"/>
  <c r="ESN82" i="30"/>
  <c r="ESY82" i="30"/>
  <c r="ETJ82" i="30"/>
  <c r="ETU82" i="30"/>
  <c r="EUF82" i="30"/>
  <c r="EUQ82" i="30"/>
  <c r="EVB82" i="30"/>
  <c r="EVM82" i="30"/>
  <c r="EVX82" i="30"/>
  <c r="EWI82" i="30"/>
  <c r="EWT82" i="30"/>
  <c r="EXE82" i="30"/>
  <c r="EXP82" i="30"/>
  <c r="EYA82" i="30"/>
  <c r="EYL82" i="30"/>
  <c r="EYW82" i="30"/>
  <c r="EZH82" i="30"/>
  <c r="EZS82" i="30"/>
  <c r="FAD82" i="30"/>
  <c r="FAO82" i="30"/>
  <c r="FAZ82" i="30"/>
  <c r="FBK82" i="30"/>
  <c r="FBV82" i="30"/>
  <c r="FCG82" i="30"/>
  <c r="FCR82" i="30"/>
  <c r="FDC82" i="30"/>
  <c r="FDN82" i="30"/>
  <c r="FDY82" i="30"/>
  <c r="FEJ82" i="30"/>
  <c r="FEU82" i="30"/>
  <c r="FFF82" i="30"/>
  <c r="FFQ82" i="30"/>
  <c r="FGB82" i="30"/>
  <c r="FGM82" i="30"/>
  <c r="FGX82" i="30"/>
  <c r="FHI82" i="30"/>
  <c r="FHT82" i="30"/>
  <c r="FIE82" i="30"/>
  <c r="FIP82" i="30"/>
  <c r="FJA82" i="30"/>
  <c r="FJL82" i="30"/>
  <c r="FJW82" i="30"/>
  <c r="FKH82" i="30"/>
  <c r="FKS82" i="30"/>
  <c r="FLD82" i="30"/>
  <c r="FLO82" i="30"/>
  <c r="FLZ82" i="30"/>
  <c r="FMK82" i="30"/>
  <c r="FMV82" i="30"/>
  <c r="FNG82" i="30"/>
  <c r="FNR82" i="30"/>
  <c r="FOC82" i="30"/>
  <c r="FON82" i="30"/>
  <c r="FOY82" i="30"/>
  <c r="FPJ82" i="30"/>
  <c r="FPU82" i="30"/>
  <c r="FQF82" i="30"/>
  <c r="FQQ82" i="30"/>
  <c r="FRB82" i="30"/>
  <c r="FRM82" i="30"/>
  <c r="FRX82" i="30"/>
  <c r="FSI82" i="30"/>
  <c r="FST82" i="30"/>
  <c r="FTE82" i="30"/>
  <c r="FTP82" i="30"/>
  <c r="FUA82" i="30"/>
  <c r="FUL82" i="30"/>
  <c r="FUW82" i="30"/>
  <c r="FVH82" i="30"/>
  <c r="FVS82" i="30"/>
  <c r="FWD82" i="30"/>
  <c r="FWO82" i="30"/>
  <c r="FWZ82" i="30"/>
  <c r="FXK82" i="30"/>
  <c r="FXV82" i="30"/>
  <c r="FYG82" i="30"/>
  <c r="FYR82" i="30"/>
  <c r="FZC82" i="30"/>
  <c r="FZN82" i="30"/>
  <c r="FZY82" i="30"/>
  <c r="GAJ82" i="30"/>
  <c r="GAU82" i="30"/>
  <c r="GBF82" i="30"/>
  <c r="GBQ82" i="30"/>
  <c r="GCB82" i="30"/>
  <c r="GCM82" i="30"/>
  <c r="GCX82" i="30"/>
  <c r="GDI82" i="30"/>
  <c r="GDT82" i="30"/>
  <c r="GEE82" i="30"/>
  <c r="GEP82" i="30"/>
  <c r="GFA82" i="30"/>
  <c r="GFL82" i="30"/>
  <c r="GFW82" i="30"/>
  <c r="GGH82" i="30"/>
  <c r="GGS82" i="30"/>
  <c r="GHD82" i="30"/>
  <c r="GHO82" i="30"/>
  <c r="GHZ82" i="30"/>
  <c r="GIK82" i="30"/>
  <c r="GIV82" i="30"/>
  <c r="GJG82" i="30"/>
  <c r="GJR82" i="30"/>
  <c r="GKC82" i="30"/>
  <c r="GKN82" i="30"/>
  <c r="GKY82" i="30"/>
  <c r="GLJ82" i="30"/>
  <c r="GLU82" i="30"/>
  <c r="GMF82" i="30"/>
  <c r="GMQ82" i="30"/>
  <c r="GNB82" i="30"/>
  <c r="GNM82" i="30"/>
  <c r="GNX82" i="30"/>
  <c r="GOI82" i="30"/>
  <c r="GOT82" i="30"/>
  <c r="GPE82" i="30"/>
  <c r="GPP82" i="30"/>
  <c r="GQA82" i="30"/>
  <c r="GQL82" i="30"/>
  <c r="GQW82" i="30"/>
  <c r="GRH82" i="30"/>
  <c r="GRS82" i="30"/>
  <c r="GSD82" i="30"/>
  <c r="GSO82" i="30"/>
  <c r="GSZ82" i="30"/>
  <c r="GTK82" i="30"/>
  <c r="GTV82" i="30"/>
  <c r="GUG82" i="30"/>
  <c r="GUR82" i="30"/>
  <c r="GVC82" i="30"/>
  <c r="GVN82" i="30"/>
  <c r="GVY82" i="30"/>
  <c r="GWJ82" i="30"/>
  <c r="GWU82" i="30"/>
  <c r="GXF82" i="30"/>
  <c r="GXQ82" i="30"/>
  <c r="GYB82" i="30"/>
  <c r="GYM82" i="30"/>
  <c r="GYX82" i="30"/>
  <c r="GZI82" i="30"/>
  <c r="GZT82" i="30"/>
  <c r="HAE82" i="30"/>
  <c r="HAP82" i="30"/>
  <c r="HBA82" i="30"/>
  <c r="HBL82" i="30"/>
  <c r="HBW82" i="30"/>
  <c r="HCH82" i="30"/>
  <c r="HCS82" i="30"/>
  <c r="HDD82" i="30"/>
  <c r="HDO82" i="30"/>
  <c r="HDZ82" i="30"/>
  <c r="HEK82" i="30"/>
  <c r="HEV82" i="30"/>
  <c r="HFG82" i="30"/>
  <c r="HFR82" i="30"/>
  <c r="HGC82" i="30"/>
  <c r="HGN82" i="30"/>
  <c r="HGY82" i="30"/>
  <c r="HHJ82" i="30"/>
  <c r="HHU82" i="30"/>
  <c r="HIF82" i="30"/>
  <c r="HIQ82" i="30"/>
  <c r="HJB82" i="30"/>
  <c r="HJM82" i="30"/>
  <c r="HJX82" i="30"/>
  <c r="HKI82" i="30"/>
  <c r="HKT82" i="30"/>
  <c r="HLE82" i="30"/>
  <c r="HLP82" i="30"/>
  <c r="HMA82" i="30"/>
  <c r="HML82" i="30"/>
  <c r="HMW82" i="30"/>
  <c r="HNH82" i="30"/>
  <c r="HNS82" i="30"/>
  <c r="HOD82" i="30"/>
  <c r="HOO82" i="30"/>
  <c r="HOZ82" i="30"/>
  <c r="HPK82" i="30"/>
  <c r="HPV82" i="30"/>
  <c r="HQG82" i="30"/>
  <c r="HQR82" i="30"/>
  <c r="HRC82" i="30"/>
  <c r="HRN82" i="30"/>
  <c r="HRY82" i="30"/>
  <c r="HSJ82" i="30"/>
  <c r="HSU82" i="30"/>
  <c r="HTF82" i="30"/>
  <c r="HTQ82" i="30"/>
  <c r="HUB82" i="30"/>
  <c r="HUM82" i="30"/>
  <c r="HUX82" i="30"/>
  <c r="HVI82" i="30"/>
  <c r="HVT82" i="30"/>
  <c r="HWE82" i="30"/>
  <c r="HWP82" i="30"/>
  <c r="HXA82" i="30"/>
  <c r="HXL82" i="30"/>
  <c r="HXW82" i="30"/>
  <c r="HYH82" i="30"/>
  <c r="HYS82" i="30"/>
  <c r="HZD82" i="30"/>
  <c r="HZO82" i="30"/>
  <c r="HZZ82" i="30"/>
  <c r="IAK82" i="30"/>
  <c r="IAV82" i="30"/>
  <c r="IBG82" i="30"/>
  <c r="IBR82" i="30"/>
  <c r="ICC82" i="30"/>
  <c r="ICN82" i="30"/>
  <c r="ICY82" i="30"/>
  <c r="IDJ82" i="30"/>
  <c r="IDU82" i="30"/>
  <c r="IEF82" i="30"/>
  <c r="IEQ82" i="30"/>
  <c r="IFB82" i="30"/>
  <c r="IFM82" i="30"/>
  <c r="IFX82" i="30"/>
  <c r="IGI82" i="30"/>
  <c r="IGT82" i="30"/>
  <c r="IHE82" i="30"/>
  <c r="IHP82" i="30"/>
  <c r="IIA82" i="30"/>
  <c r="IIL82" i="30"/>
  <c r="IIW82" i="30"/>
  <c r="IJH82" i="30"/>
  <c r="IJS82" i="30"/>
  <c r="IKD82" i="30"/>
  <c r="IKO82" i="30"/>
  <c r="IKZ82" i="30"/>
  <c r="ILK82" i="30"/>
  <c r="ILV82" i="30"/>
  <c r="IMG82" i="30"/>
  <c r="IMR82" i="30"/>
  <c r="INC82" i="30"/>
  <c r="INN82" i="30"/>
  <c r="INY82" i="30"/>
  <c r="IOJ82" i="30"/>
  <c r="IOU82" i="30"/>
  <c r="IPF82" i="30"/>
  <c r="IPQ82" i="30"/>
  <c r="IQB82" i="30"/>
  <c r="IQM82" i="30"/>
  <c r="IQX82" i="30"/>
  <c r="IRI82" i="30"/>
  <c r="IRT82" i="30"/>
  <c r="ISE82" i="30"/>
  <c r="ISP82" i="30"/>
  <c r="ITA82" i="30"/>
  <c r="ITL82" i="30"/>
  <c r="ITW82" i="30"/>
  <c r="IUH82" i="30"/>
  <c r="IUS82" i="30"/>
  <c r="IVD82" i="30"/>
  <c r="IVO82" i="30"/>
  <c r="IVZ82" i="30"/>
  <c r="IWK82" i="30"/>
  <c r="IWV82" i="30"/>
  <c r="IXG82" i="30"/>
  <c r="IXR82" i="30"/>
  <c r="IYC82" i="30"/>
  <c r="IYN82" i="30"/>
  <c r="IYY82" i="30"/>
  <c r="IZJ82" i="30"/>
  <c r="IZU82" i="30"/>
  <c r="JAF82" i="30"/>
  <c r="JAQ82" i="30"/>
  <c r="JBB82" i="30"/>
  <c r="JBM82" i="30"/>
  <c r="JBX82" i="30"/>
  <c r="JCI82" i="30"/>
  <c r="JCT82" i="30"/>
  <c r="JDE82" i="30"/>
  <c r="JDP82" i="30"/>
  <c r="JEA82" i="30"/>
  <c r="JEL82" i="30"/>
  <c r="JEW82" i="30"/>
  <c r="JFH82" i="30"/>
  <c r="JFS82" i="30"/>
  <c r="JGD82" i="30"/>
  <c r="JGO82" i="30"/>
  <c r="JGZ82" i="30"/>
  <c r="JHK82" i="30"/>
  <c r="JHV82" i="30"/>
  <c r="JIG82" i="30"/>
  <c r="JIR82" i="30"/>
  <c r="JJC82" i="30"/>
  <c r="JJN82" i="30"/>
  <c r="JJY82" i="30"/>
  <c r="JKJ82" i="30"/>
  <c r="JKU82" i="30"/>
  <c r="JLF82" i="30"/>
  <c r="JLQ82" i="30"/>
  <c r="JMB82" i="30"/>
  <c r="JMM82" i="30"/>
  <c r="JMX82" i="30"/>
  <c r="JNI82" i="30"/>
  <c r="JNT82" i="30"/>
  <c r="JOE82" i="30"/>
  <c r="JOP82" i="30"/>
  <c r="JPA82" i="30"/>
  <c r="JPL82" i="30"/>
  <c r="JPW82" i="30"/>
  <c r="JQH82" i="30"/>
  <c r="JQS82" i="30"/>
  <c r="JRD82" i="30"/>
  <c r="JRO82" i="30"/>
  <c r="JRZ82" i="30"/>
  <c r="JSK82" i="30"/>
  <c r="JSV82" i="30"/>
  <c r="JTG82" i="30"/>
  <c r="JTR82" i="30"/>
  <c r="JUC82" i="30"/>
  <c r="JUN82" i="30"/>
  <c r="JUY82" i="30"/>
  <c r="JVJ82" i="30"/>
  <c r="JVU82" i="30"/>
  <c r="JWF82" i="30"/>
  <c r="JWQ82" i="30"/>
  <c r="JXB82" i="30"/>
  <c r="JXM82" i="30"/>
  <c r="JXX82" i="30"/>
  <c r="JYI82" i="30"/>
  <c r="JYT82" i="30"/>
  <c r="JZE82" i="30"/>
  <c r="JZP82" i="30"/>
  <c r="KAA82" i="30"/>
  <c r="KAL82" i="30"/>
  <c r="KAW82" i="30"/>
  <c r="KBH82" i="30"/>
  <c r="KBS82" i="30"/>
  <c r="KCD82" i="30"/>
  <c r="KCO82" i="30"/>
  <c r="KCZ82" i="30"/>
  <c r="KDK82" i="30"/>
  <c r="KDV82" i="30"/>
  <c r="KEG82" i="30"/>
  <c r="KER82" i="30"/>
  <c r="KFC82" i="30"/>
  <c r="KFN82" i="30"/>
  <c r="KFY82" i="30"/>
  <c r="KGJ82" i="30"/>
  <c r="KGU82" i="30"/>
  <c r="KHF82" i="30"/>
  <c r="KHQ82" i="30"/>
  <c r="KIB82" i="30"/>
  <c r="KIM82" i="30"/>
  <c r="KIX82" i="30"/>
  <c r="KJI82" i="30"/>
  <c r="KJT82" i="30"/>
  <c r="KKE82" i="30"/>
  <c r="KKP82" i="30"/>
  <c r="KLA82" i="30"/>
  <c r="KLL82" i="30"/>
  <c r="KLW82" i="30"/>
  <c r="KMH82" i="30"/>
  <c r="KMS82" i="30"/>
  <c r="KND82" i="30"/>
  <c r="KNO82" i="30"/>
  <c r="KNZ82" i="30"/>
  <c r="KOK82" i="30"/>
  <c r="KOV82" i="30"/>
  <c r="KPG82" i="30"/>
  <c r="KPR82" i="30"/>
  <c r="KQC82" i="30"/>
  <c r="KQN82" i="30"/>
  <c r="KQY82" i="30"/>
  <c r="KRJ82" i="30"/>
  <c r="KRU82" i="30"/>
  <c r="KSF82" i="30"/>
  <c r="KSQ82" i="30"/>
  <c r="KTB82" i="30"/>
  <c r="KTM82" i="30"/>
  <c r="KTX82" i="30"/>
  <c r="KUI82" i="30"/>
  <c r="KUT82" i="30"/>
  <c r="KVE82" i="30"/>
  <c r="KVP82" i="30"/>
  <c r="KWA82" i="30"/>
  <c r="KWL82" i="30"/>
  <c r="KWW82" i="30"/>
  <c r="KXH82" i="30"/>
  <c r="KXS82" i="30"/>
  <c r="KYD82" i="30"/>
  <c r="KYO82" i="30"/>
  <c r="KYZ82" i="30"/>
  <c r="KZK82" i="30"/>
  <c r="KZV82" i="30"/>
  <c r="LAG82" i="30"/>
  <c r="LAR82" i="30"/>
  <c r="LBC82" i="30"/>
  <c r="LBN82" i="30"/>
  <c r="LBY82" i="30"/>
  <c r="LCJ82" i="30"/>
  <c r="LCU82" i="30"/>
  <c r="LDF82" i="30"/>
  <c r="LDQ82" i="30"/>
  <c r="LEB82" i="30"/>
  <c r="LEM82" i="30"/>
  <c r="LEX82" i="30"/>
  <c r="LFI82" i="30"/>
  <c r="LFT82" i="30"/>
  <c r="LGE82" i="30"/>
  <c r="LGP82" i="30"/>
  <c r="LHA82" i="30"/>
  <c r="LHL82" i="30"/>
  <c r="LHW82" i="30"/>
  <c r="LIH82" i="30"/>
  <c r="LIS82" i="30"/>
  <c r="LJD82" i="30"/>
  <c r="LJO82" i="30"/>
  <c r="LJZ82" i="30"/>
  <c r="LKK82" i="30"/>
  <c r="LKV82" i="30"/>
  <c r="LLG82" i="30"/>
  <c r="LLR82" i="30"/>
  <c r="LMC82" i="30"/>
  <c r="LMN82" i="30"/>
  <c r="LMY82" i="30"/>
  <c r="LNJ82" i="30"/>
  <c r="LNU82" i="30"/>
  <c r="LOF82" i="30"/>
  <c r="LOQ82" i="30"/>
  <c r="LPB82" i="30"/>
  <c r="LPM82" i="30"/>
  <c r="LPX82" i="30"/>
  <c r="LQI82" i="30"/>
  <c r="LQT82" i="30"/>
  <c r="LRE82" i="30"/>
  <c r="LRP82" i="30"/>
  <c r="LSA82" i="30"/>
  <c r="LSL82" i="30"/>
  <c r="LSW82" i="30"/>
  <c r="LTH82" i="30"/>
  <c r="LTS82" i="30"/>
  <c r="LUD82" i="30"/>
  <c r="LUO82" i="30"/>
  <c r="LUZ82" i="30"/>
  <c r="LVK82" i="30"/>
  <c r="LVV82" i="30"/>
  <c r="LWG82" i="30"/>
  <c r="LWR82" i="30"/>
  <c r="LXC82" i="30"/>
  <c r="LXN82" i="30"/>
  <c r="LXY82" i="30"/>
  <c r="LYJ82" i="30"/>
  <c r="LYU82" i="30"/>
  <c r="LZF82" i="30"/>
  <c r="LZQ82" i="30"/>
  <c r="MAB82" i="30"/>
  <c r="MAM82" i="30"/>
  <c r="MAX82" i="30"/>
  <c r="MBI82" i="30"/>
  <c r="MBT82" i="30"/>
  <c r="MCE82" i="30"/>
  <c r="MCP82" i="30"/>
  <c r="MDA82" i="30"/>
  <c r="MDL82" i="30"/>
  <c r="MDW82" i="30"/>
  <c r="MEH82" i="30"/>
  <c r="MES82" i="30"/>
  <c r="MFD82" i="30"/>
  <c r="MFO82" i="30"/>
  <c r="MFZ82" i="30"/>
  <c r="MGK82" i="30"/>
  <c r="MGV82" i="30"/>
  <c r="MHG82" i="30"/>
  <c r="MHR82" i="30"/>
  <c r="MIC82" i="30"/>
  <c r="MIN82" i="30"/>
  <c r="MIY82" i="30"/>
  <c r="MJJ82" i="30"/>
  <c r="MJU82" i="30"/>
  <c r="MKF82" i="30"/>
  <c r="MKQ82" i="30"/>
  <c r="MLB82" i="30"/>
  <c r="MLM82" i="30"/>
  <c r="MLX82" i="30"/>
  <c r="MMI82" i="30"/>
  <c r="MMT82" i="30"/>
  <c r="MNE82" i="30"/>
  <c r="MNP82" i="30"/>
  <c r="MOA82" i="30"/>
  <c r="MOL82" i="30"/>
  <c r="MOW82" i="30"/>
  <c r="MPH82" i="30"/>
  <c r="MPS82" i="30"/>
  <c r="MQD82" i="30"/>
  <c r="MQO82" i="30"/>
  <c r="MQZ82" i="30"/>
  <c r="MRK82" i="30"/>
  <c r="MRV82" i="30"/>
  <c r="MSG82" i="30"/>
  <c r="MSR82" i="30"/>
  <c r="MTC82" i="30"/>
  <c r="MTN82" i="30"/>
  <c r="MTY82" i="30"/>
  <c r="MUJ82" i="30"/>
  <c r="MUU82" i="30"/>
  <c r="MVF82" i="30"/>
  <c r="MVQ82" i="30"/>
  <c r="MWB82" i="30"/>
  <c r="MWM82" i="30"/>
  <c r="MWX82" i="30"/>
  <c r="MXI82" i="30"/>
  <c r="MXT82" i="30"/>
  <c r="MYE82" i="30"/>
  <c r="MYP82" i="30"/>
  <c r="MZA82" i="30"/>
  <c r="MZL82" i="30"/>
  <c r="MZW82" i="30"/>
  <c r="NAH82" i="30"/>
  <c r="NAS82" i="30"/>
  <c r="NBD82" i="30"/>
  <c r="NBO82" i="30"/>
  <c r="NBZ82" i="30"/>
  <c r="NCK82" i="30"/>
  <c r="NCV82" i="30"/>
  <c r="NDG82" i="30"/>
  <c r="NDR82" i="30"/>
  <c r="NEC82" i="30"/>
  <c r="NEN82" i="30"/>
  <c r="NEY82" i="30"/>
  <c r="NFJ82" i="30"/>
  <c r="NFU82" i="30"/>
  <c r="NGF82" i="30"/>
  <c r="NGQ82" i="30"/>
  <c r="NHB82" i="30"/>
  <c r="NHM82" i="30"/>
  <c r="NHX82" i="30"/>
  <c r="NII82" i="30"/>
  <c r="NIT82" i="30"/>
  <c r="NJE82" i="30"/>
  <c r="NJP82" i="30"/>
  <c r="NKA82" i="30"/>
  <c r="NKL82" i="30"/>
  <c r="NKW82" i="30"/>
  <c r="NLH82" i="30"/>
  <c r="NLS82" i="30"/>
  <c r="NMD82" i="30"/>
  <c r="NMO82" i="30"/>
  <c r="NMZ82" i="30"/>
  <c r="NNK82" i="30"/>
  <c r="NNV82" i="30"/>
  <c r="NOG82" i="30"/>
  <c r="NOR82" i="30"/>
  <c r="NPC82" i="30"/>
  <c r="NPN82" i="30"/>
  <c r="NPY82" i="30"/>
  <c r="NQJ82" i="30"/>
  <c r="NQU82" i="30"/>
  <c r="NRF82" i="30"/>
  <c r="NRQ82" i="30"/>
  <c r="NSB82" i="30"/>
  <c r="NSM82" i="30"/>
  <c r="NSX82" i="30"/>
  <c r="NTI82" i="30"/>
  <c r="NTT82" i="30"/>
  <c r="NUE82" i="30"/>
  <c r="NUP82" i="30"/>
  <c r="NVA82" i="30"/>
  <c r="NVL82" i="30"/>
  <c r="NVW82" i="30"/>
  <c r="NWH82" i="30"/>
  <c r="NWS82" i="30"/>
  <c r="NXD82" i="30"/>
  <c r="NXO82" i="30"/>
  <c r="NXZ82" i="30"/>
  <c r="NYK82" i="30"/>
  <c r="NYV82" i="30"/>
  <c r="NZG82" i="30"/>
  <c r="NZR82" i="30"/>
  <c r="OAC82" i="30"/>
  <c r="OAN82" i="30"/>
  <c r="OAY82" i="30"/>
  <c r="OBJ82" i="30"/>
  <c r="OBU82" i="30"/>
  <c r="OCF82" i="30"/>
  <c r="OCQ82" i="30"/>
  <c r="ODB82" i="30"/>
  <c r="ODM82" i="30"/>
  <c r="ODX82" i="30"/>
  <c r="OEI82" i="30"/>
  <c r="OET82" i="30"/>
  <c r="OFE82" i="30"/>
  <c r="OFP82" i="30"/>
  <c r="OGA82" i="30"/>
  <c r="OGL82" i="30"/>
  <c r="OGW82" i="30"/>
  <c r="OHH82" i="30"/>
  <c r="OHS82" i="30"/>
  <c r="OID82" i="30"/>
  <c r="OIO82" i="30"/>
  <c r="OIZ82" i="30"/>
  <c r="OJK82" i="30"/>
  <c r="OJV82" i="30"/>
  <c r="OKG82" i="30"/>
  <c r="OKR82" i="30"/>
  <c r="OLC82" i="30"/>
  <c r="OLN82" i="30"/>
  <c r="OLY82" i="30"/>
  <c r="OMJ82" i="30"/>
  <c r="OMU82" i="30"/>
  <c r="ONF82" i="30"/>
  <c r="ONQ82" i="30"/>
  <c r="OOB82" i="30"/>
  <c r="OOM82" i="30"/>
  <c r="OOX82" i="30"/>
  <c r="OPI82" i="30"/>
  <c r="OPT82" i="30"/>
  <c r="OQE82" i="30"/>
  <c r="OQP82" i="30"/>
  <c r="ORA82" i="30"/>
  <c r="ORL82" i="30"/>
  <c r="ORW82" i="30"/>
  <c r="OSH82" i="30"/>
  <c r="OSS82" i="30"/>
  <c r="OTD82" i="30"/>
  <c r="OTO82" i="30"/>
  <c r="OTZ82" i="30"/>
  <c r="OUK82" i="30"/>
  <c r="OUV82" i="30"/>
  <c r="OVG82" i="30"/>
  <c r="OVR82" i="30"/>
  <c r="OWC82" i="30"/>
  <c r="OWN82" i="30"/>
  <c r="OWY82" i="30"/>
  <c r="OXJ82" i="30"/>
  <c r="OXU82" i="30"/>
  <c r="OYF82" i="30"/>
  <c r="OYQ82" i="30"/>
  <c r="OZB82" i="30"/>
  <c r="OZM82" i="30"/>
  <c r="OZX82" i="30"/>
  <c r="PAI82" i="30"/>
  <c r="PAT82" i="30"/>
  <c r="PBE82" i="30"/>
  <c r="PBP82" i="30"/>
  <c r="PCA82" i="30"/>
  <c r="PCL82" i="30"/>
  <c r="PCW82" i="30"/>
  <c r="PDH82" i="30"/>
  <c r="PDS82" i="30"/>
  <c r="PED82" i="30"/>
  <c r="PEO82" i="30"/>
  <c r="PEZ82" i="30"/>
  <c r="PFK82" i="30"/>
  <c r="PFV82" i="30"/>
  <c r="PGG82" i="30"/>
  <c r="PGR82" i="30"/>
  <c r="PHC82" i="30"/>
  <c r="PHN82" i="30"/>
  <c r="PHY82" i="30"/>
  <c r="PIJ82" i="30"/>
  <c r="PIU82" i="30"/>
  <c r="PJF82" i="30"/>
  <c r="PJQ82" i="30"/>
  <c r="PKB82" i="30"/>
  <c r="PKM82" i="30"/>
  <c r="PKX82" i="30"/>
  <c r="PLI82" i="30"/>
  <c r="PLT82" i="30"/>
  <c r="PME82" i="30"/>
  <c r="PMP82" i="30"/>
  <c r="PNA82" i="30"/>
  <c r="PNL82" i="30"/>
  <c r="PNW82" i="30"/>
  <c r="POH82" i="30"/>
  <c r="POS82" i="30"/>
  <c r="PPD82" i="30"/>
  <c r="PPO82" i="30"/>
  <c r="PPZ82" i="30"/>
  <c r="PQK82" i="30"/>
  <c r="PQV82" i="30"/>
  <c r="PRG82" i="30"/>
  <c r="PRR82" i="30"/>
  <c r="PSC82" i="30"/>
  <c r="PSN82" i="30"/>
  <c r="PSY82" i="30"/>
  <c r="PTJ82" i="30"/>
  <c r="PTU82" i="30"/>
  <c r="PUF82" i="30"/>
  <c r="PUQ82" i="30"/>
  <c r="PVB82" i="30"/>
  <c r="PVM82" i="30"/>
  <c r="PVX82" i="30"/>
  <c r="PWI82" i="30"/>
  <c r="PWT82" i="30"/>
  <c r="PXE82" i="30"/>
  <c r="PXP82" i="30"/>
  <c r="PYA82" i="30"/>
  <c r="PYL82" i="30"/>
  <c r="PYW82" i="30"/>
  <c r="PZH82" i="30"/>
  <c r="PZS82" i="30"/>
  <c r="QAD82" i="30"/>
  <c r="QAO82" i="30"/>
  <c r="QAZ82" i="30"/>
  <c r="QBK82" i="30"/>
  <c r="QBV82" i="30"/>
  <c r="QCG82" i="30"/>
  <c r="QCR82" i="30"/>
  <c r="QDC82" i="30"/>
  <c r="QDN82" i="30"/>
  <c r="QDY82" i="30"/>
  <c r="QEJ82" i="30"/>
  <c r="QEU82" i="30"/>
  <c r="QFF82" i="30"/>
  <c r="QFQ82" i="30"/>
  <c r="QGB82" i="30"/>
  <c r="QGM82" i="30"/>
  <c r="QGX82" i="30"/>
  <c r="QHI82" i="30"/>
  <c r="QHT82" i="30"/>
  <c r="QIE82" i="30"/>
  <c r="QIP82" i="30"/>
  <c r="QJA82" i="30"/>
  <c r="QJL82" i="30"/>
  <c r="QJW82" i="30"/>
  <c r="QKH82" i="30"/>
  <c r="QKS82" i="30"/>
  <c r="QLD82" i="30"/>
  <c r="QLO82" i="30"/>
  <c r="QLZ82" i="30"/>
  <c r="QMK82" i="30"/>
  <c r="QMV82" i="30"/>
  <c r="QNG82" i="30"/>
  <c r="QNR82" i="30"/>
  <c r="QOC82" i="30"/>
  <c r="QON82" i="30"/>
  <c r="QOY82" i="30"/>
  <c r="QPJ82" i="30"/>
  <c r="QPU82" i="30"/>
  <c r="QQF82" i="30"/>
  <c r="QQQ82" i="30"/>
  <c r="QRB82" i="30"/>
  <c r="QRM82" i="30"/>
  <c r="QRX82" i="30"/>
  <c r="QSI82" i="30"/>
  <c r="QST82" i="30"/>
  <c r="QTE82" i="30"/>
  <c r="QTP82" i="30"/>
  <c r="QUA82" i="30"/>
  <c r="QUL82" i="30"/>
  <c r="QUW82" i="30"/>
  <c r="QVH82" i="30"/>
  <c r="QVS82" i="30"/>
  <c r="QWD82" i="30"/>
  <c r="QWO82" i="30"/>
  <c r="QWZ82" i="30"/>
  <c r="QXK82" i="30"/>
  <c r="QXV82" i="30"/>
  <c r="QYG82" i="30"/>
  <c r="QYR82" i="30"/>
  <c r="QZC82" i="30"/>
  <c r="QZN82" i="30"/>
  <c r="QZY82" i="30"/>
  <c r="RAJ82" i="30"/>
  <c r="RAU82" i="30"/>
  <c r="RBF82" i="30"/>
  <c r="RBQ82" i="30"/>
  <c r="RCB82" i="30"/>
  <c r="RCM82" i="30"/>
  <c r="RCX82" i="30"/>
  <c r="RDI82" i="30"/>
  <c r="RDT82" i="30"/>
  <c r="REE82" i="30"/>
  <c r="REP82" i="30"/>
  <c r="RFA82" i="30"/>
  <c r="RFL82" i="30"/>
  <c r="RFW82" i="30"/>
  <c r="RGH82" i="30"/>
  <c r="RGS82" i="30"/>
  <c r="RHD82" i="30"/>
  <c r="RHO82" i="30"/>
  <c r="RHZ82" i="30"/>
  <c r="RIK82" i="30"/>
  <c r="RIV82" i="30"/>
  <c r="RJG82" i="30"/>
  <c r="RJR82" i="30"/>
  <c r="RKC82" i="30"/>
  <c r="RKN82" i="30"/>
  <c r="RKY82" i="30"/>
  <c r="RLJ82" i="30"/>
  <c r="RLU82" i="30"/>
  <c r="RMF82" i="30"/>
  <c r="RMQ82" i="30"/>
  <c r="RNB82" i="30"/>
  <c r="RNM82" i="30"/>
  <c r="RNX82" i="30"/>
  <c r="ROI82" i="30"/>
  <c r="ROT82" i="30"/>
  <c r="RPE82" i="30"/>
  <c r="RPP82" i="30"/>
  <c r="RQA82" i="30"/>
  <c r="RQL82" i="30"/>
  <c r="RQW82" i="30"/>
  <c r="RRH82" i="30"/>
  <c r="RRS82" i="30"/>
  <c r="RSD82" i="30"/>
  <c r="RSO82" i="30"/>
  <c r="RSZ82" i="30"/>
  <c r="RTK82" i="30"/>
  <c r="RTV82" i="30"/>
  <c r="RUG82" i="30"/>
  <c r="RUR82" i="30"/>
  <c r="RVC82" i="30"/>
  <c r="RVN82" i="30"/>
  <c r="RVY82" i="30"/>
  <c r="RWJ82" i="30"/>
  <c r="RWU82" i="30"/>
  <c r="RXF82" i="30"/>
  <c r="RXQ82" i="30"/>
  <c r="RYB82" i="30"/>
  <c r="RYM82" i="30"/>
  <c r="RYX82" i="30"/>
  <c r="RZI82" i="30"/>
  <c r="RZT82" i="30"/>
  <c r="SAE82" i="30"/>
  <c r="SAP82" i="30"/>
  <c r="SBA82" i="30"/>
  <c r="SBL82" i="30"/>
  <c r="SBW82" i="30"/>
  <c r="SCH82" i="30"/>
  <c r="SCS82" i="30"/>
  <c r="SDD82" i="30"/>
  <c r="SDO82" i="30"/>
  <c r="SDZ82" i="30"/>
  <c r="SEK82" i="30"/>
  <c r="SEV82" i="30"/>
  <c r="SFG82" i="30"/>
  <c r="SFR82" i="30"/>
  <c r="SGC82" i="30"/>
  <c r="SGN82" i="30"/>
  <c r="SGY82" i="30"/>
  <c r="SHJ82" i="30"/>
  <c r="SHU82" i="30"/>
  <c r="SIF82" i="30"/>
  <c r="SIQ82" i="30"/>
  <c r="SJB82" i="30"/>
  <c r="SJM82" i="30"/>
  <c r="SJX82" i="30"/>
  <c r="SKI82" i="30"/>
  <c r="SKT82" i="30"/>
  <c r="SLE82" i="30"/>
  <c r="SLP82" i="30"/>
  <c r="SMA82" i="30"/>
  <c r="SML82" i="30"/>
  <c r="SMW82" i="30"/>
  <c r="SNH82" i="30"/>
  <c r="SNS82" i="30"/>
  <c r="SOD82" i="30"/>
  <c r="SOO82" i="30"/>
  <c r="SOZ82" i="30"/>
  <c r="SPK82" i="30"/>
  <c r="SPV82" i="30"/>
  <c r="SQG82" i="30"/>
  <c r="SQR82" i="30"/>
  <c r="SRC82" i="30"/>
  <c r="SRN82" i="30"/>
  <c r="SRY82" i="30"/>
  <c r="SSJ82" i="30"/>
  <c r="SSU82" i="30"/>
  <c r="STF82" i="30"/>
  <c r="STQ82" i="30"/>
  <c r="SUB82" i="30"/>
  <c r="SUM82" i="30"/>
  <c r="SUX82" i="30"/>
  <c r="SVI82" i="30"/>
  <c r="SVT82" i="30"/>
  <c r="SWE82" i="30"/>
  <c r="SWP82" i="30"/>
  <c r="SXA82" i="30"/>
  <c r="SXL82" i="30"/>
  <c r="SXW82" i="30"/>
  <c r="SYH82" i="30"/>
  <c r="SYS82" i="30"/>
  <c r="SZD82" i="30"/>
  <c r="SZO82" i="30"/>
  <c r="SZZ82" i="30"/>
  <c r="TAK82" i="30"/>
  <c r="TAV82" i="30"/>
  <c r="TBG82" i="30"/>
  <c r="TBR82" i="30"/>
  <c r="TCC82" i="30"/>
  <c r="TCN82" i="30"/>
  <c r="TCY82" i="30"/>
  <c r="TDJ82" i="30"/>
  <c r="TDU82" i="30"/>
  <c r="TEF82" i="30"/>
  <c r="TEQ82" i="30"/>
  <c r="TFB82" i="30"/>
  <c r="TFM82" i="30"/>
  <c r="TFX82" i="30"/>
  <c r="TGI82" i="30"/>
  <c r="TGT82" i="30"/>
  <c r="THE82" i="30"/>
  <c r="THP82" i="30"/>
  <c r="TIA82" i="30"/>
  <c r="TIL82" i="30"/>
  <c r="TIW82" i="30"/>
  <c r="TJH82" i="30"/>
  <c r="TJS82" i="30"/>
  <c r="TKD82" i="30"/>
  <c r="TKO82" i="30"/>
  <c r="TKZ82" i="30"/>
  <c r="TLK82" i="30"/>
  <c r="TLV82" i="30"/>
  <c r="TMG82" i="30"/>
  <c r="TMR82" i="30"/>
  <c r="TNC82" i="30"/>
  <c r="TNN82" i="30"/>
  <c r="TNY82" i="30"/>
  <c r="TOJ82" i="30"/>
  <c r="TOU82" i="30"/>
  <c r="TPF82" i="30"/>
  <c r="TPQ82" i="30"/>
  <c r="TQB82" i="30"/>
  <c r="TQM82" i="30"/>
  <c r="TQX82" i="30"/>
  <c r="TRI82" i="30"/>
  <c r="TRT82" i="30"/>
  <c r="TSE82" i="30"/>
  <c r="TSP82" i="30"/>
  <c r="TTA82" i="30"/>
  <c r="TTL82" i="30"/>
  <c r="TTW82" i="30"/>
  <c r="TUH82" i="30"/>
  <c r="TUS82" i="30"/>
  <c r="TVD82" i="30"/>
  <c r="TVO82" i="30"/>
  <c r="TVZ82" i="30"/>
  <c r="TWK82" i="30"/>
  <c r="TWV82" i="30"/>
  <c r="TXG82" i="30"/>
  <c r="TXR82" i="30"/>
  <c r="TYC82" i="30"/>
  <c r="TYN82" i="30"/>
  <c r="TYY82" i="30"/>
  <c r="TZJ82" i="30"/>
  <c r="TZU82" i="30"/>
  <c r="UAF82" i="30"/>
  <c r="UAQ82" i="30"/>
  <c r="UBB82" i="30"/>
  <c r="UBM82" i="30"/>
  <c r="UBX82" i="30"/>
  <c r="UCI82" i="30"/>
  <c r="UCT82" i="30"/>
  <c r="UDE82" i="30"/>
  <c r="UDP82" i="30"/>
  <c r="UEA82" i="30"/>
  <c r="UEL82" i="30"/>
  <c r="UEW82" i="30"/>
  <c r="UFH82" i="30"/>
  <c r="UFS82" i="30"/>
  <c r="UGD82" i="30"/>
  <c r="UGO82" i="30"/>
  <c r="UGZ82" i="30"/>
  <c r="UHK82" i="30"/>
  <c r="UHV82" i="30"/>
  <c r="UIG82" i="30"/>
  <c r="UIR82" i="30"/>
  <c r="UJC82" i="30"/>
  <c r="UJN82" i="30"/>
  <c r="UJY82" i="30"/>
  <c r="UKJ82" i="30"/>
  <c r="UKU82" i="30"/>
  <c r="ULF82" i="30"/>
  <c r="ULQ82" i="30"/>
  <c r="UMB82" i="30"/>
  <c r="UMM82" i="30"/>
  <c r="UMX82" i="30"/>
  <c r="UNI82" i="30"/>
  <c r="UNT82" i="30"/>
  <c r="UOE82" i="30"/>
  <c r="UOP82" i="30"/>
  <c r="UPA82" i="30"/>
  <c r="UPL82" i="30"/>
  <c r="UPW82" i="30"/>
  <c r="UQH82" i="30"/>
  <c r="UQS82" i="30"/>
  <c r="URD82" i="30"/>
  <c r="URO82" i="30"/>
  <c r="URZ82" i="30"/>
  <c r="USK82" i="30"/>
  <c r="USV82" i="30"/>
  <c r="UTG82" i="30"/>
  <c r="UTR82" i="30"/>
  <c r="UUC82" i="30"/>
  <c r="UUN82" i="30"/>
  <c r="UUY82" i="30"/>
  <c r="UVJ82" i="30"/>
  <c r="UVU82" i="30"/>
  <c r="UWF82" i="30"/>
  <c r="UWQ82" i="30"/>
  <c r="UXB82" i="30"/>
  <c r="UXM82" i="30"/>
  <c r="UXX82" i="30"/>
  <c r="UYI82" i="30"/>
  <c r="UYT82" i="30"/>
  <c r="UZE82" i="30"/>
  <c r="UZP82" i="30"/>
  <c r="VAA82" i="30"/>
  <c r="VAL82" i="30"/>
  <c r="VAW82" i="30"/>
  <c r="VBH82" i="30"/>
  <c r="VBS82" i="30"/>
  <c r="VCD82" i="30"/>
  <c r="VCO82" i="30"/>
  <c r="VCZ82" i="30"/>
  <c r="VDK82" i="30"/>
  <c r="VDV82" i="30"/>
  <c r="VEG82" i="30"/>
  <c r="VER82" i="30"/>
  <c r="VFC82" i="30"/>
  <c r="VFN82" i="30"/>
  <c r="VFY82" i="30"/>
  <c r="VGJ82" i="30"/>
  <c r="VGU82" i="30"/>
  <c r="VHF82" i="30"/>
  <c r="VHQ82" i="30"/>
  <c r="VIB82" i="30"/>
  <c r="VIM82" i="30"/>
  <c r="VIX82" i="30"/>
  <c r="VJI82" i="30"/>
  <c r="VJT82" i="30"/>
  <c r="VKE82" i="30"/>
  <c r="VKP82" i="30"/>
  <c r="VLA82" i="30"/>
  <c r="VLL82" i="30"/>
  <c r="VLW82" i="30"/>
  <c r="VMH82" i="30"/>
  <c r="VMS82" i="30"/>
  <c r="VND82" i="30"/>
  <c r="VNO82" i="30"/>
  <c r="VNZ82" i="30"/>
  <c r="VOK82" i="30"/>
  <c r="VOV82" i="30"/>
  <c r="VPG82" i="30"/>
  <c r="VPR82" i="30"/>
  <c r="VQC82" i="30"/>
  <c r="VQN82" i="30"/>
  <c r="VQY82" i="30"/>
  <c r="VRJ82" i="30"/>
  <c r="VRU82" i="30"/>
  <c r="VSF82" i="30"/>
  <c r="VSQ82" i="30"/>
  <c r="VTB82" i="30"/>
  <c r="VTM82" i="30"/>
  <c r="VTX82" i="30"/>
  <c r="VUI82" i="30"/>
  <c r="VUT82" i="30"/>
  <c r="VVE82" i="30"/>
  <c r="VVP82" i="30"/>
  <c r="VWA82" i="30"/>
  <c r="VWL82" i="30"/>
  <c r="VWW82" i="30"/>
  <c r="VXH82" i="30"/>
  <c r="VXS82" i="30"/>
  <c r="VYD82" i="30"/>
  <c r="VYO82" i="30"/>
  <c r="VYZ82" i="30"/>
  <c r="VZK82" i="30"/>
  <c r="VZV82" i="30"/>
  <c r="WAG82" i="30"/>
  <c r="WAR82" i="30"/>
  <c r="WBC82" i="30"/>
  <c r="WBN82" i="30"/>
  <c r="WBY82" i="30"/>
  <c r="WCJ82" i="30"/>
  <c r="WCU82" i="30"/>
  <c r="WDF82" i="30"/>
  <c r="WDQ82" i="30"/>
  <c r="WEB82" i="30"/>
  <c r="WEM82" i="30"/>
  <c r="WEX82" i="30"/>
  <c r="WFI82" i="30"/>
  <c r="WFT82" i="30"/>
  <c r="WGE82" i="30"/>
  <c r="WGP82" i="30"/>
  <c r="WHA82" i="30"/>
  <c r="WHL82" i="30"/>
  <c r="WHW82" i="30"/>
  <c r="WIH82" i="30"/>
  <c r="WIS82" i="30"/>
  <c r="WJD82" i="30"/>
  <c r="WJO82" i="30"/>
  <c r="WJZ82" i="30"/>
  <c r="WKK82" i="30"/>
  <c r="WKV82" i="30"/>
  <c r="WLG82" i="30"/>
  <c r="WLR82" i="30"/>
  <c r="WMC82" i="30"/>
  <c r="WMN82" i="30"/>
  <c r="WMY82" i="30"/>
  <c r="WNJ82" i="30"/>
  <c r="WNU82" i="30"/>
  <c r="WOF82" i="30"/>
  <c r="WOQ82" i="30"/>
  <c r="WPB82" i="30"/>
  <c r="WPM82" i="30"/>
  <c r="WPX82" i="30"/>
  <c r="WQI82" i="30"/>
  <c r="WQT82" i="30"/>
  <c r="WRE82" i="30"/>
  <c r="WRP82" i="30"/>
  <c r="WSA82" i="30"/>
  <c r="WSL82" i="30"/>
  <c r="WSW82" i="30"/>
  <c r="WTH82" i="30"/>
  <c r="WTS82" i="30"/>
  <c r="WUD82" i="30"/>
  <c r="WUO82" i="30"/>
  <c r="WUZ82" i="30"/>
  <c r="WVK82" i="30"/>
  <c r="WVV82" i="30"/>
  <c r="WWG82" i="30"/>
  <c r="WWR82" i="30"/>
  <c r="WXC82" i="30"/>
  <c r="WXN82" i="30"/>
  <c r="WXY82" i="30"/>
  <c r="WYJ82" i="30"/>
  <c r="WYU82" i="30"/>
  <c r="WZF82" i="30"/>
  <c r="WZQ82" i="30"/>
  <c r="XAB82" i="30"/>
  <c r="XAM82" i="30"/>
  <c r="XAX82" i="30"/>
  <c r="XBI82" i="30"/>
  <c r="XBT82" i="30"/>
  <c r="XCE82" i="30"/>
  <c r="XCP82" i="30"/>
  <c r="XDA82" i="30"/>
  <c r="XDL82" i="30"/>
  <c r="XDW82" i="30"/>
  <c r="XEH82" i="30"/>
  <c r="XES82" i="30"/>
  <c r="G620" i="47"/>
  <c r="G619" i="47"/>
  <c r="G618" i="47"/>
  <c r="G617" i="47"/>
  <c r="G616" i="47"/>
  <c r="G615" i="47"/>
  <c r="G614" i="47"/>
  <c r="G613" i="47"/>
  <c r="G612" i="47"/>
  <c r="G611" i="47"/>
  <c r="G610" i="47"/>
  <c r="G609" i="47"/>
  <c r="G608" i="47"/>
  <c r="G607" i="47"/>
  <c r="G606" i="47"/>
  <c r="G605" i="47"/>
  <c r="G604" i="47"/>
  <c r="G603" i="47"/>
  <c r="G602" i="47"/>
  <c r="G601" i="47"/>
  <c r="G600" i="47"/>
  <c r="G599" i="47"/>
  <c r="K54" i="30"/>
  <c r="L54" i="30"/>
  <c r="M54" i="30"/>
  <c r="N54" i="30"/>
  <c r="O54" i="30"/>
  <c r="Q54" i="30"/>
  <c r="J54" i="30"/>
  <c r="J55" i="30"/>
  <c r="G105" i="47"/>
  <c r="G106" i="47"/>
  <c r="W82" i="30" l="1"/>
  <c r="V82" i="30"/>
  <c r="G902" i="47" l="1"/>
  <c r="G886" i="47"/>
  <c r="G885" i="47"/>
  <c r="G884" i="47"/>
  <c r="G883" i="47"/>
  <c r="G882" i="47"/>
  <c r="G881" i="47"/>
  <c r="G880" i="47"/>
  <c r="G879" i="47"/>
  <c r="G878" i="47"/>
  <c r="G862" i="47"/>
  <c r="G861" i="47"/>
  <c r="G860" i="47"/>
  <c r="G859" i="47"/>
  <c r="G858" i="47"/>
  <c r="G857" i="47"/>
  <c r="G856" i="47"/>
  <c r="G855" i="47"/>
  <c r="G854" i="47"/>
  <c r="G814" i="47"/>
  <c r="G813" i="47"/>
  <c r="G812" i="47"/>
  <c r="G811" i="47"/>
  <c r="G810" i="47"/>
  <c r="G809" i="47"/>
  <c r="G808" i="47"/>
  <c r="G807" i="47"/>
  <c r="G806" i="47"/>
  <c r="G754" i="47"/>
  <c r="G753" i="47"/>
  <c r="G752" i="47"/>
  <c r="G751" i="47"/>
  <c r="G750" i="47"/>
  <c r="G749" i="47"/>
  <c r="G748" i="47"/>
  <c r="G747" i="47"/>
  <c r="G746" i="47"/>
  <c r="G730" i="47"/>
  <c r="G729" i="47"/>
  <c r="G728" i="47"/>
  <c r="G727" i="47"/>
  <c r="G726" i="47"/>
  <c r="G725" i="47"/>
  <c r="G724" i="47"/>
  <c r="G723" i="47"/>
  <c r="G722" i="47"/>
  <c r="G706" i="47"/>
  <c r="G705" i="47"/>
  <c r="G704" i="47"/>
  <c r="G703" i="47"/>
  <c r="G702" i="47"/>
  <c r="G701" i="47"/>
  <c r="G700" i="47"/>
  <c r="G699" i="47"/>
  <c r="G698" i="47"/>
  <c r="G682" i="47"/>
  <c r="G681" i="47"/>
  <c r="G680" i="47"/>
  <c r="G679" i="47"/>
  <c r="G678" i="47"/>
  <c r="G677" i="47"/>
  <c r="G676" i="47"/>
  <c r="G675" i="47"/>
  <c r="G674" i="47"/>
  <c r="G576" i="47"/>
  <c r="G575" i="47"/>
  <c r="G574" i="47"/>
  <c r="G573" i="47"/>
  <c r="G572" i="47"/>
  <c r="G571" i="47"/>
  <c r="G570" i="47"/>
  <c r="G569" i="47"/>
  <c r="G568" i="47"/>
  <c r="G552" i="47"/>
  <c r="G551" i="47"/>
  <c r="G550" i="47"/>
  <c r="G549" i="47"/>
  <c r="G548" i="47"/>
  <c r="G547" i="47"/>
  <c r="G546" i="47"/>
  <c r="G545" i="47"/>
  <c r="G544" i="47"/>
  <c r="G528" i="47"/>
  <c r="G527" i="47"/>
  <c r="G526" i="47"/>
  <c r="G525" i="47"/>
  <c r="G524" i="47"/>
  <c r="G523" i="47"/>
  <c r="G522" i="47"/>
  <c r="G521" i="47"/>
  <c r="G520" i="47"/>
  <c r="G477" i="47"/>
  <c r="G476" i="47"/>
  <c r="G475" i="47"/>
  <c r="G474" i="47"/>
  <c r="G473" i="47"/>
  <c r="G472" i="47"/>
  <c r="G471" i="47"/>
  <c r="G470" i="47"/>
  <c r="G469" i="47"/>
  <c r="G453" i="47"/>
  <c r="G452" i="47"/>
  <c r="G451" i="47"/>
  <c r="G450" i="47"/>
  <c r="G449" i="47"/>
  <c r="G448" i="47"/>
  <c r="G447" i="47"/>
  <c r="G446" i="47"/>
  <c r="G445" i="47"/>
  <c r="G429" i="47"/>
  <c r="G428" i="47"/>
  <c r="G427" i="47"/>
  <c r="G426" i="47"/>
  <c r="G425" i="47"/>
  <c r="G424" i="47"/>
  <c r="G423" i="47"/>
  <c r="G422" i="47"/>
  <c r="G421" i="47"/>
  <c r="G299" i="47"/>
  <c r="G298" i="47"/>
  <c r="G297" i="47"/>
  <c r="G296" i="47"/>
  <c r="G295" i="47"/>
  <c r="G294" i="47"/>
  <c r="G293" i="47"/>
  <c r="G292" i="47"/>
  <c r="G830" i="47" l="1"/>
  <c r="G822" i="47"/>
  <c r="G815" i="47"/>
  <c r="G739" i="47"/>
  <c r="G731" i="47"/>
  <c r="G645" i="47"/>
  <c r="G636" i="47"/>
  <c r="G629" i="47"/>
  <c r="G529" i="47"/>
  <c r="G513" i="47"/>
  <c r="G430" i="47"/>
  <c r="G414" i="47"/>
  <c r="G326" i="47"/>
  <c r="G318" i="47"/>
  <c r="G310" i="47"/>
  <c r="G234" i="47"/>
  <c r="G227" i="47"/>
  <c r="G220" i="47"/>
  <c r="G144" i="47"/>
  <c r="G137" i="47"/>
  <c r="G128" i="47"/>
  <c r="G52" i="47"/>
  <c r="G45" i="47"/>
  <c r="G38" i="47"/>
  <c r="G877" i="47"/>
  <c r="G876" i="47"/>
  <c r="G875" i="47"/>
  <c r="G874" i="47"/>
  <c r="G873" i="47"/>
  <c r="G872" i="47"/>
  <c r="G871" i="47"/>
  <c r="G870" i="47"/>
  <c r="G869" i="47"/>
  <c r="G868" i="47"/>
  <c r="G867" i="47"/>
  <c r="G866" i="47"/>
  <c r="G865" i="47"/>
  <c r="G864" i="47"/>
  <c r="G863" i="47"/>
  <c r="G853" i="47"/>
  <c r="G852" i="47"/>
  <c r="G851" i="47"/>
  <c r="G850" i="47"/>
  <c r="G849" i="47"/>
  <c r="G848" i="47"/>
  <c r="G847" i="47"/>
  <c r="G846" i="47"/>
  <c r="G845" i="47"/>
  <c r="G844" i="47"/>
  <c r="G843" i="47"/>
  <c r="G842" i="47"/>
  <c r="G841" i="47"/>
  <c r="G840" i="47"/>
  <c r="G839" i="47"/>
  <c r="G838" i="47"/>
  <c r="G837" i="47"/>
  <c r="G836" i="47"/>
  <c r="G835" i="47"/>
  <c r="G834" i="47"/>
  <c r="G833" i="47"/>
  <c r="G832" i="47"/>
  <c r="G831" i="47"/>
  <c r="G829" i="47"/>
  <c r="G828" i="47"/>
  <c r="G827" i="47"/>
  <c r="G826" i="47"/>
  <c r="G825" i="47"/>
  <c r="G824" i="47"/>
  <c r="G823" i="47"/>
  <c r="G821" i="47"/>
  <c r="G820" i="47"/>
  <c r="G819" i="47"/>
  <c r="G818" i="47"/>
  <c r="G817" i="47"/>
  <c r="G816" i="47"/>
  <c r="G805" i="47"/>
  <c r="G804" i="47"/>
  <c r="G803" i="47"/>
  <c r="G802" i="47"/>
  <c r="G801" i="47"/>
  <c r="G800" i="47"/>
  <c r="G799" i="47"/>
  <c r="G798" i="47"/>
  <c r="G797" i="47"/>
  <c r="G796" i="47"/>
  <c r="G795" i="47"/>
  <c r="G794" i="47"/>
  <c r="G793" i="47"/>
  <c r="G792" i="47"/>
  <c r="G791" i="47"/>
  <c r="G790" i="47"/>
  <c r="G789" i="47"/>
  <c r="G788" i="47"/>
  <c r="G787" i="47"/>
  <c r="G786" i="47"/>
  <c r="G785" i="47"/>
  <c r="G784" i="47"/>
  <c r="G783" i="47"/>
  <c r="G782" i="47"/>
  <c r="G781" i="47"/>
  <c r="G780" i="47"/>
  <c r="G779" i="47"/>
  <c r="G778" i="47"/>
  <c r="G777" i="47"/>
  <c r="G776" i="47"/>
  <c r="G775" i="47"/>
  <c r="G774" i="47"/>
  <c r="G773" i="47"/>
  <c r="G772" i="47"/>
  <c r="G771" i="47"/>
  <c r="G770" i="47"/>
  <c r="G769" i="47"/>
  <c r="G768" i="47"/>
  <c r="G767" i="47"/>
  <c r="G766" i="47"/>
  <c r="G765" i="47"/>
  <c r="G764" i="47"/>
  <c r="G763" i="47"/>
  <c r="G762" i="47"/>
  <c r="G761" i="47"/>
  <c r="G760" i="47"/>
  <c r="G759" i="47"/>
  <c r="G758" i="47"/>
  <c r="G757" i="47"/>
  <c r="G756" i="47"/>
  <c r="G755" i="47"/>
  <c r="G745" i="47"/>
  <c r="G744" i="47"/>
  <c r="G743" i="47"/>
  <c r="G742" i="47"/>
  <c r="G741" i="47"/>
  <c r="G740" i="47"/>
  <c r="G738" i="47"/>
  <c r="G737" i="47"/>
  <c r="G736" i="47"/>
  <c r="G735" i="47"/>
  <c r="G734" i="47"/>
  <c r="G733" i="47"/>
  <c r="G732" i="47"/>
  <c r="G721" i="47"/>
  <c r="G720" i="47"/>
  <c r="G719" i="47"/>
  <c r="G718" i="47"/>
  <c r="G717" i="47"/>
  <c r="G716" i="47"/>
  <c r="G715" i="47"/>
  <c r="G714" i="47"/>
  <c r="G713" i="47"/>
  <c r="G712" i="47"/>
  <c r="G711" i="47"/>
  <c r="G710" i="47"/>
  <c r="G709" i="47"/>
  <c r="G708" i="47"/>
  <c r="G707" i="47"/>
  <c r="G697" i="47"/>
  <c r="G696" i="47"/>
  <c r="G695" i="47"/>
  <c r="G694" i="47"/>
  <c r="G693" i="47"/>
  <c r="G692" i="47"/>
  <c r="G691" i="47"/>
  <c r="G690" i="47"/>
  <c r="G689" i="47"/>
  <c r="G688" i="47"/>
  <c r="G687" i="47"/>
  <c r="G686" i="47"/>
  <c r="G685" i="47"/>
  <c r="G684" i="47"/>
  <c r="G683" i="47"/>
  <c r="Q5" i="30"/>
  <c r="Q6" i="30"/>
  <c r="Q7" i="30"/>
  <c r="Q8" i="30"/>
  <c r="Q9" i="30"/>
  <c r="Q10" i="30"/>
  <c r="Q11" i="30"/>
  <c r="Q12" i="30"/>
  <c r="Q13" i="30"/>
  <c r="Q14" i="30"/>
  <c r="Q15" i="30"/>
  <c r="Q16" i="30"/>
  <c r="Q17" i="30"/>
  <c r="Q18" i="30"/>
  <c r="Q19" i="30"/>
  <c r="Q20" i="30"/>
  <c r="Q21" i="30"/>
  <c r="Q22" i="30"/>
  <c r="Q23" i="30"/>
  <c r="Q24" i="30"/>
  <c r="Q25" i="30"/>
  <c r="Q26" i="30"/>
  <c r="Q27" i="30"/>
  <c r="Q28" i="30"/>
  <c r="Q29" i="30"/>
  <c r="Q30" i="30"/>
  <c r="Q31" i="30"/>
  <c r="Q32" i="30"/>
  <c r="Q33" i="30"/>
  <c r="Q34" i="30"/>
  <c r="Q35" i="30"/>
  <c r="Q36" i="30"/>
  <c r="Q37" i="30"/>
  <c r="Q38" i="30"/>
  <c r="Q39" i="30"/>
  <c r="Q40" i="30"/>
  <c r="Q41" i="30"/>
  <c r="Q42" i="30"/>
  <c r="Q43" i="30"/>
  <c r="Q44" i="30"/>
  <c r="Q45" i="30"/>
  <c r="Q46" i="30"/>
  <c r="Q47" i="30"/>
  <c r="Q48" i="30"/>
  <c r="Q49" i="30"/>
  <c r="Q50" i="30"/>
  <c r="Q51" i="30"/>
  <c r="Q52" i="30"/>
  <c r="Q53" i="30"/>
  <c r="Q55" i="30"/>
  <c r="Q56" i="30"/>
  <c r="Q57" i="30"/>
  <c r="Q58" i="30"/>
  <c r="Q59" i="30"/>
  <c r="Q60" i="30"/>
  <c r="Q61" i="30"/>
  <c r="Q62" i="30"/>
  <c r="Q63" i="30"/>
  <c r="Q64" i="30"/>
  <c r="Q65" i="30"/>
  <c r="Q66" i="30"/>
  <c r="Q67" i="30"/>
  <c r="Q68" i="30"/>
  <c r="Q69" i="30"/>
  <c r="Q70" i="30"/>
  <c r="Q71" i="30"/>
  <c r="Q72" i="30"/>
  <c r="Q73" i="30"/>
  <c r="Q74" i="30"/>
  <c r="Q75" i="30"/>
  <c r="Q76" i="30"/>
  <c r="Q77" i="30"/>
  <c r="Y82" i="30"/>
  <c r="Q85" i="30"/>
  <c r="Q86" i="30"/>
  <c r="Q87" i="30"/>
  <c r="Q88" i="30"/>
  <c r="Q89" i="30"/>
  <c r="Q90" i="30"/>
  <c r="Q91" i="30"/>
  <c r="Q92" i="30"/>
  <c r="Q93" i="30"/>
  <c r="Q94" i="30"/>
  <c r="Q95" i="30"/>
  <c r="Q96" i="30"/>
  <c r="Q97" i="30"/>
  <c r="Q98" i="30"/>
  <c r="Q99" i="30"/>
  <c r="Q100" i="30"/>
  <c r="Q101" i="30"/>
  <c r="Q102" i="30"/>
  <c r="Q103" i="30"/>
  <c r="Q104" i="30"/>
  <c r="Q105" i="30"/>
  <c r="Q106" i="30"/>
  <c r="Q107" i="30"/>
  <c r="Q108" i="30"/>
  <c r="Q109" i="30"/>
  <c r="Q110" i="30"/>
  <c r="Q111" i="30"/>
  <c r="Q112" i="30"/>
  <c r="Q113" i="30"/>
  <c r="Q114" i="30"/>
  <c r="Q115" i="30"/>
  <c r="Q116" i="30"/>
  <c r="Q117" i="30"/>
  <c r="Q118" i="30"/>
  <c r="Q119" i="30"/>
  <c r="G129" i="47"/>
  <c r="G130" i="47"/>
  <c r="G131" i="47"/>
  <c r="G132" i="47"/>
  <c r="G133" i="47"/>
  <c r="G134" i="47"/>
  <c r="G135" i="47"/>
  <c r="G136" i="47"/>
  <c r="G138" i="47"/>
  <c r="G139" i="47"/>
  <c r="G140" i="47"/>
  <c r="G141" i="47"/>
  <c r="G142" i="47"/>
  <c r="G143" i="47"/>
  <c r="G145" i="47"/>
  <c r="G146" i="47"/>
  <c r="G147" i="47"/>
  <c r="G148" i="47"/>
  <c r="G149" i="47"/>
  <c r="G150" i="47"/>
  <c r="G151" i="47"/>
  <c r="G152" i="47"/>
  <c r="G153" i="47"/>
  <c r="G154" i="47"/>
  <c r="G155" i="47"/>
  <c r="G156" i="47"/>
  <c r="G157" i="47"/>
  <c r="G158" i="47"/>
  <c r="G159" i="47"/>
  <c r="G160" i="47"/>
  <c r="G161" i="47"/>
  <c r="G162" i="47"/>
  <c r="G163" i="47"/>
  <c r="G164" i="47"/>
  <c r="G165" i="47"/>
  <c r="G166" i="47"/>
  <c r="G167" i="47"/>
  <c r="G168" i="47"/>
  <c r="G169" i="47"/>
  <c r="G170" i="47"/>
  <c r="G171" i="47"/>
  <c r="G172" i="47"/>
  <c r="G173" i="47"/>
  <c r="G174" i="47"/>
  <c r="G175" i="47"/>
  <c r="G176" i="47"/>
  <c r="G177" i="47"/>
  <c r="G178" i="47"/>
  <c r="G179" i="47"/>
  <c r="G180" i="47"/>
  <c r="G181" i="47"/>
  <c r="G182" i="47"/>
  <c r="G183" i="47"/>
  <c r="G184" i="47"/>
  <c r="G185" i="47"/>
  <c r="G186" i="47"/>
  <c r="G187" i="47"/>
  <c r="G188" i="47"/>
  <c r="G189" i="47"/>
  <c r="G190" i="47"/>
  <c r="G191" i="47"/>
  <c r="G192" i="47"/>
  <c r="G193" i="47"/>
  <c r="G194" i="47"/>
  <c r="G195" i="47"/>
  <c r="G196" i="47"/>
  <c r="G197" i="47"/>
  <c r="G198" i="47"/>
  <c r="G199" i="47"/>
  <c r="G200" i="47"/>
  <c r="G201" i="47"/>
  <c r="G202" i="47"/>
  <c r="G203" i="47"/>
  <c r="G204" i="47"/>
  <c r="G205" i="47"/>
  <c r="G206" i="47"/>
  <c r="G207" i="47"/>
  <c r="G208" i="47"/>
  <c r="G209" i="47"/>
  <c r="G210" i="47"/>
  <c r="G211" i="47"/>
  <c r="G212" i="47"/>
  <c r="G213" i="47"/>
  <c r="G214" i="47"/>
  <c r="G215" i="47"/>
  <c r="G216" i="47"/>
  <c r="G217" i="47"/>
  <c r="G218" i="47"/>
  <c r="G219" i="47"/>
  <c r="G221" i="47"/>
  <c r="G222" i="47"/>
  <c r="G223" i="47"/>
  <c r="G224" i="47"/>
  <c r="G225" i="47"/>
  <c r="G226" i="47"/>
  <c r="G228" i="47"/>
  <c r="G229" i="47"/>
  <c r="G230" i="47"/>
  <c r="G231" i="47"/>
  <c r="G232" i="47"/>
  <c r="G233" i="47"/>
  <c r="G235" i="47"/>
  <c r="G236" i="47"/>
  <c r="G237" i="47"/>
  <c r="G238" i="47"/>
  <c r="G239" i="47"/>
  <c r="G240" i="47"/>
  <c r="G241" i="47"/>
  <c r="G242" i="47"/>
  <c r="G243" i="47"/>
  <c r="G244" i="47"/>
  <c r="G245" i="47"/>
  <c r="G246" i="47"/>
  <c r="G247" i="47"/>
  <c r="G248" i="47"/>
  <c r="G249" i="47"/>
  <c r="G250" i="47"/>
  <c r="G251" i="47"/>
  <c r="G252" i="47"/>
  <c r="G253" i="47"/>
  <c r="G254" i="47"/>
  <c r="G255" i="47"/>
  <c r="G256" i="47"/>
  <c r="G257" i="47"/>
  <c r="G258" i="47"/>
  <c r="G259" i="47"/>
  <c r="G260" i="47"/>
  <c r="G261" i="47"/>
  <c r="G262" i="47"/>
  <c r="G263" i="47"/>
  <c r="G264" i="47"/>
  <c r="G265" i="47"/>
  <c r="G266" i="47"/>
  <c r="G267" i="47"/>
  <c r="G268" i="47"/>
  <c r="G269" i="47"/>
  <c r="G270" i="47"/>
  <c r="G271" i="47"/>
  <c r="G272" i="47"/>
  <c r="G273" i="47"/>
  <c r="G274" i="47"/>
  <c r="G275" i="47"/>
  <c r="G276" i="47"/>
  <c r="G277" i="47"/>
  <c r="G278" i="47"/>
  <c r="G279" i="47"/>
  <c r="G280" i="47"/>
  <c r="G281" i="47"/>
  <c r="G282" i="47"/>
  <c r="G283" i="47"/>
  <c r="G284" i="47"/>
  <c r="G285" i="47"/>
  <c r="G286" i="47"/>
  <c r="G287" i="47"/>
  <c r="G288" i="47"/>
  <c r="G289" i="47"/>
  <c r="G290" i="47"/>
  <c r="G291" i="47"/>
  <c r="G300" i="47"/>
  <c r="G301" i="47"/>
  <c r="G302" i="47"/>
  <c r="G303" i="47"/>
  <c r="G304" i="47"/>
  <c r="G305" i="47"/>
  <c r="G306" i="47"/>
  <c r="G307" i="47"/>
  <c r="G308" i="47"/>
  <c r="G309" i="47"/>
  <c r="G311" i="47"/>
  <c r="G312" i="47"/>
  <c r="G313" i="47"/>
  <c r="G314" i="47"/>
  <c r="G315" i="47"/>
  <c r="G316" i="47"/>
  <c r="G317" i="47"/>
  <c r="G319" i="47"/>
  <c r="G320" i="47"/>
  <c r="G321" i="47"/>
  <c r="G322" i="47"/>
  <c r="G323" i="47"/>
  <c r="G324" i="47"/>
  <c r="G325" i="47"/>
  <c r="G327" i="47"/>
  <c r="G328" i="47"/>
  <c r="G329" i="47"/>
  <c r="G330" i="47"/>
  <c r="G331" i="47"/>
  <c r="G332" i="47"/>
  <c r="G333" i="47"/>
  <c r="G334" i="47"/>
  <c r="G335" i="47"/>
  <c r="G336" i="47"/>
  <c r="G337" i="47"/>
  <c r="G338" i="47"/>
  <c r="G339" i="47"/>
  <c r="G340" i="47"/>
  <c r="G341" i="47"/>
  <c r="G342" i="47"/>
  <c r="G343" i="47"/>
  <c r="G344" i="47"/>
  <c r="G345" i="47"/>
  <c r="G346" i="47"/>
  <c r="G347" i="47"/>
  <c r="G348" i="47"/>
  <c r="G349" i="47"/>
  <c r="G350" i="47"/>
  <c r="G351" i="47"/>
  <c r="G352" i="47"/>
  <c r="G353" i="47"/>
  <c r="G354" i="47"/>
  <c r="G355" i="47"/>
  <c r="G356" i="47"/>
  <c r="G357" i="47"/>
  <c r="G358" i="47"/>
  <c r="G359" i="47"/>
  <c r="G360" i="47"/>
  <c r="G361" i="47"/>
  <c r="G362" i="47"/>
  <c r="G363" i="47"/>
  <c r="G364" i="47"/>
  <c r="G365" i="47"/>
  <c r="G366" i="47"/>
  <c r="G367" i="47"/>
  <c r="G368" i="47"/>
  <c r="G369" i="47"/>
  <c r="G370" i="47"/>
  <c r="G371" i="47"/>
  <c r="G372" i="47"/>
  <c r="G373" i="47"/>
  <c r="G374" i="47"/>
  <c r="G375" i="47"/>
  <c r="G376" i="47"/>
  <c r="G377" i="47"/>
  <c r="G378" i="47"/>
  <c r="G379" i="47"/>
  <c r="G380" i="47"/>
  <c r="G381" i="47"/>
  <c r="G382" i="47"/>
  <c r="G383" i="47"/>
  <c r="G384" i="47"/>
  <c r="G385" i="47"/>
  <c r="G386" i="47"/>
  <c r="G387" i="47"/>
  <c r="G388" i="47"/>
  <c r="G389" i="47"/>
  <c r="G390" i="47"/>
  <c r="G398" i="47"/>
  <c r="G399" i="47"/>
  <c r="G400" i="47"/>
  <c r="G401" i="47"/>
  <c r="G402" i="47"/>
  <c r="G403" i="47"/>
  <c r="G404" i="47"/>
  <c r="G405" i="47"/>
  <c r="G406" i="47"/>
  <c r="G407" i="47"/>
  <c r="G408" i="47"/>
  <c r="G409" i="47"/>
  <c r="G410" i="47"/>
  <c r="G411" i="47"/>
  <c r="G412" i="47"/>
  <c r="G413" i="47"/>
  <c r="G415" i="47"/>
  <c r="G416" i="47"/>
  <c r="G417" i="47"/>
  <c r="G418" i="47"/>
  <c r="G419" i="47"/>
  <c r="G420" i="47"/>
  <c r="G431" i="47"/>
  <c r="G432" i="47"/>
  <c r="G433" i="47"/>
  <c r="G434" i="47"/>
  <c r="G435" i="47"/>
  <c r="G436" i="47"/>
  <c r="G437" i="47"/>
  <c r="G438" i="47"/>
  <c r="G439" i="47"/>
  <c r="G440" i="47"/>
  <c r="G441" i="47"/>
  <c r="G442" i="47"/>
  <c r="G443" i="47"/>
  <c r="G444" i="47"/>
  <c r="G454" i="47"/>
  <c r="G455" i="47"/>
  <c r="G456" i="47"/>
  <c r="G457" i="47"/>
  <c r="G458" i="47"/>
  <c r="G459" i="47"/>
  <c r="G460" i="47"/>
  <c r="G461" i="47"/>
  <c r="G462" i="47"/>
  <c r="G463" i="47"/>
  <c r="G464" i="47"/>
  <c r="G465" i="47"/>
  <c r="G466" i="47"/>
  <c r="G467" i="47"/>
  <c r="G468" i="47"/>
  <c r="G478" i="47"/>
  <c r="G479" i="47"/>
  <c r="G480" i="47"/>
  <c r="G481" i="47"/>
  <c r="G482" i="47"/>
  <c r="G483" i="47"/>
  <c r="G484" i="47"/>
  <c r="G485" i="47"/>
  <c r="G486" i="47"/>
  <c r="G487" i="47"/>
  <c r="G488" i="47"/>
  <c r="G489" i="47"/>
  <c r="G490" i="47"/>
  <c r="G491" i="47"/>
  <c r="G492" i="47"/>
  <c r="G493" i="47"/>
  <c r="G494" i="47"/>
  <c r="G495" i="47"/>
  <c r="G496" i="47"/>
  <c r="G497" i="47"/>
  <c r="G498" i="47"/>
  <c r="G499" i="47"/>
  <c r="G500" i="47"/>
  <c r="G501" i="47"/>
  <c r="G502" i="47"/>
  <c r="G503" i="47"/>
  <c r="G504" i="47"/>
  <c r="G505" i="47"/>
  <c r="G506" i="47"/>
  <c r="G507" i="47"/>
  <c r="G508" i="47"/>
  <c r="G509" i="47"/>
  <c r="G510" i="47"/>
  <c r="G511" i="47"/>
  <c r="G512" i="47"/>
  <c r="G514" i="47"/>
  <c r="G515" i="47"/>
  <c r="G516" i="47"/>
  <c r="G517" i="47"/>
  <c r="G518" i="47"/>
  <c r="G519" i="47"/>
  <c r="G530" i="47"/>
  <c r="G531" i="47"/>
  <c r="G532" i="47"/>
  <c r="G533" i="47"/>
  <c r="G534" i="47"/>
  <c r="G535" i="47"/>
  <c r="G536" i="47"/>
  <c r="G537" i="47"/>
  <c r="G538" i="47"/>
  <c r="G539" i="47"/>
  <c r="G540" i="47"/>
  <c r="G541" i="47"/>
  <c r="G542" i="47"/>
  <c r="G543" i="47"/>
  <c r="G553" i="47"/>
  <c r="G554" i="47"/>
  <c r="G555" i="47"/>
  <c r="G556" i="47"/>
  <c r="G557" i="47"/>
  <c r="G558" i="47"/>
  <c r="G559" i="47"/>
  <c r="G560" i="47"/>
  <c r="G561" i="47"/>
  <c r="G562" i="47"/>
  <c r="G563" i="47"/>
  <c r="G564" i="47"/>
  <c r="G565" i="47"/>
  <c r="G566" i="47"/>
  <c r="G567" i="47"/>
  <c r="G577" i="47"/>
  <c r="G578" i="47"/>
  <c r="G579" i="47"/>
  <c r="G580" i="47"/>
  <c r="G581" i="47"/>
  <c r="G582" i="47"/>
  <c r="G583" i="47"/>
  <c r="G584" i="47"/>
  <c r="G585" i="47"/>
  <c r="G586" i="47"/>
  <c r="G587" i="47"/>
  <c r="G588" i="47"/>
  <c r="G589" i="47"/>
  <c r="G590" i="47"/>
  <c r="G591" i="47"/>
  <c r="G592" i="47"/>
  <c r="G593" i="47"/>
  <c r="G594" i="47"/>
  <c r="G595" i="47"/>
  <c r="G596" i="47"/>
  <c r="G597" i="47"/>
  <c r="G598" i="47"/>
  <c r="G621" i="47"/>
  <c r="G622" i="47"/>
  <c r="G623" i="47"/>
  <c r="G624" i="47"/>
  <c r="G625" i="47"/>
  <c r="G626" i="47"/>
  <c r="G627" i="47"/>
  <c r="G628" i="47"/>
  <c r="G630" i="47"/>
  <c r="G631" i="47"/>
  <c r="G632" i="47"/>
  <c r="G633" i="47"/>
  <c r="G634" i="47"/>
  <c r="G635" i="47"/>
  <c r="G637" i="47"/>
  <c r="G638" i="47"/>
  <c r="G639" i="47"/>
  <c r="G640" i="47"/>
  <c r="G641" i="47"/>
  <c r="G642" i="47"/>
  <c r="G643" i="47"/>
  <c r="G644" i="47"/>
  <c r="G646" i="47"/>
  <c r="G647" i="47"/>
  <c r="G648" i="47"/>
  <c r="G649" i="47"/>
  <c r="G650" i="47"/>
  <c r="G651" i="47"/>
  <c r="G652" i="47"/>
  <c r="G653" i="47"/>
  <c r="G654" i="47"/>
  <c r="G655" i="47"/>
  <c r="G656" i="47"/>
  <c r="G657" i="47"/>
  <c r="G658" i="47"/>
  <c r="G659" i="47"/>
  <c r="G660" i="47"/>
  <c r="G661" i="47"/>
  <c r="G662" i="47"/>
  <c r="G663" i="47"/>
  <c r="G664" i="47"/>
  <c r="G665" i="47"/>
  <c r="G666" i="47"/>
  <c r="G2" i="47"/>
  <c r="G3" i="47"/>
  <c r="G4" i="47"/>
  <c r="G5" i="47"/>
  <c r="G6" i="47"/>
  <c r="G7" i="47"/>
  <c r="G8" i="47"/>
  <c r="G9" i="47"/>
  <c r="G10" i="47"/>
  <c r="G11" i="47"/>
  <c r="G12" i="47"/>
  <c r="G13" i="47"/>
  <c r="G14" i="47"/>
  <c r="G15" i="47"/>
  <c r="G16" i="47"/>
  <c r="G17" i="47"/>
  <c r="G18" i="47"/>
  <c r="G19" i="47"/>
  <c r="G20" i="47"/>
  <c r="G21" i="47"/>
  <c r="G22" i="47"/>
  <c r="G23" i="47"/>
  <c r="G24" i="47"/>
  <c r="G25" i="47"/>
  <c r="G26" i="47"/>
  <c r="G27" i="47"/>
  <c r="G28" i="47"/>
  <c r="G29" i="47"/>
  <c r="G30" i="47"/>
  <c r="G31" i="47"/>
  <c r="G32" i="47"/>
  <c r="G33" i="47"/>
  <c r="G34" i="47"/>
  <c r="G35" i="47"/>
  <c r="G36" i="47"/>
  <c r="G37" i="47"/>
  <c r="G39" i="47"/>
  <c r="G40" i="47"/>
  <c r="G41" i="47"/>
  <c r="G42" i="47"/>
  <c r="G43" i="47"/>
  <c r="G44" i="47"/>
  <c r="G46" i="47"/>
  <c r="G47" i="47"/>
  <c r="G48" i="47"/>
  <c r="G49" i="47"/>
  <c r="G50" i="47"/>
  <c r="G51" i="47"/>
  <c r="G53" i="47"/>
  <c r="G54" i="47"/>
  <c r="G55" i="47"/>
  <c r="G56" i="47"/>
  <c r="G57" i="47"/>
  <c r="G58" i="47"/>
  <c r="G59" i="47"/>
  <c r="G60" i="47"/>
  <c r="G61" i="47"/>
  <c r="G62" i="47"/>
  <c r="G63" i="47"/>
  <c r="G64" i="47"/>
  <c r="G65" i="47"/>
  <c r="G66" i="47"/>
  <c r="G67" i="47"/>
  <c r="G68" i="47"/>
  <c r="G69" i="47"/>
  <c r="G70" i="47"/>
  <c r="G71" i="47"/>
  <c r="G72" i="47"/>
  <c r="G73" i="47"/>
  <c r="G74" i="47"/>
  <c r="G75" i="47"/>
  <c r="G76" i="47"/>
  <c r="G77" i="47"/>
  <c r="G78" i="47"/>
  <c r="G79" i="47"/>
  <c r="G80" i="47"/>
  <c r="G81" i="47"/>
  <c r="G82" i="47"/>
  <c r="G83" i="47"/>
  <c r="G84" i="47"/>
  <c r="G85" i="47"/>
  <c r="G86" i="47"/>
  <c r="G87" i="47"/>
  <c r="G88" i="47"/>
  <c r="G89" i="47"/>
  <c r="G90" i="47"/>
  <c r="G91" i="47"/>
  <c r="G92" i="47"/>
  <c r="G93" i="47"/>
  <c r="G94" i="47"/>
  <c r="G95" i="47"/>
  <c r="G96" i="47"/>
  <c r="G97" i="47"/>
  <c r="G98" i="47"/>
  <c r="G99" i="47"/>
  <c r="G100" i="47"/>
  <c r="G101" i="47"/>
  <c r="G102" i="47"/>
  <c r="G103" i="47"/>
  <c r="G104" i="47"/>
  <c r="G107" i="47"/>
  <c r="G108" i="47"/>
  <c r="G109" i="47"/>
  <c r="G110" i="47"/>
  <c r="G111" i="47"/>
  <c r="G112" i="47"/>
  <c r="G113" i="47"/>
  <c r="G114" i="47"/>
  <c r="G115" i="47"/>
  <c r="G116" i="47"/>
  <c r="G117" i="47"/>
  <c r="G118" i="47"/>
  <c r="G119" i="47"/>
  <c r="G120" i="47"/>
  <c r="G121" i="47"/>
  <c r="G122" i="47"/>
  <c r="G123" i="47"/>
  <c r="G124" i="47"/>
  <c r="G125" i="47"/>
  <c r="G126" i="47"/>
  <c r="G127" i="47"/>
  <c r="AB82" i="30" l="1"/>
  <c r="AJ82" i="30" s="1"/>
  <c r="AD82" i="30"/>
  <c r="AE82" i="30"/>
  <c r="AF82" i="30"/>
  <c r="AC82" i="30"/>
  <c r="AG82" i="30"/>
  <c r="AH82" i="30"/>
  <c r="J5" i="30"/>
  <c r="J6" i="30"/>
  <c r="J7" i="30"/>
  <c r="J8" i="30"/>
  <c r="J9" i="30"/>
  <c r="J10" i="30"/>
  <c r="J11" i="30"/>
  <c r="J12" i="30"/>
  <c r="J13" i="30"/>
  <c r="J14" i="30"/>
  <c r="J15" i="30"/>
  <c r="J16" i="30"/>
  <c r="J17" i="30"/>
  <c r="J18" i="30"/>
  <c r="J19" i="30"/>
  <c r="J20" i="30"/>
  <c r="J21" i="30"/>
  <c r="J22" i="30"/>
  <c r="J23" i="30"/>
  <c r="J24" i="30"/>
  <c r="J25" i="30"/>
  <c r="J26" i="30"/>
  <c r="J27" i="30"/>
  <c r="J28" i="30"/>
  <c r="J29" i="30"/>
  <c r="J30" i="30"/>
  <c r="J31" i="30"/>
  <c r="J32" i="30"/>
  <c r="J33" i="30"/>
  <c r="J34" i="30"/>
  <c r="J35" i="30"/>
  <c r="J36" i="30"/>
  <c r="J37" i="30"/>
  <c r="J38" i="30"/>
  <c r="J39" i="30"/>
  <c r="J40" i="30"/>
  <c r="J41" i="30"/>
  <c r="J42" i="30"/>
  <c r="J43" i="30"/>
  <c r="J44" i="30"/>
  <c r="J45" i="30"/>
  <c r="J46" i="30"/>
  <c r="J47" i="30"/>
  <c r="J48" i="30"/>
  <c r="J49" i="30"/>
  <c r="J50" i="30"/>
  <c r="J51" i="30"/>
  <c r="J52" i="30"/>
  <c r="J53" i="30"/>
  <c r="J56" i="30"/>
  <c r="J57" i="30"/>
  <c r="J58" i="30"/>
  <c r="J59" i="30"/>
  <c r="J60" i="30"/>
  <c r="J61" i="30"/>
  <c r="J62" i="30"/>
  <c r="J63" i="30"/>
  <c r="J64" i="30"/>
  <c r="J65" i="30"/>
  <c r="J66" i="30"/>
  <c r="J67" i="30"/>
  <c r="J68" i="30"/>
  <c r="J69" i="30"/>
  <c r="J70" i="30"/>
  <c r="J71" i="30"/>
  <c r="J72" i="30"/>
  <c r="J73" i="30"/>
  <c r="J74" i="30"/>
  <c r="J75" i="30"/>
  <c r="J76" i="30"/>
  <c r="J77" i="30"/>
  <c r="J83" i="30"/>
  <c r="J84" i="30"/>
  <c r="J85" i="30"/>
  <c r="J86" i="30"/>
  <c r="J87" i="30"/>
  <c r="J88" i="30"/>
  <c r="J89" i="30"/>
  <c r="J90" i="30"/>
  <c r="J91" i="30"/>
  <c r="J92" i="30"/>
  <c r="J93" i="30"/>
  <c r="J94" i="30"/>
  <c r="J95" i="30"/>
  <c r="J96" i="30"/>
  <c r="J97" i="30"/>
  <c r="J98" i="30"/>
  <c r="J99" i="30"/>
  <c r="J100" i="30"/>
  <c r="J101" i="30"/>
  <c r="J102" i="30"/>
  <c r="J103" i="30"/>
  <c r="J104" i="30"/>
  <c r="J105" i="30"/>
  <c r="J106" i="30"/>
  <c r="J107" i="30"/>
  <c r="J108" i="30"/>
  <c r="J109" i="30"/>
  <c r="J110" i="30"/>
  <c r="J111" i="30"/>
  <c r="J112" i="30"/>
  <c r="J113" i="30"/>
  <c r="J114" i="30"/>
  <c r="J115" i="30"/>
  <c r="J116" i="30"/>
  <c r="J117" i="30"/>
  <c r="J118" i="30"/>
  <c r="J119" i="30"/>
  <c r="AN82" i="30" l="1"/>
  <c r="AO82" i="30"/>
  <c r="AP82" i="30"/>
  <c r="AR82" i="30"/>
  <c r="AQ82" i="30"/>
  <c r="AS82" i="30"/>
  <c r="AM82" i="30"/>
  <c r="AU82" i="30" s="1"/>
  <c r="E600" i="57"/>
  <c r="E599" i="57"/>
  <c r="E598" i="57"/>
  <c r="E597" i="57"/>
  <c r="E596" i="57"/>
  <c r="E595" i="57"/>
  <c r="E594" i="57"/>
  <c r="E593" i="57"/>
  <c r="E592" i="57"/>
  <c r="E591" i="57"/>
  <c r="E590" i="57"/>
  <c r="E589" i="57"/>
  <c r="E588" i="57"/>
  <c r="E587" i="57"/>
  <c r="E586" i="57"/>
  <c r="E585" i="57"/>
  <c r="E584" i="57"/>
  <c r="E583" i="57"/>
  <c r="E582" i="57"/>
  <c r="E581" i="57"/>
  <c r="E580" i="57"/>
  <c r="E579" i="57"/>
  <c r="E578" i="57"/>
  <c r="E577" i="57"/>
  <c r="E576" i="57"/>
  <c r="E575" i="57"/>
  <c r="E574" i="57"/>
  <c r="E573" i="57"/>
  <c r="E572" i="57"/>
  <c r="E571" i="57"/>
  <c r="E570" i="57"/>
  <c r="E569" i="57"/>
  <c r="E568" i="57"/>
  <c r="E567" i="57"/>
  <c r="E566" i="57"/>
  <c r="E565" i="57"/>
  <c r="E564" i="57"/>
  <c r="E563" i="57"/>
  <c r="E562" i="57"/>
  <c r="E561" i="57"/>
  <c r="E560" i="57"/>
  <c r="E559" i="57"/>
  <c r="E558" i="57"/>
  <c r="E557" i="57"/>
  <c r="E556" i="57"/>
  <c r="E555" i="57"/>
  <c r="E554" i="57"/>
  <c r="E553" i="57"/>
  <c r="E552" i="57"/>
  <c r="E551" i="57"/>
  <c r="E550" i="57"/>
  <c r="E549" i="57"/>
  <c r="E548" i="57"/>
  <c r="E547" i="57"/>
  <c r="E546" i="57"/>
  <c r="E545" i="57"/>
  <c r="E544" i="57"/>
  <c r="E543" i="57"/>
  <c r="E542" i="57"/>
  <c r="E541" i="57"/>
  <c r="E540" i="57"/>
  <c r="E539" i="57"/>
  <c r="E538" i="57"/>
  <c r="E537" i="57"/>
  <c r="E536" i="57"/>
  <c r="E535" i="57"/>
  <c r="E534" i="57"/>
  <c r="E533" i="57"/>
  <c r="E532" i="57"/>
  <c r="E531" i="57"/>
  <c r="E530" i="57"/>
  <c r="E529" i="57"/>
  <c r="E528" i="57"/>
  <c r="E527" i="57"/>
  <c r="E526" i="57"/>
  <c r="E525" i="57"/>
  <c r="E524" i="57"/>
  <c r="E523" i="57"/>
  <c r="E522" i="57"/>
  <c r="E521" i="57"/>
  <c r="E520" i="57"/>
  <c r="E519" i="57"/>
  <c r="E518" i="57"/>
  <c r="E517" i="57"/>
  <c r="E516" i="57"/>
  <c r="E515" i="57"/>
  <c r="E514" i="57"/>
  <c r="E513" i="57"/>
  <c r="E512" i="57"/>
  <c r="E511" i="57"/>
  <c r="E510" i="57"/>
  <c r="E509" i="57"/>
  <c r="E508" i="57"/>
  <c r="E507" i="57"/>
  <c r="E506" i="57"/>
  <c r="E505" i="57"/>
  <c r="E504" i="57"/>
  <c r="E503" i="57"/>
  <c r="E502" i="57"/>
  <c r="E501" i="57"/>
  <c r="E500" i="57"/>
  <c r="E499" i="57"/>
  <c r="E498" i="57"/>
  <c r="E497" i="57"/>
  <c r="E496" i="57"/>
  <c r="E495" i="57"/>
  <c r="E494" i="57"/>
  <c r="E493" i="57"/>
  <c r="E492" i="57"/>
  <c r="E491" i="57"/>
  <c r="E490" i="57"/>
  <c r="E489" i="57"/>
  <c r="E488" i="57"/>
  <c r="E487" i="57"/>
  <c r="E486" i="57"/>
  <c r="E485" i="57"/>
  <c r="E484" i="57"/>
  <c r="E483" i="57"/>
  <c r="E482" i="57"/>
  <c r="E481" i="57"/>
  <c r="E480" i="57"/>
  <c r="E479" i="57"/>
  <c r="E478" i="57"/>
  <c r="E477" i="57"/>
  <c r="E476" i="57"/>
  <c r="E475" i="57"/>
  <c r="E474" i="57"/>
  <c r="E473" i="57"/>
  <c r="E472" i="57"/>
  <c r="E471" i="57"/>
  <c r="E470" i="57"/>
  <c r="E469" i="57"/>
  <c r="E468" i="57"/>
  <c r="E467" i="57"/>
  <c r="E466" i="57"/>
  <c r="E465" i="57"/>
  <c r="E464" i="57"/>
  <c r="E463" i="57"/>
  <c r="E462" i="57"/>
  <c r="E461" i="57"/>
  <c r="E460" i="57"/>
  <c r="E459" i="57"/>
  <c r="E458" i="57"/>
  <c r="E457" i="57"/>
  <c r="E456" i="57"/>
  <c r="E455" i="57"/>
  <c r="E454" i="57"/>
  <c r="E453" i="57"/>
  <c r="E452" i="57"/>
  <c r="E451" i="57"/>
  <c r="E450" i="57"/>
  <c r="E449" i="57"/>
  <c r="E448" i="57"/>
  <c r="E447" i="57"/>
  <c r="E446" i="57"/>
  <c r="E445" i="57"/>
  <c r="E444" i="57"/>
  <c r="E443" i="57"/>
  <c r="E442" i="57"/>
  <c r="E441" i="57"/>
  <c r="E440" i="57"/>
  <c r="E439" i="57"/>
  <c r="E438" i="57"/>
  <c r="E437" i="57"/>
  <c r="E436" i="57"/>
  <c r="E435" i="57"/>
  <c r="E434" i="57"/>
  <c r="E433" i="57"/>
  <c r="E432" i="57"/>
  <c r="E431" i="57"/>
  <c r="E430" i="57"/>
  <c r="E429" i="57"/>
  <c r="E428" i="57"/>
  <c r="E427" i="57"/>
  <c r="E426" i="57"/>
  <c r="E425" i="57"/>
  <c r="E424" i="57"/>
  <c r="E423" i="57"/>
  <c r="E422" i="57"/>
  <c r="E421" i="57"/>
  <c r="E420" i="57"/>
  <c r="E419" i="57"/>
  <c r="E418" i="57"/>
  <c r="E417" i="57"/>
  <c r="E416" i="57"/>
  <c r="E415" i="57"/>
  <c r="E414" i="57"/>
  <c r="E413" i="57"/>
  <c r="E412" i="57"/>
  <c r="E411" i="57"/>
  <c r="E410" i="57"/>
  <c r="E409" i="57"/>
  <c r="E408" i="57"/>
  <c r="E407" i="57"/>
  <c r="E406" i="57"/>
  <c r="E405" i="57"/>
  <c r="E404" i="57"/>
  <c r="E403" i="57"/>
  <c r="E402" i="57"/>
  <c r="E401" i="57"/>
  <c r="E400" i="57"/>
  <c r="E399" i="57"/>
  <c r="E398" i="57"/>
  <c r="E397" i="57"/>
  <c r="E396" i="57"/>
  <c r="E395" i="57"/>
  <c r="E394" i="57"/>
  <c r="E393" i="57"/>
  <c r="E392" i="57"/>
  <c r="E391" i="57"/>
  <c r="E390" i="57"/>
  <c r="E389" i="57"/>
  <c r="E388" i="57"/>
  <c r="E387" i="57"/>
  <c r="E386" i="57"/>
  <c r="E385" i="57"/>
  <c r="E384" i="57"/>
  <c r="E383" i="57"/>
  <c r="E382" i="57"/>
  <c r="E381" i="57"/>
  <c r="E380" i="57"/>
  <c r="E379" i="57"/>
  <c r="E378" i="57"/>
  <c r="E377" i="57"/>
  <c r="E376" i="57"/>
  <c r="E375" i="57"/>
  <c r="E374" i="57"/>
  <c r="E373" i="57"/>
  <c r="E372" i="57"/>
  <c r="E371" i="57"/>
  <c r="E370" i="57"/>
  <c r="E369" i="57"/>
  <c r="E368" i="57"/>
  <c r="E367" i="57"/>
  <c r="E366" i="57"/>
  <c r="E365" i="57"/>
  <c r="E364" i="57"/>
  <c r="E363" i="57"/>
  <c r="E362" i="57"/>
  <c r="E361" i="57"/>
  <c r="E360" i="57"/>
  <c r="E359" i="57"/>
  <c r="E358" i="57"/>
  <c r="E357" i="57"/>
  <c r="E356" i="57"/>
  <c r="E355" i="57"/>
  <c r="E354" i="57"/>
  <c r="E353" i="57"/>
  <c r="E352" i="57"/>
  <c r="E351" i="57"/>
  <c r="E350" i="57"/>
  <c r="E349" i="57"/>
  <c r="E348" i="57"/>
  <c r="E347" i="57"/>
  <c r="E346" i="57"/>
  <c r="E345" i="57"/>
  <c r="E344" i="57"/>
  <c r="E343" i="57"/>
  <c r="E342" i="57"/>
  <c r="E341" i="57"/>
  <c r="E340" i="57"/>
  <c r="E339" i="57"/>
  <c r="E338" i="57"/>
  <c r="E337" i="57"/>
  <c r="E336" i="57"/>
  <c r="E335" i="57"/>
  <c r="E334" i="57"/>
  <c r="E333" i="57"/>
  <c r="E332" i="57"/>
  <c r="E331" i="57"/>
  <c r="E330" i="57"/>
  <c r="E329" i="57"/>
  <c r="E328" i="57"/>
  <c r="E327" i="57"/>
  <c r="E326" i="57"/>
  <c r="E325" i="57"/>
  <c r="E324" i="57"/>
  <c r="E323" i="57"/>
  <c r="E322" i="57"/>
  <c r="E321" i="57"/>
  <c r="E320" i="57"/>
  <c r="E319" i="57"/>
  <c r="E318" i="57"/>
  <c r="E317" i="57"/>
  <c r="E316" i="57"/>
  <c r="E315" i="57"/>
  <c r="E314" i="57"/>
  <c r="E313" i="57"/>
  <c r="E312" i="57"/>
  <c r="E311" i="57"/>
  <c r="E310" i="57"/>
  <c r="E309" i="57"/>
  <c r="E308" i="57"/>
  <c r="E307" i="57"/>
  <c r="E306" i="57"/>
  <c r="E305" i="57"/>
  <c r="E304" i="57"/>
  <c r="E303" i="57"/>
  <c r="E302" i="57"/>
  <c r="E301" i="57"/>
  <c r="E300" i="57"/>
  <c r="E299" i="57"/>
  <c r="E298" i="57"/>
  <c r="E297" i="57"/>
  <c r="E296" i="57"/>
  <c r="E295" i="57"/>
  <c r="E294" i="57"/>
  <c r="E293" i="57"/>
  <c r="E292" i="57"/>
  <c r="E291" i="57"/>
  <c r="E290" i="57"/>
  <c r="E289" i="57"/>
  <c r="E288" i="57"/>
  <c r="E287" i="57"/>
  <c r="E286" i="57"/>
  <c r="E285" i="57"/>
  <c r="E284" i="57"/>
  <c r="E283" i="57"/>
  <c r="E282" i="57"/>
  <c r="E281" i="57"/>
  <c r="E280" i="57"/>
  <c r="E279" i="57"/>
  <c r="E278" i="57"/>
  <c r="E277" i="57"/>
  <c r="E276" i="57"/>
  <c r="E275" i="57"/>
  <c r="E274" i="57"/>
  <c r="E273" i="57"/>
  <c r="E272" i="57"/>
  <c r="E271" i="57"/>
  <c r="E270" i="57"/>
  <c r="E269" i="57"/>
  <c r="E268" i="57"/>
  <c r="E267" i="57"/>
  <c r="E266" i="57"/>
  <c r="E265" i="57"/>
  <c r="E264" i="57"/>
  <c r="E263" i="57"/>
  <c r="E262" i="57"/>
  <c r="E261" i="57"/>
  <c r="E260" i="57"/>
  <c r="E259" i="57"/>
  <c r="E258" i="57"/>
  <c r="E257" i="57"/>
  <c r="E256" i="57"/>
  <c r="E255" i="57"/>
  <c r="E254" i="57"/>
  <c r="E253" i="57"/>
  <c r="E252" i="57"/>
  <c r="E251" i="57"/>
  <c r="E250" i="57"/>
  <c r="E249" i="57"/>
  <c r="E248" i="57"/>
  <c r="E247" i="57"/>
  <c r="E246" i="57"/>
  <c r="E245" i="57"/>
  <c r="E244" i="57"/>
  <c r="E243" i="57"/>
  <c r="E242" i="57"/>
  <c r="E241" i="57"/>
  <c r="E240" i="57"/>
  <c r="E239" i="57"/>
  <c r="E238" i="57"/>
  <c r="E237" i="57"/>
  <c r="E236" i="57"/>
  <c r="E235" i="57"/>
  <c r="E234" i="57"/>
  <c r="E233" i="57"/>
  <c r="E232" i="57"/>
  <c r="E231" i="57"/>
  <c r="E230" i="57"/>
  <c r="E229" i="57"/>
  <c r="E228" i="57"/>
  <c r="E227" i="57"/>
  <c r="E226" i="57"/>
  <c r="E225" i="57"/>
  <c r="E224" i="57"/>
  <c r="E223" i="57"/>
  <c r="E222" i="57"/>
  <c r="E221" i="57"/>
  <c r="E220" i="57"/>
  <c r="E219" i="57"/>
  <c r="E218" i="57"/>
  <c r="E217" i="57"/>
  <c r="E216" i="57"/>
  <c r="E215" i="57"/>
  <c r="E214" i="57"/>
  <c r="E213" i="57"/>
  <c r="E212" i="57"/>
  <c r="E211" i="57"/>
  <c r="E210" i="57"/>
  <c r="E209" i="57"/>
  <c r="E208" i="57"/>
  <c r="E207" i="57"/>
  <c r="E206" i="57"/>
  <c r="E205" i="57"/>
  <c r="E204" i="57"/>
  <c r="E203" i="57"/>
  <c r="E202" i="57"/>
  <c r="E201" i="57"/>
  <c r="E200" i="57"/>
  <c r="E199" i="57"/>
  <c r="E198" i="57"/>
  <c r="E197" i="57"/>
  <c r="E196" i="57"/>
  <c r="E195" i="57"/>
  <c r="E194" i="57"/>
  <c r="E193" i="57"/>
  <c r="E192" i="57"/>
  <c r="E191" i="57"/>
  <c r="E190" i="57"/>
  <c r="E189" i="57"/>
  <c r="E188" i="57"/>
  <c r="E187" i="57"/>
  <c r="E186" i="57"/>
  <c r="E185" i="57"/>
  <c r="E184" i="57"/>
  <c r="E183" i="57"/>
  <c r="E182" i="57"/>
  <c r="E181" i="57"/>
  <c r="E180" i="57"/>
  <c r="E179" i="57"/>
  <c r="E178" i="57"/>
  <c r="E177" i="57"/>
  <c r="E176" i="57"/>
  <c r="E175" i="57"/>
  <c r="E174" i="57"/>
  <c r="E173" i="57"/>
  <c r="E172" i="57"/>
  <c r="E171" i="57"/>
  <c r="E170" i="57"/>
  <c r="E169" i="57"/>
  <c r="E168" i="57"/>
  <c r="E167" i="57"/>
  <c r="E166" i="57"/>
  <c r="E165" i="57"/>
  <c r="E164" i="57"/>
  <c r="E163" i="57"/>
  <c r="E162" i="57"/>
  <c r="E161" i="57"/>
  <c r="E160" i="57"/>
  <c r="E159" i="57"/>
  <c r="E158" i="57"/>
  <c r="E157" i="57"/>
  <c r="E156" i="57"/>
  <c r="E155" i="57"/>
  <c r="E154" i="57"/>
  <c r="E153" i="57"/>
  <c r="E152" i="57"/>
  <c r="E151" i="57"/>
  <c r="E150" i="57"/>
  <c r="E149" i="57"/>
  <c r="E148" i="57"/>
  <c r="E147" i="57"/>
  <c r="E146" i="57"/>
  <c r="E145" i="57"/>
  <c r="E144" i="57"/>
  <c r="E143" i="57"/>
  <c r="E142" i="57"/>
  <c r="E141" i="57"/>
  <c r="E140" i="57"/>
  <c r="E139" i="57"/>
  <c r="E138" i="57"/>
  <c r="E137" i="57"/>
  <c r="E136" i="57"/>
  <c r="E135" i="57"/>
  <c r="E134" i="57"/>
  <c r="E133" i="57"/>
  <c r="E132" i="57"/>
  <c r="E131" i="57"/>
  <c r="E130" i="57"/>
  <c r="E129" i="57"/>
  <c r="E128" i="57"/>
  <c r="E127" i="57"/>
  <c r="E126" i="57"/>
  <c r="E125" i="57"/>
  <c r="E124" i="57"/>
  <c r="E123" i="57"/>
  <c r="E122" i="57"/>
  <c r="E121" i="57"/>
  <c r="E120" i="57"/>
  <c r="E119" i="57"/>
  <c r="E118" i="57"/>
  <c r="E117" i="57"/>
  <c r="E116" i="57"/>
  <c r="E115" i="57"/>
  <c r="E114" i="57"/>
  <c r="E113" i="57"/>
  <c r="E112" i="57"/>
  <c r="E111" i="57"/>
  <c r="E110" i="57"/>
  <c r="E109" i="57"/>
  <c r="E108" i="57"/>
  <c r="E107" i="57"/>
  <c r="E106" i="57"/>
  <c r="E105" i="57"/>
  <c r="E104" i="57"/>
  <c r="E103" i="57"/>
  <c r="E102" i="57"/>
  <c r="E101" i="57"/>
  <c r="E100" i="57"/>
  <c r="E99" i="57"/>
  <c r="E98" i="57"/>
  <c r="E97" i="57"/>
  <c r="E96" i="57"/>
  <c r="E95" i="57"/>
  <c r="E94" i="57"/>
  <c r="E93" i="57"/>
  <c r="E92" i="57"/>
  <c r="E91" i="57"/>
  <c r="E90" i="57"/>
  <c r="E89" i="57"/>
  <c r="E88" i="57"/>
  <c r="E87" i="57"/>
  <c r="E86" i="57"/>
  <c r="E85" i="57"/>
  <c r="E84" i="57"/>
  <c r="E83" i="57"/>
  <c r="E82" i="57"/>
  <c r="E81" i="57"/>
  <c r="E80" i="57"/>
  <c r="E79" i="57"/>
  <c r="E78" i="57"/>
  <c r="E77" i="57"/>
  <c r="E76" i="57"/>
  <c r="E75" i="57"/>
  <c r="E74" i="57"/>
  <c r="E73" i="57"/>
  <c r="E72" i="57"/>
  <c r="E71" i="57"/>
  <c r="E70" i="57"/>
  <c r="E69" i="57"/>
  <c r="E68" i="57"/>
  <c r="E67" i="57"/>
  <c r="E66" i="57"/>
  <c r="E65" i="57"/>
  <c r="E64" i="57"/>
  <c r="E63" i="57"/>
  <c r="E62" i="57"/>
  <c r="E61" i="57"/>
  <c r="E60" i="57"/>
  <c r="E59" i="57"/>
  <c r="E58" i="57"/>
  <c r="E57" i="57"/>
  <c r="E56" i="57"/>
  <c r="E55" i="57"/>
  <c r="E54" i="57"/>
  <c r="E53" i="57"/>
  <c r="E52" i="57"/>
  <c r="E51" i="57"/>
  <c r="E50" i="57"/>
  <c r="E49" i="57"/>
  <c r="E48" i="57"/>
  <c r="E47" i="57"/>
  <c r="E46" i="57"/>
  <c r="E45" i="57"/>
  <c r="E44" i="57"/>
  <c r="E43" i="57"/>
  <c r="E42" i="57"/>
  <c r="E41" i="57"/>
  <c r="E40" i="57"/>
  <c r="E39" i="57"/>
  <c r="E38" i="57"/>
  <c r="E37" i="57"/>
  <c r="E36" i="57"/>
  <c r="E35" i="57"/>
  <c r="E34" i="57"/>
  <c r="E33" i="57"/>
  <c r="E32" i="57"/>
  <c r="E31" i="57"/>
  <c r="E30" i="57"/>
  <c r="E29" i="57"/>
  <c r="E28" i="57"/>
  <c r="E27" i="57"/>
  <c r="E26" i="57"/>
  <c r="E25" i="57"/>
  <c r="E24" i="57"/>
  <c r="E23" i="57"/>
  <c r="E22" i="57"/>
  <c r="E21" i="57"/>
  <c r="E20" i="57"/>
  <c r="E19" i="57"/>
  <c r="E18" i="57"/>
  <c r="E17" i="57"/>
  <c r="E16" i="57"/>
  <c r="E15" i="57"/>
  <c r="E14" i="57"/>
  <c r="E13" i="57"/>
  <c r="E12" i="57"/>
  <c r="E11" i="57"/>
  <c r="E10" i="57"/>
  <c r="E9" i="57"/>
  <c r="E8" i="57"/>
  <c r="E7" i="57"/>
  <c r="E6" i="57"/>
  <c r="E5" i="57"/>
  <c r="E4" i="57"/>
  <c r="E3" i="57"/>
  <c r="E2" i="57"/>
  <c r="BB82" i="30" l="1"/>
  <c r="BC82" i="30"/>
  <c r="BD82" i="30"/>
  <c r="AX82" i="30"/>
  <c r="BF82" i="30" s="1"/>
  <c r="AY82" i="30"/>
  <c r="BA82" i="30"/>
  <c r="AZ82" i="30"/>
  <c r="L95" i="45"/>
  <c r="L96" i="45"/>
  <c r="L97" i="45"/>
  <c r="L98" i="45"/>
  <c r="L99" i="45"/>
  <c r="L100" i="45"/>
  <c r="L101" i="45"/>
  <c r="L102" i="45"/>
  <c r="L103" i="45"/>
  <c r="L104" i="45"/>
  <c r="L105" i="45"/>
  <c r="L106" i="45"/>
  <c r="L107" i="45"/>
  <c r="L108" i="45"/>
  <c r="L109" i="45"/>
  <c r="L110" i="45"/>
  <c r="L111" i="45"/>
  <c r="L112" i="45"/>
  <c r="L113" i="45"/>
  <c r="L114" i="45"/>
  <c r="L115" i="45"/>
  <c r="L116" i="45"/>
  <c r="BK82" i="30" l="1"/>
  <c r="BN82" i="30"/>
  <c r="BO82" i="30"/>
  <c r="BJ82" i="30"/>
  <c r="BI82" i="30"/>
  <c r="BQ82" i="30" s="1"/>
  <c r="BM82" i="30"/>
  <c r="BL82" i="30"/>
  <c r="I3" i="45"/>
  <c r="I4" i="45"/>
  <c r="I5" i="45"/>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2" i="45"/>
  <c r="BT82" i="30" l="1"/>
  <c r="CB82" i="30" s="1"/>
  <c r="BU82" i="30"/>
  <c r="BW82" i="30"/>
  <c r="BY82" i="30"/>
  <c r="BZ82" i="30"/>
  <c r="BV82" i="30"/>
  <c r="BX82" i="30"/>
  <c r="N23" i="30"/>
  <c r="N24" i="30"/>
  <c r="N25" i="30"/>
  <c r="N26" i="30"/>
  <c r="N27" i="30"/>
  <c r="N28" i="30"/>
  <c r="N29" i="30"/>
  <c r="N30" i="30"/>
  <c r="N31" i="30"/>
  <c r="N32" i="30"/>
  <c r="N33" i="30"/>
  <c r="N34" i="30"/>
  <c r="N35" i="30"/>
  <c r="N36" i="30"/>
  <c r="N37" i="30"/>
  <c r="N38" i="30"/>
  <c r="N39" i="30"/>
  <c r="N40" i="30"/>
  <c r="N41" i="30"/>
  <c r="N42" i="30"/>
  <c r="N43" i="30"/>
  <c r="N44" i="30"/>
  <c r="N45" i="30"/>
  <c r="N46" i="30"/>
  <c r="N47" i="30"/>
  <c r="N48" i="30"/>
  <c r="N49" i="30"/>
  <c r="N50" i="30"/>
  <c r="N51" i="30"/>
  <c r="N52" i="30"/>
  <c r="N53" i="30"/>
  <c r="N55" i="30"/>
  <c r="N56" i="30"/>
  <c r="N57" i="30"/>
  <c r="N58" i="30"/>
  <c r="N59" i="30"/>
  <c r="N60" i="30"/>
  <c r="N61" i="30"/>
  <c r="N62" i="30"/>
  <c r="N63" i="30"/>
  <c r="N64" i="30"/>
  <c r="N65" i="30"/>
  <c r="N66" i="30"/>
  <c r="N67" i="30"/>
  <c r="N68" i="30"/>
  <c r="N69" i="30"/>
  <c r="N70" i="30"/>
  <c r="N71" i="30"/>
  <c r="N72" i="30"/>
  <c r="N73" i="30"/>
  <c r="N74" i="30"/>
  <c r="N75" i="30"/>
  <c r="N76" i="30"/>
  <c r="N77" i="30"/>
  <c r="N83" i="30"/>
  <c r="N84" i="30"/>
  <c r="N85" i="30"/>
  <c r="N86" i="30"/>
  <c r="N87" i="30"/>
  <c r="N88" i="30"/>
  <c r="N89" i="30"/>
  <c r="N90" i="30"/>
  <c r="N91" i="30"/>
  <c r="N92" i="30"/>
  <c r="N93" i="30"/>
  <c r="N94" i="30"/>
  <c r="N95" i="30"/>
  <c r="N96" i="30"/>
  <c r="N97" i="30"/>
  <c r="N98" i="30"/>
  <c r="N99" i="30"/>
  <c r="N100" i="30"/>
  <c r="N101" i="30"/>
  <c r="N102" i="30"/>
  <c r="N103" i="30"/>
  <c r="N104" i="30"/>
  <c r="N105" i="30"/>
  <c r="N106" i="30"/>
  <c r="N107" i="30"/>
  <c r="N108" i="30"/>
  <c r="N109" i="30"/>
  <c r="N110" i="30"/>
  <c r="N111" i="30"/>
  <c r="N112" i="30"/>
  <c r="N113" i="30"/>
  <c r="N114" i="30"/>
  <c r="N115" i="30"/>
  <c r="N116" i="30"/>
  <c r="N117" i="30"/>
  <c r="N118" i="30"/>
  <c r="N119" i="30"/>
  <c r="N5" i="30"/>
  <c r="N6" i="30"/>
  <c r="N7" i="30"/>
  <c r="N8" i="30"/>
  <c r="N9" i="30"/>
  <c r="N10" i="30"/>
  <c r="N11" i="30"/>
  <c r="N12" i="30"/>
  <c r="N13" i="30"/>
  <c r="N14" i="30"/>
  <c r="N15" i="30"/>
  <c r="N16" i="30"/>
  <c r="N17" i="30"/>
  <c r="N18" i="30"/>
  <c r="N19" i="30"/>
  <c r="N20" i="30"/>
  <c r="N21" i="30"/>
  <c r="N22" i="30"/>
  <c r="F26" i="45"/>
  <c r="F51" i="45"/>
  <c r="F76" i="45"/>
  <c r="L5" i="30"/>
  <c r="L6" i="30"/>
  <c r="L7" i="30"/>
  <c r="G26" i="45"/>
  <c r="G51" i="45"/>
  <c r="G76" i="45"/>
  <c r="C26" i="45"/>
  <c r="C51" i="45"/>
  <c r="C76" i="45"/>
  <c r="L8" i="30"/>
  <c r="L9" i="30"/>
  <c r="L10" i="30"/>
  <c r="L11" i="30"/>
  <c r="L12" i="30"/>
  <c r="L13" i="30"/>
  <c r="L14" i="30"/>
  <c r="L15" i="30"/>
  <c r="L16" i="30"/>
  <c r="L17" i="30"/>
  <c r="L18" i="30"/>
  <c r="L19" i="30"/>
  <c r="L20" i="30"/>
  <c r="L21" i="30"/>
  <c r="L22" i="30"/>
  <c r="L23" i="30"/>
  <c r="L24" i="30"/>
  <c r="L25" i="30"/>
  <c r="L26" i="30"/>
  <c r="L27" i="30"/>
  <c r="L28" i="30"/>
  <c r="L29" i="30"/>
  <c r="L30" i="30"/>
  <c r="L31" i="30"/>
  <c r="L32" i="30"/>
  <c r="L33" i="30"/>
  <c r="L34" i="30"/>
  <c r="L35" i="30"/>
  <c r="L36" i="30"/>
  <c r="L37" i="30"/>
  <c r="L38" i="30"/>
  <c r="L39" i="30"/>
  <c r="L40" i="30"/>
  <c r="L41" i="30"/>
  <c r="L42" i="30"/>
  <c r="L43" i="30"/>
  <c r="L44" i="30"/>
  <c r="L45" i="30"/>
  <c r="L46" i="30"/>
  <c r="L47" i="30"/>
  <c r="L48" i="30"/>
  <c r="L49" i="30"/>
  <c r="L50" i="30"/>
  <c r="L51" i="30"/>
  <c r="L52" i="30"/>
  <c r="L53" i="30"/>
  <c r="L55" i="30"/>
  <c r="L56" i="30"/>
  <c r="L57" i="30"/>
  <c r="L58" i="30"/>
  <c r="L59" i="30"/>
  <c r="L60" i="30"/>
  <c r="L61" i="30"/>
  <c r="L62" i="30"/>
  <c r="L63" i="30"/>
  <c r="L64" i="30"/>
  <c r="L65" i="30"/>
  <c r="L66" i="30"/>
  <c r="L67" i="30"/>
  <c r="L68" i="30"/>
  <c r="L69" i="30"/>
  <c r="L70" i="30"/>
  <c r="L71" i="30"/>
  <c r="L72" i="30"/>
  <c r="L73" i="30"/>
  <c r="L74" i="30"/>
  <c r="L75" i="30"/>
  <c r="L76" i="30"/>
  <c r="L77" i="30"/>
  <c r="L83" i="30"/>
  <c r="L84" i="30"/>
  <c r="L85" i="30"/>
  <c r="L86" i="30"/>
  <c r="L87" i="30"/>
  <c r="L88" i="30"/>
  <c r="L89" i="30"/>
  <c r="L90" i="30"/>
  <c r="L91" i="30"/>
  <c r="L92" i="30"/>
  <c r="L93" i="30"/>
  <c r="L94" i="30"/>
  <c r="L95" i="30"/>
  <c r="L96" i="30"/>
  <c r="L97" i="30"/>
  <c r="L98" i="30"/>
  <c r="L99" i="30"/>
  <c r="L100" i="30"/>
  <c r="L101" i="30"/>
  <c r="L102" i="30"/>
  <c r="L103" i="30"/>
  <c r="L104" i="30"/>
  <c r="L105" i="30"/>
  <c r="L106" i="30"/>
  <c r="L107" i="30"/>
  <c r="L108" i="30"/>
  <c r="L109" i="30"/>
  <c r="L110" i="30"/>
  <c r="L111" i="30"/>
  <c r="L112" i="30"/>
  <c r="L113" i="30"/>
  <c r="L114" i="30"/>
  <c r="L115" i="30"/>
  <c r="L116" i="30"/>
  <c r="L117" i="30"/>
  <c r="L118" i="30"/>
  <c r="L119" i="30"/>
  <c r="O7" i="30"/>
  <c r="O8" i="30"/>
  <c r="M5" i="30"/>
  <c r="M6" i="30"/>
  <c r="M7" i="30"/>
  <c r="M8" i="30"/>
  <c r="M9" i="30"/>
  <c r="M10" i="30"/>
  <c r="M11" i="30"/>
  <c r="M12" i="30"/>
  <c r="M13" i="30"/>
  <c r="M14" i="30"/>
  <c r="M15" i="30"/>
  <c r="M16" i="30"/>
  <c r="M17" i="30"/>
  <c r="M18" i="30"/>
  <c r="M19" i="30"/>
  <c r="M20" i="30"/>
  <c r="M21" i="30"/>
  <c r="M22" i="30"/>
  <c r="M23" i="30"/>
  <c r="M24" i="30"/>
  <c r="M25" i="30"/>
  <c r="M26" i="30"/>
  <c r="M27" i="30"/>
  <c r="M28" i="30"/>
  <c r="M29" i="30"/>
  <c r="M30" i="30"/>
  <c r="M31" i="30"/>
  <c r="M32" i="30"/>
  <c r="M33" i="30"/>
  <c r="M34" i="30"/>
  <c r="M35" i="30"/>
  <c r="M36" i="30"/>
  <c r="M37" i="30"/>
  <c r="M38" i="30"/>
  <c r="M39" i="30"/>
  <c r="M40" i="30"/>
  <c r="M41" i="30"/>
  <c r="M42" i="30"/>
  <c r="M43" i="30"/>
  <c r="M44" i="30"/>
  <c r="M45" i="30"/>
  <c r="M46" i="30"/>
  <c r="M47" i="30"/>
  <c r="M48" i="30"/>
  <c r="M49" i="30"/>
  <c r="M50" i="30"/>
  <c r="M51" i="30"/>
  <c r="M52" i="30"/>
  <c r="M53" i="30"/>
  <c r="M55" i="30"/>
  <c r="M56" i="30"/>
  <c r="M57" i="30"/>
  <c r="M58" i="30"/>
  <c r="M59" i="30"/>
  <c r="M60" i="30"/>
  <c r="M61" i="30"/>
  <c r="M62" i="30"/>
  <c r="M63" i="30"/>
  <c r="M64" i="30"/>
  <c r="M65" i="30"/>
  <c r="M66" i="30"/>
  <c r="M67" i="30"/>
  <c r="M68" i="30"/>
  <c r="M69" i="30"/>
  <c r="M70" i="30"/>
  <c r="M71" i="30"/>
  <c r="M72" i="30"/>
  <c r="M73" i="30"/>
  <c r="M74" i="30"/>
  <c r="M75" i="30"/>
  <c r="M76" i="30"/>
  <c r="M77" i="30"/>
  <c r="M83" i="30"/>
  <c r="M84" i="30"/>
  <c r="M85" i="30"/>
  <c r="M86" i="30"/>
  <c r="M87" i="30"/>
  <c r="M88" i="30"/>
  <c r="M89" i="30"/>
  <c r="M90" i="30"/>
  <c r="M91" i="30"/>
  <c r="M92" i="30"/>
  <c r="M93" i="30"/>
  <c r="M94" i="30"/>
  <c r="M95" i="30"/>
  <c r="M96" i="30"/>
  <c r="M97" i="30"/>
  <c r="M98" i="30"/>
  <c r="M99" i="30"/>
  <c r="M100" i="30"/>
  <c r="M101" i="30"/>
  <c r="M102" i="30"/>
  <c r="M103" i="30"/>
  <c r="M104" i="30"/>
  <c r="M105" i="30"/>
  <c r="M106" i="30"/>
  <c r="M107" i="30"/>
  <c r="M108" i="30"/>
  <c r="M109" i="30"/>
  <c r="M110" i="30"/>
  <c r="M111" i="30"/>
  <c r="M112" i="30"/>
  <c r="M113" i="30"/>
  <c r="M114" i="30"/>
  <c r="M115" i="30"/>
  <c r="M116" i="30"/>
  <c r="M117" i="30"/>
  <c r="M118" i="30"/>
  <c r="M119" i="30"/>
  <c r="O5" i="30"/>
  <c r="O6"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5" i="30"/>
  <c r="O56" i="30"/>
  <c r="O57" i="30"/>
  <c r="O58" i="30"/>
  <c r="O59" i="30"/>
  <c r="O60" i="30"/>
  <c r="O61" i="30"/>
  <c r="O62" i="30"/>
  <c r="O63" i="30"/>
  <c r="O64" i="30"/>
  <c r="O65" i="30"/>
  <c r="O66" i="30"/>
  <c r="O67" i="30"/>
  <c r="O68" i="30"/>
  <c r="O69" i="30"/>
  <c r="O70" i="30"/>
  <c r="O71" i="30"/>
  <c r="O72" i="30"/>
  <c r="O73" i="30"/>
  <c r="O74" i="30"/>
  <c r="O75" i="30"/>
  <c r="O76" i="30"/>
  <c r="O77"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K47" i="30"/>
  <c r="K48" i="30"/>
  <c r="K49" i="30"/>
  <c r="K50" i="30"/>
  <c r="K51" i="30"/>
  <c r="K52" i="30"/>
  <c r="K53" i="30"/>
  <c r="K55" i="30"/>
  <c r="K56" i="30"/>
  <c r="K57" i="30"/>
  <c r="K58" i="30"/>
  <c r="K59" i="30"/>
  <c r="K60" i="30"/>
  <c r="K61" i="30"/>
  <c r="K62" i="30"/>
  <c r="K63" i="30"/>
  <c r="K64" i="30"/>
  <c r="K65" i="30"/>
  <c r="K66" i="30"/>
  <c r="K67" i="30"/>
  <c r="K68" i="30"/>
  <c r="K69" i="30"/>
  <c r="K70" i="30"/>
  <c r="K71" i="30"/>
  <c r="K72" i="30"/>
  <c r="K73" i="30"/>
  <c r="K74" i="30"/>
  <c r="K75" i="30"/>
  <c r="K76" i="30"/>
  <c r="K77" i="30"/>
  <c r="K83" i="30"/>
  <c r="K84" i="30"/>
  <c r="K85" i="30"/>
  <c r="K86" i="30"/>
  <c r="K87" i="30"/>
  <c r="K88" i="30"/>
  <c r="K89" i="30"/>
  <c r="K90" i="30"/>
  <c r="K91" i="30"/>
  <c r="K92" i="30"/>
  <c r="K93" i="30"/>
  <c r="K94" i="30"/>
  <c r="K95" i="30"/>
  <c r="K96" i="30"/>
  <c r="K97" i="30"/>
  <c r="K98" i="30"/>
  <c r="K99" i="30"/>
  <c r="K100" i="30"/>
  <c r="K101" i="30"/>
  <c r="K102" i="30"/>
  <c r="K103" i="30"/>
  <c r="K104" i="30"/>
  <c r="K105" i="30"/>
  <c r="K106" i="30"/>
  <c r="K107" i="30"/>
  <c r="K108" i="30"/>
  <c r="K109" i="30"/>
  <c r="K110" i="30"/>
  <c r="K111" i="30"/>
  <c r="K112" i="30"/>
  <c r="K113" i="30"/>
  <c r="K114" i="30"/>
  <c r="K115" i="30"/>
  <c r="K116" i="30"/>
  <c r="K117" i="30"/>
  <c r="K118" i="30"/>
  <c r="K119" i="30"/>
  <c r="K5" i="30"/>
  <c r="K6" i="30"/>
  <c r="CF82" i="30" l="1"/>
  <c r="CG82" i="30"/>
  <c r="CH82" i="30"/>
  <c r="CI82" i="30"/>
  <c r="CJ82" i="30"/>
  <c r="CK82" i="30"/>
  <c r="CE82" i="30"/>
  <c r="CM82" i="30" s="1"/>
  <c r="A9" i="42"/>
  <c r="A10" i="42"/>
  <c r="A17" i="42" s="1"/>
  <c r="A24" i="42" s="1"/>
  <c r="A31" i="42" s="1"/>
  <c r="A38" i="42" s="1"/>
  <c r="A11" i="42"/>
  <c r="A12" i="42"/>
  <c r="A19" i="42" s="1"/>
  <c r="A26" i="42" s="1"/>
  <c r="A33" i="42" s="1"/>
  <c r="A40" i="42" s="1"/>
  <c r="A13" i="42"/>
  <c r="A20" i="42" s="1"/>
  <c r="A27" i="42" s="1"/>
  <c r="A34" i="42" s="1"/>
  <c r="A41" i="42" s="1"/>
  <c r="A14" i="42"/>
  <c r="A21" i="42" s="1"/>
  <c r="A28" i="42" s="1"/>
  <c r="A35" i="42" s="1"/>
  <c r="A42" i="42" s="1"/>
  <c r="A16" i="42"/>
  <c r="A23" i="42" s="1"/>
  <c r="A30" i="42" s="1"/>
  <c r="A37" i="42" s="1"/>
  <c r="A44" i="42" s="1"/>
  <c r="A8" i="42"/>
  <c r="A15" i="42" s="1"/>
  <c r="A22" i="42" s="1"/>
  <c r="A29" i="42" s="1"/>
  <c r="A36" i="42" s="1"/>
  <c r="A43" i="42" s="1"/>
  <c r="CT82" i="30" l="1"/>
  <c r="CU82" i="30"/>
  <c r="CV82" i="30"/>
  <c r="CQ82" i="30"/>
  <c r="CR82" i="30"/>
  <c r="CP82" i="30"/>
  <c r="CX82" i="30" s="1"/>
  <c r="CS82" i="30"/>
  <c r="B1" i="42"/>
  <c r="A51" i="42"/>
  <c r="A50" i="42"/>
  <c r="A49" i="42"/>
  <c r="A48" i="42"/>
  <c r="A47" i="42"/>
  <c r="A45" i="42"/>
  <c r="A18" i="42"/>
  <c r="A25" i="42" s="1"/>
  <c r="A32" i="42" s="1"/>
  <c r="A39" i="42" s="1"/>
  <c r="A46" i="42" s="1"/>
  <c r="B3" i="42"/>
  <c r="B2" i="42"/>
  <c r="DB82" i="30" l="1"/>
  <c r="DC82" i="30"/>
  <c r="DD82" i="30"/>
  <c r="DE82" i="30"/>
  <c r="DF82" i="30"/>
  <c r="DG82" i="30"/>
  <c r="DA82" i="30"/>
  <c r="DI82" i="30" s="1"/>
  <c r="A58" i="42"/>
  <c r="A52" i="42"/>
  <c r="A53" i="42"/>
  <c r="A54" i="42"/>
  <c r="A55" i="42"/>
  <c r="A56" i="42"/>
  <c r="A57" i="42"/>
  <c r="B4" i="42"/>
  <c r="DL82" i="30" l="1"/>
  <c r="DT82" i="30" s="1"/>
  <c r="DO82" i="30"/>
  <c r="DR82" i="30"/>
  <c r="DM82" i="30"/>
  <c r="DP82" i="30"/>
  <c r="DQ82" i="30"/>
  <c r="DN82" i="30"/>
  <c r="A64" i="42"/>
  <c r="A63" i="42"/>
  <c r="A62" i="42"/>
  <c r="A61" i="42"/>
  <c r="A60" i="42"/>
  <c r="A59" i="42"/>
  <c r="A65" i="42"/>
  <c r="B5" i="42"/>
  <c r="DX82" i="30" l="1"/>
  <c r="DY82" i="30"/>
  <c r="DZ82" i="30"/>
  <c r="EA82" i="30"/>
  <c r="EC82" i="30"/>
  <c r="DW82" i="30"/>
  <c r="EE82" i="30" s="1"/>
  <c r="EB82" i="30"/>
  <c r="A72" i="42"/>
  <c r="A66" i="42"/>
  <c r="A67" i="42"/>
  <c r="A68" i="42"/>
  <c r="A69" i="42"/>
  <c r="A70" i="42"/>
  <c r="A71" i="42"/>
  <c r="B6" i="42"/>
  <c r="EL82" i="30" l="1"/>
  <c r="EM82" i="30"/>
  <c r="EN82" i="30"/>
  <c r="EH82" i="30"/>
  <c r="EP82" i="30" s="1"/>
  <c r="EK82" i="30"/>
  <c r="EJ82" i="30"/>
  <c r="EI82" i="30"/>
  <c r="A78" i="42"/>
  <c r="A77" i="42"/>
  <c r="A76" i="42"/>
  <c r="A75" i="42"/>
  <c r="A74" i="42"/>
  <c r="A73" i="42"/>
  <c r="A79" i="42"/>
  <c r="B7" i="42"/>
  <c r="EY82" i="30" l="1"/>
  <c r="EW82" i="30"/>
  <c r="EX82" i="30"/>
  <c r="ES82" i="30"/>
  <c r="FA82" i="30" s="1"/>
  <c r="ET82" i="30"/>
  <c r="EU82" i="30"/>
  <c r="EV82" i="30"/>
  <c r="A86" i="42"/>
  <c r="A80" i="42"/>
  <c r="A81" i="42"/>
  <c r="A82" i="42"/>
  <c r="A83" i="42"/>
  <c r="A84" i="42"/>
  <c r="A85" i="42"/>
  <c r="B8" i="42"/>
  <c r="FD82" i="30" l="1"/>
  <c r="FL82" i="30" s="1"/>
  <c r="FF82" i="30"/>
  <c r="FG82" i="30"/>
  <c r="FH82" i="30"/>
  <c r="FE82" i="30"/>
  <c r="FI82" i="30"/>
  <c r="FJ82" i="30"/>
  <c r="A91" i="42"/>
  <c r="A92" i="42"/>
  <c r="A90" i="42"/>
  <c r="A89" i="42"/>
  <c r="A88" i="42"/>
  <c r="A87" i="42"/>
  <c r="A93" i="42"/>
  <c r="B9" i="42"/>
  <c r="FP82" i="30" l="1"/>
  <c r="FQ82" i="30"/>
  <c r="FR82" i="30"/>
  <c r="FT82" i="30"/>
  <c r="FO82" i="30"/>
  <c r="FW82" i="30" s="1"/>
  <c r="FU82" i="30"/>
  <c r="FS82" i="30"/>
  <c r="A98" i="42"/>
  <c r="A100" i="42"/>
  <c r="A96" i="42"/>
  <c r="A94" i="42"/>
  <c r="A95" i="42"/>
  <c r="A97" i="42"/>
  <c r="A99" i="42"/>
  <c r="B10" i="42"/>
  <c r="GD82" i="30" l="1"/>
  <c r="GE82" i="30"/>
  <c r="GF82" i="30"/>
  <c r="FZ82" i="30"/>
  <c r="GH82" i="30" s="1"/>
  <c r="GA82" i="30"/>
  <c r="GC82" i="30"/>
  <c r="GB82" i="30"/>
  <c r="B11" i="42"/>
  <c r="A106" i="42"/>
  <c r="A104" i="42"/>
  <c r="A102" i="42"/>
  <c r="A101" i="42"/>
  <c r="A103" i="42"/>
  <c r="A107" i="42"/>
  <c r="A105" i="42"/>
  <c r="GM82" i="30" l="1"/>
  <c r="GP82" i="30"/>
  <c r="GQ82" i="30"/>
  <c r="GL82" i="30"/>
  <c r="GN82" i="30"/>
  <c r="GO82" i="30"/>
  <c r="GK82" i="30"/>
  <c r="GS82" i="30" s="1"/>
  <c r="B12" i="42"/>
  <c r="A112" i="42"/>
  <c r="A114" i="42"/>
  <c r="A110" i="42"/>
  <c r="A108" i="42"/>
  <c r="A109" i="42"/>
  <c r="A111" i="42"/>
  <c r="A113" i="42"/>
  <c r="GV82" i="30" l="1"/>
  <c r="HD82" i="30" s="1"/>
  <c r="GY82" i="30"/>
  <c r="HA82" i="30"/>
  <c r="HB82" i="30"/>
  <c r="GW82" i="30"/>
  <c r="GX82" i="30"/>
  <c r="GZ82" i="30"/>
  <c r="B13" i="42"/>
  <c r="A120" i="42"/>
  <c r="A118" i="42"/>
  <c r="A116" i="42"/>
  <c r="A115" i="42"/>
  <c r="A117" i="42"/>
  <c r="A121" i="42"/>
  <c r="A119" i="42"/>
  <c r="HH82" i="30" l="1"/>
  <c r="HI82" i="30"/>
  <c r="HJ82" i="30"/>
  <c r="HK82" i="30"/>
  <c r="HL82" i="30"/>
  <c r="HM82" i="30"/>
  <c r="HG82" i="30"/>
  <c r="HO82" i="30" s="1"/>
  <c r="B14" i="42"/>
  <c r="A126" i="42"/>
  <c r="A128" i="42"/>
  <c r="A124" i="42"/>
  <c r="A122" i="42"/>
  <c r="A123" i="42"/>
  <c r="A125" i="42"/>
  <c r="A127" i="42"/>
  <c r="HV82" i="30" l="1"/>
  <c r="HW82" i="30"/>
  <c r="HX82" i="30"/>
  <c r="HU82" i="30"/>
  <c r="HR82" i="30"/>
  <c r="HZ82" i="30" s="1"/>
  <c r="HS82" i="30"/>
  <c r="HT82" i="30"/>
  <c r="B15" i="42"/>
  <c r="A134" i="42"/>
  <c r="A132" i="42"/>
  <c r="A130" i="42"/>
  <c r="A129" i="42"/>
  <c r="A131" i="42"/>
  <c r="A135" i="42"/>
  <c r="A133" i="42"/>
  <c r="ID82" i="30" l="1"/>
  <c r="IE82" i="30"/>
  <c r="IF82" i="30"/>
  <c r="IG82" i="30"/>
  <c r="IH82" i="30"/>
  <c r="II82" i="30"/>
  <c r="IC82" i="30"/>
  <c r="IK82" i="30" s="1"/>
  <c r="B16" i="42"/>
  <c r="A140" i="42"/>
  <c r="A142" i="42"/>
  <c r="A138" i="42"/>
  <c r="A136" i="42"/>
  <c r="A137" i="42"/>
  <c r="A139" i="42"/>
  <c r="A141" i="42"/>
  <c r="IN82" i="30" l="1"/>
  <c r="IV82" i="30" s="1"/>
  <c r="IQ82" i="30"/>
  <c r="IT82" i="30"/>
  <c r="IO82" i="30"/>
  <c r="IP82" i="30"/>
  <c r="IR82" i="30"/>
  <c r="IS82" i="30"/>
  <c r="B17" i="42"/>
  <c r="A148" i="42"/>
  <c r="A146" i="42"/>
  <c r="A144" i="42"/>
  <c r="A143" i="42"/>
  <c r="A145" i="42"/>
  <c r="A149" i="42"/>
  <c r="A147" i="42"/>
  <c r="IZ82" i="30" l="1"/>
  <c r="JA82" i="30"/>
  <c r="JB82" i="30"/>
  <c r="JC82" i="30"/>
  <c r="JE82" i="30"/>
  <c r="IY82" i="30"/>
  <c r="JG82" i="30" s="1"/>
  <c r="JD82" i="30"/>
  <c r="B18" i="42"/>
  <c r="A154" i="42"/>
  <c r="A156" i="42"/>
  <c r="A152" i="42"/>
  <c r="A150" i="42"/>
  <c r="A151" i="42"/>
  <c r="A153" i="42"/>
  <c r="A155" i="42"/>
  <c r="JN82" i="30" l="1"/>
  <c r="JO82" i="30"/>
  <c r="JP82" i="30"/>
  <c r="JJ82" i="30"/>
  <c r="JR82" i="30" s="1"/>
  <c r="JM82" i="30"/>
  <c r="JL82" i="30"/>
  <c r="JK82" i="30"/>
  <c r="B19" i="42"/>
  <c r="A162" i="42"/>
  <c r="A160" i="42"/>
  <c r="A158" i="42"/>
  <c r="A157" i="42"/>
  <c r="A159" i="42"/>
  <c r="A163" i="42"/>
  <c r="A161" i="42"/>
  <c r="KA82" i="30" l="1"/>
  <c r="JY82" i="30"/>
  <c r="JW82" i="30"/>
  <c r="JX82" i="30"/>
  <c r="JV82" i="30"/>
  <c r="JZ82" i="30"/>
  <c r="JU82" i="30"/>
  <c r="KC82" i="30" s="1"/>
  <c r="B20" i="42"/>
  <c r="A168" i="42"/>
  <c r="A170" i="42"/>
  <c r="A166" i="42"/>
  <c r="A164" i="42"/>
  <c r="A165" i="42"/>
  <c r="A167" i="42"/>
  <c r="A169" i="42"/>
  <c r="KF82" i="30" l="1"/>
  <c r="KN82" i="30" s="1"/>
  <c r="KH82" i="30"/>
  <c r="KI82" i="30"/>
  <c r="KJ82" i="30"/>
  <c r="KG82" i="30"/>
  <c r="KK82" i="30"/>
  <c r="KL82" i="30"/>
  <c r="B21" i="42"/>
  <c r="A176" i="42"/>
  <c r="A174" i="42"/>
  <c r="A172" i="42"/>
  <c r="A171" i="42"/>
  <c r="A173" i="42"/>
  <c r="A177" i="42"/>
  <c r="A175" i="42"/>
  <c r="KR82" i="30" l="1"/>
  <c r="KS82" i="30"/>
  <c r="KT82" i="30"/>
  <c r="KV82" i="30"/>
  <c r="KQ82" i="30"/>
  <c r="KY82" i="30" s="1"/>
  <c r="KU82" i="30"/>
  <c r="KW82" i="30"/>
  <c r="B22" i="42"/>
  <c r="A182" i="42"/>
  <c r="A184" i="42"/>
  <c r="A180" i="42"/>
  <c r="A178" i="42"/>
  <c r="A179" i="42"/>
  <c r="A181" i="42"/>
  <c r="A183" i="42"/>
  <c r="LF82" i="30" l="1"/>
  <c r="LG82" i="30"/>
  <c r="LH82" i="30"/>
  <c r="LB82" i="30"/>
  <c r="LJ82" i="30" s="1"/>
  <c r="LC82" i="30"/>
  <c r="LE82" i="30"/>
  <c r="LD82" i="30"/>
  <c r="B23" i="42"/>
  <c r="A190" i="42"/>
  <c r="A188" i="42"/>
  <c r="A186" i="42"/>
  <c r="A185" i="42"/>
  <c r="A187" i="42"/>
  <c r="A191" i="42"/>
  <c r="A189" i="42"/>
  <c r="LO82" i="30" l="1"/>
  <c r="LR82" i="30"/>
  <c r="LS82" i="30"/>
  <c r="LN82" i="30"/>
  <c r="LM82" i="30"/>
  <c r="LU82" i="30" s="1"/>
  <c r="LQ82" i="30"/>
  <c r="LP82" i="30"/>
  <c r="B24" i="42"/>
  <c r="A196" i="42"/>
  <c r="A198" i="42"/>
  <c r="A194" i="42"/>
  <c r="A192" i="42"/>
  <c r="A193" i="42"/>
  <c r="A195" i="42"/>
  <c r="A197" i="42"/>
  <c r="LX82" i="30" l="1"/>
  <c r="MF82" i="30" s="1"/>
  <c r="MA82" i="30"/>
  <c r="MC82" i="30"/>
  <c r="MD82" i="30"/>
  <c r="LY82" i="30"/>
  <c r="LZ82" i="30"/>
  <c r="MB82" i="30"/>
  <c r="B25" i="42"/>
  <c r="A204" i="42"/>
  <c r="A202" i="42"/>
  <c r="A200" i="42"/>
  <c r="A199" i="42"/>
  <c r="A201" i="42"/>
  <c r="A205" i="42"/>
  <c r="A203" i="42"/>
  <c r="MJ82" i="30" l="1"/>
  <c r="MK82" i="30"/>
  <c r="ML82" i="30"/>
  <c r="MM82" i="30"/>
  <c r="MN82" i="30"/>
  <c r="MO82" i="30"/>
  <c r="MI82" i="30"/>
  <c r="MQ82" i="30" s="1"/>
  <c r="B26" i="42"/>
  <c r="A210" i="42"/>
  <c r="A212" i="42"/>
  <c r="A208" i="42"/>
  <c r="A206" i="42"/>
  <c r="A207" i="42"/>
  <c r="A209" i="42"/>
  <c r="A211" i="42"/>
  <c r="MX82" i="30" l="1"/>
  <c r="MY82" i="30"/>
  <c r="MZ82" i="30"/>
  <c r="MU82" i="30"/>
  <c r="MV82" i="30"/>
  <c r="MT82" i="30"/>
  <c r="NB82" i="30" s="1"/>
  <c r="MW82" i="30"/>
  <c r="B27" i="42"/>
  <c r="A218" i="42"/>
  <c r="A216" i="42"/>
  <c r="A214" i="42"/>
  <c r="A213" i="42"/>
  <c r="A215" i="42"/>
  <c r="A219" i="42"/>
  <c r="A217" i="42"/>
  <c r="NF82" i="30" l="1"/>
  <c r="NG82" i="30"/>
  <c r="NH82" i="30"/>
  <c r="NI82" i="30"/>
  <c r="NJ82" i="30"/>
  <c r="NK82" i="30"/>
  <c r="NE82" i="30"/>
  <c r="NM82" i="30" s="1"/>
  <c r="B28" i="42"/>
  <c r="A224" i="42"/>
  <c r="A226" i="42"/>
  <c r="A222" i="42"/>
  <c r="A220" i="42"/>
  <c r="A221" i="42"/>
  <c r="A223" i="42"/>
  <c r="A225" i="42"/>
  <c r="NP82" i="30" l="1"/>
  <c r="NX82" i="30" s="1"/>
  <c r="NS82" i="30"/>
  <c r="NV82" i="30"/>
  <c r="NQ82" i="30"/>
  <c r="NR82" i="30"/>
  <c r="NT82" i="30"/>
  <c r="NU82" i="30"/>
  <c r="B29" i="42"/>
  <c r="A232" i="42"/>
  <c r="A230" i="42"/>
  <c r="A228" i="42"/>
  <c r="A227" i="42"/>
  <c r="A229" i="42"/>
  <c r="A233" i="42"/>
  <c r="A231" i="42"/>
  <c r="OB82" i="30" l="1"/>
  <c r="OC82" i="30"/>
  <c r="OD82" i="30"/>
  <c r="OE82" i="30"/>
  <c r="OG82" i="30"/>
  <c r="OA82" i="30"/>
  <c r="OI82" i="30" s="1"/>
  <c r="OF82" i="30"/>
  <c r="B30" i="42"/>
  <c r="A234" i="42"/>
  <c r="A238" i="42"/>
  <c r="A240" i="42"/>
  <c r="A236" i="42"/>
  <c r="A237" i="42"/>
  <c r="A235" i="42"/>
  <c r="A239" i="42"/>
  <c r="OP82" i="30" l="1"/>
  <c r="OQ82" i="30"/>
  <c r="OR82" i="30"/>
  <c r="OL82" i="30"/>
  <c r="OT82" i="30" s="1"/>
  <c r="OO82" i="30"/>
  <c r="ON82" i="30"/>
  <c r="OM82" i="30"/>
  <c r="B31" i="42"/>
  <c r="A245" i="42"/>
  <c r="A241" i="42"/>
  <c r="A246" i="42"/>
  <c r="A242" i="42"/>
  <c r="A244" i="42"/>
  <c r="A243" i="42"/>
  <c r="A247" i="42"/>
  <c r="PC82" i="30" l="1"/>
  <c r="PA82" i="30"/>
  <c r="PB82" i="30"/>
  <c r="OW82" i="30"/>
  <c r="PE82" i="30" s="1"/>
  <c r="OX82" i="30"/>
  <c r="OY82" i="30"/>
  <c r="OZ82" i="30"/>
  <c r="B32" i="42"/>
  <c r="A248" i="42"/>
  <c r="A252" i="42"/>
  <c r="A254" i="42"/>
  <c r="A250" i="42"/>
  <c r="A249" i="42"/>
  <c r="A251" i="42"/>
  <c r="A253" i="42"/>
  <c r="PH82" i="30" l="1"/>
  <c r="PP82" i="30" s="1"/>
  <c r="PJ82" i="30"/>
  <c r="PK82" i="30"/>
  <c r="PL82" i="30"/>
  <c r="PI82" i="30"/>
  <c r="PM82" i="30"/>
  <c r="PN82" i="30"/>
  <c r="B33" i="42"/>
  <c r="A260" i="42"/>
  <c r="A258" i="42"/>
  <c r="A256" i="42"/>
  <c r="A257" i="42"/>
  <c r="A261" i="42"/>
  <c r="A259" i="42"/>
  <c r="A255" i="42"/>
  <c r="PT82" i="30" l="1"/>
  <c r="PU82" i="30"/>
  <c r="PV82" i="30"/>
  <c r="PX82" i="30"/>
  <c r="PW82" i="30"/>
  <c r="PY82" i="30"/>
  <c r="PS82" i="30"/>
  <c r="QA82" i="30" s="1"/>
  <c r="B34" i="42"/>
  <c r="A262" i="42"/>
  <c r="A266" i="42"/>
  <c r="A268" i="42"/>
  <c r="A264" i="42"/>
  <c r="A263" i="42"/>
  <c r="A265" i="42"/>
  <c r="A267" i="42"/>
  <c r="QH82" i="30" l="1"/>
  <c r="QI82" i="30"/>
  <c r="QJ82" i="30"/>
  <c r="QD82" i="30"/>
  <c r="QL82" i="30" s="1"/>
  <c r="QE82" i="30"/>
  <c r="QG82" i="30"/>
  <c r="QF82" i="30"/>
  <c r="B35" i="42"/>
  <c r="A275" i="42"/>
  <c r="A273" i="42"/>
  <c r="A269" i="42"/>
  <c r="A272" i="42"/>
  <c r="A271" i="42"/>
  <c r="A274" i="42"/>
  <c r="A270" i="42"/>
  <c r="QQ82" i="30" l="1"/>
  <c r="QT82" i="30"/>
  <c r="QU82" i="30"/>
  <c r="QP82" i="30"/>
  <c r="QO82" i="30"/>
  <c r="QW82" i="30" s="1"/>
  <c r="QR82" i="30"/>
  <c r="QS82" i="30"/>
  <c r="B36" i="42"/>
  <c r="A280" i="42"/>
  <c r="A282" i="42"/>
  <c r="A279" i="42"/>
  <c r="A276" i="42"/>
  <c r="A281" i="42"/>
  <c r="A277" i="42"/>
  <c r="A278" i="42"/>
  <c r="QZ82" i="30" l="1"/>
  <c r="RH82" i="30" s="1"/>
  <c r="RC82" i="30"/>
  <c r="RE82" i="30"/>
  <c r="RF82" i="30"/>
  <c r="RD82" i="30"/>
  <c r="RA82" i="30"/>
  <c r="RB82" i="30"/>
  <c r="B37" i="42"/>
  <c r="A287" i="42"/>
  <c r="A283" i="42"/>
  <c r="A285" i="42"/>
  <c r="A284" i="42"/>
  <c r="A288" i="42"/>
  <c r="A286" i="42"/>
  <c r="A289" i="42"/>
  <c r="RL82" i="30" l="1"/>
  <c r="RM82" i="30"/>
  <c r="RN82" i="30"/>
  <c r="RO82" i="30"/>
  <c r="RP82" i="30"/>
  <c r="RQ82" i="30"/>
  <c r="RK82" i="30"/>
  <c r="RS82" i="30" s="1"/>
  <c r="B38" i="42"/>
  <c r="A291" i="42"/>
  <c r="A294" i="42"/>
  <c r="A296" i="42"/>
  <c r="A293" i="42"/>
  <c r="A292" i="42"/>
  <c r="A295" i="42"/>
  <c r="A290" i="42"/>
  <c r="RZ82" i="30" l="1"/>
  <c r="SA82" i="30"/>
  <c r="SB82" i="30"/>
  <c r="RV82" i="30"/>
  <c r="SD82" i="30" s="1"/>
  <c r="RW82" i="30"/>
  <c r="RX82" i="30"/>
  <c r="RY82" i="30"/>
  <c r="B39" i="42"/>
  <c r="A301" i="42"/>
  <c r="A300" i="42"/>
  <c r="A303" i="42"/>
  <c r="A297" i="42"/>
  <c r="A302" i="42"/>
  <c r="A299" i="42"/>
  <c r="A298" i="42"/>
  <c r="SH82" i="30" l="1"/>
  <c r="SI82" i="30"/>
  <c r="SJ82" i="30"/>
  <c r="SK82" i="30"/>
  <c r="SL82" i="30"/>
  <c r="SM82" i="30"/>
  <c r="SG82" i="30"/>
  <c r="SO82" i="30" s="1"/>
  <c r="B40" i="42"/>
  <c r="A304" i="42"/>
  <c r="A308" i="42"/>
  <c r="A306" i="42"/>
  <c r="A305" i="42"/>
  <c r="A309" i="42"/>
  <c r="A310" i="42"/>
  <c r="A307" i="42"/>
  <c r="SR82" i="30" l="1"/>
  <c r="SZ82" i="30" s="1"/>
  <c r="SU82" i="30"/>
  <c r="SX82" i="30"/>
  <c r="SS82" i="30"/>
  <c r="SV82" i="30"/>
  <c r="SW82" i="30"/>
  <c r="ST82" i="30"/>
  <c r="B41" i="42"/>
  <c r="A315" i="42"/>
  <c r="A311" i="42"/>
  <c r="A314" i="42"/>
  <c r="A317" i="42"/>
  <c r="A316" i="42"/>
  <c r="A312" i="42"/>
  <c r="A313" i="42"/>
  <c r="TD82" i="30" l="1"/>
  <c r="TE82" i="30"/>
  <c r="TF82" i="30"/>
  <c r="TG82" i="30"/>
  <c r="TI82" i="30"/>
  <c r="TC82" i="30"/>
  <c r="TK82" i="30" s="1"/>
  <c r="TH82" i="30"/>
  <c r="B42" i="42"/>
  <c r="A319" i="42"/>
  <c r="A323" i="42"/>
  <c r="A320" i="42"/>
  <c r="A318" i="42"/>
  <c r="A322" i="42"/>
  <c r="A324" i="42"/>
  <c r="A321" i="42"/>
  <c r="TR82" i="30" l="1"/>
  <c r="TS82" i="30"/>
  <c r="TT82" i="30"/>
  <c r="TN82" i="30"/>
  <c r="TV82" i="30" s="1"/>
  <c r="TQ82" i="30"/>
  <c r="TP82" i="30"/>
  <c r="TO82" i="30"/>
  <c r="B43" i="42"/>
  <c r="A326" i="42"/>
  <c r="A331" i="42"/>
  <c r="A330" i="42"/>
  <c r="A329" i="42"/>
  <c r="A328" i="42"/>
  <c r="A325" i="42"/>
  <c r="A327" i="42"/>
  <c r="UE82" i="30" l="1"/>
  <c r="UC82" i="30"/>
  <c r="TZ82" i="30"/>
  <c r="UD82" i="30"/>
  <c r="TY82" i="30"/>
  <c r="UG82" i="30" s="1"/>
  <c r="UA82" i="30"/>
  <c r="UB82" i="30"/>
  <c r="B44" i="42"/>
  <c r="A338" i="42"/>
  <c r="A332" i="42"/>
  <c r="A335" i="42"/>
  <c r="A334" i="42"/>
  <c r="A337" i="42"/>
  <c r="A336" i="42"/>
  <c r="A333" i="42"/>
  <c r="UJ82" i="30" l="1"/>
  <c r="UR82" i="30" s="1"/>
  <c r="UL82" i="30"/>
  <c r="UM82" i="30"/>
  <c r="UN82" i="30"/>
  <c r="UK82" i="30"/>
  <c r="UO82" i="30"/>
  <c r="UP82" i="30"/>
  <c r="B45" i="42"/>
  <c r="A340" i="42"/>
  <c r="A341" i="42"/>
  <c r="A344" i="42"/>
  <c r="A343" i="42"/>
  <c r="A342" i="42"/>
  <c r="A339" i="42"/>
  <c r="A345" i="42"/>
  <c r="UV82" i="30" l="1"/>
  <c r="UW82" i="30"/>
  <c r="UY82" i="30"/>
  <c r="UU82" i="30"/>
  <c r="VC82" i="30" s="1"/>
  <c r="UX82" i="30"/>
  <c r="UZ82" i="30"/>
  <c r="VA82" i="30"/>
  <c r="B46" i="42"/>
  <c r="A352" i="42"/>
  <c r="A359" i="42" s="1"/>
  <c r="A366" i="42" s="1"/>
  <c r="A373" i="42" s="1"/>
  <c r="A380" i="42" s="1"/>
  <c r="A387" i="42" s="1"/>
  <c r="A394" i="42" s="1"/>
  <c r="A401" i="42" s="1"/>
  <c r="A408" i="42" s="1"/>
  <c r="A415" i="42" s="1"/>
  <c r="A422" i="42" s="1"/>
  <c r="A429" i="42" s="1"/>
  <c r="A436" i="42" s="1"/>
  <c r="A443" i="42" s="1"/>
  <c r="A450" i="42" s="1"/>
  <c r="A457" i="42" s="1"/>
  <c r="A464" i="42" s="1"/>
  <c r="A471" i="42" s="1"/>
  <c r="A478" i="42" s="1"/>
  <c r="A485" i="42" s="1"/>
  <c r="A492" i="42" s="1"/>
  <c r="A499" i="42" s="1"/>
  <c r="A506" i="42" s="1"/>
  <c r="A513" i="42" s="1"/>
  <c r="A520" i="42" s="1"/>
  <c r="A527" i="42" s="1"/>
  <c r="A534" i="42" s="1"/>
  <c r="A541" i="42" s="1"/>
  <c r="A548" i="42" s="1"/>
  <c r="A555" i="42" s="1"/>
  <c r="A562" i="42" s="1"/>
  <c r="A569" i="42" s="1"/>
  <c r="A576" i="42" s="1"/>
  <c r="A583" i="42" s="1"/>
  <c r="A590" i="42" s="1"/>
  <c r="A597" i="42" s="1"/>
  <c r="A604" i="42" s="1"/>
  <c r="A611" i="42" s="1"/>
  <c r="A618" i="42" s="1"/>
  <c r="A625" i="42" s="1"/>
  <c r="A632" i="42" s="1"/>
  <c r="A639" i="42" s="1"/>
  <c r="A646" i="42" s="1"/>
  <c r="A653" i="42" s="1"/>
  <c r="A660" i="42" s="1"/>
  <c r="A667" i="42" s="1"/>
  <c r="A674" i="42" s="1"/>
  <c r="A681" i="42" s="1"/>
  <c r="A349" i="42"/>
  <c r="A356" i="42" s="1"/>
  <c r="A363" i="42" s="1"/>
  <c r="A370" i="42" s="1"/>
  <c r="A377" i="42" s="1"/>
  <c r="A384" i="42" s="1"/>
  <c r="A391" i="42" s="1"/>
  <c r="A398" i="42" s="1"/>
  <c r="A405" i="42" s="1"/>
  <c r="A412" i="42" s="1"/>
  <c r="A419" i="42" s="1"/>
  <c r="A426" i="42" s="1"/>
  <c r="A433" i="42" s="1"/>
  <c r="A440" i="42" s="1"/>
  <c r="A447" i="42" s="1"/>
  <c r="A454" i="42" s="1"/>
  <c r="A461" i="42" s="1"/>
  <c r="A468" i="42" s="1"/>
  <c r="A475" i="42" s="1"/>
  <c r="A482" i="42" s="1"/>
  <c r="A489" i="42" s="1"/>
  <c r="A496" i="42" s="1"/>
  <c r="A503" i="42" s="1"/>
  <c r="A510" i="42" s="1"/>
  <c r="A517" i="42" s="1"/>
  <c r="A524" i="42" s="1"/>
  <c r="A531" i="42" s="1"/>
  <c r="A538" i="42" s="1"/>
  <c r="A545" i="42" s="1"/>
  <c r="A552" i="42" s="1"/>
  <c r="A559" i="42" s="1"/>
  <c r="A566" i="42" s="1"/>
  <c r="A573" i="42" s="1"/>
  <c r="A580" i="42" s="1"/>
  <c r="A587" i="42" s="1"/>
  <c r="A594" i="42" s="1"/>
  <c r="A601" i="42" s="1"/>
  <c r="A608" i="42" s="1"/>
  <c r="A615" i="42" s="1"/>
  <c r="A622" i="42" s="1"/>
  <c r="A629" i="42" s="1"/>
  <c r="A636" i="42" s="1"/>
  <c r="A643" i="42" s="1"/>
  <c r="A650" i="42" s="1"/>
  <c r="A657" i="42" s="1"/>
  <c r="A664" i="42" s="1"/>
  <c r="A671" i="42" s="1"/>
  <c r="A678" i="42" s="1"/>
  <c r="A685" i="42" s="1"/>
  <c r="A350" i="42"/>
  <c r="A357" i="42" s="1"/>
  <c r="A364" i="42" s="1"/>
  <c r="A371" i="42" s="1"/>
  <c r="A378" i="42" s="1"/>
  <c r="A385" i="42" s="1"/>
  <c r="A392" i="42" s="1"/>
  <c r="A399" i="42" s="1"/>
  <c r="A406" i="42" s="1"/>
  <c r="A413" i="42" s="1"/>
  <c r="A420" i="42" s="1"/>
  <c r="A427" i="42" s="1"/>
  <c r="A434" i="42" s="1"/>
  <c r="A441" i="42" s="1"/>
  <c r="A448" i="42" s="1"/>
  <c r="A455" i="42" s="1"/>
  <c r="A462" i="42" s="1"/>
  <c r="A469" i="42" s="1"/>
  <c r="A476" i="42" s="1"/>
  <c r="A483" i="42" s="1"/>
  <c r="A490" i="42" s="1"/>
  <c r="A497" i="42" s="1"/>
  <c r="A504" i="42" s="1"/>
  <c r="A511" i="42" s="1"/>
  <c r="A518" i="42" s="1"/>
  <c r="A525" i="42" s="1"/>
  <c r="A532" i="42" s="1"/>
  <c r="A539" i="42" s="1"/>
  <c r="A546" i="42" s="1"/>
  <c r="A553" i="42" s="1"/>
  <c r="A560" i="42" s="1"/>
  <c r="A567" i="42" s="1"/>
  <c r="A574" i="42" s="1"/>
  <c r="A581" i="42" s="1"/>
  <c r="A588" i="42" s="1"/>
  <c r="A595" i="42" s="1"/>
  <c r="A602" i="42" s="1"/>
  <c r="A609" i="42" s="1"/>
  <c r="A616" i="42" s="1"/>
  <c r="A623" i="42" s="1"/>
  <c r="A630" i="42" s="1"/>
  <c r="A637" i="42" s="1"/>
  <c r="A644" i="42" s="1"/>
  <c r="A651" i="42" s="1"/>
  <c r="A658" i="42" s="1"/>
  <c r="A665" i="42" s="1"/>
  <c r="A672" i="42" s="1"/>
  <c r="A679" i="42" s="1"/>
  <c r="A686" i="42" s="1"/>
  <c r="A351" i="42"/>
  <c r="A358" i="42" s="1"/>
  <c r="A365" i="42" s="1"/>
  <c r="A372" i="42" s="1"/>
  <c r="A379" i="42" s="1"/>
  <c r="A386" i="42" s="1"/>
  <c r="A393" i="42" s="1"/>
  <c r="A400" i="42" s="1"/>
  <c r="A407" i="42" s="1"/>
  <c r="A414" i="42" s="1"/>
  <c r="A421" i="42" s="1"/>
  <c r="A428" i="42" s="1"/>
  <c r="A435" i="42" s="1"/>
  <c r="A442" i="42" s="1"/>
  <c r="A449" i="42" s="1"/>
  <c r="A456" i="42" s="1"/>
  <c r="A463" i="42" s="1"/>
  <c r="A470" i="42" s="1"/>
  <c r="A477" i="42" s="1"/>
  <c r="A484" i="42" s="1"/>
  <c r="A491" i="42" s="1"/>
  <c r="A498" i="42" s="1"/>
  <c r="A505" i="42" s="1"/>
  <c r="A512" i="42" s="1"/>
  <c r="A519" i="42" s="1"/>
  <c r="A526" i="42" s="1"/>
  <c r="A533" i="42" s="1"/>
  <c r="A540" i="42" s="1"/>
  <c r="A547" i="42" s="1"/>
  <c r="A554" i="42" s="1"/>
  <c r="A561" i="42" s="1"/>
  <c r="A568" i="42" s="1"/>
  <c r="A575" i="42" s="1"/>
  <c r="A582" i="42" s="1"/>
  <c r="A589" i="42" s="1"/>
  <c r="A596" i="42" s="1"/>
  <c r="A603" i="42" s="1"/>
  <c r="A610" i="42" s="1"/>
  <c r="A617" i="42" s="1"/>
  <c r="A624" i="42" s="1"/>
  <c r="A631" i="42" s="1"/>
  <c r="A638" i="42" s="1"/>
  <c r="A645" i="42" s="1"/>
  <c r="A652" i="42" s="1"/>
  <c r="A659" i="42" s="1"/>
  <c r="A666" i="42" s="1"/>
  <c r="A673" i="42" s="1"/>
  <c r="A680" i="42" s="1"/>
  <c r="A687" i="42" s="1"/>
  <c r="A346" i="42"/>
  <c r="A348" i="42"/>
  <c r="A347" i="42"/>
  <c r="VJ82" i="30" l="1"/>
  <c r="VK82" i="30"/>
  <c r="VF82" i="30"/>
  <c r="VN82" i="30" s="1"/>
  <c r="VH82" i="30"/>
  <c r="VI82" i="30"/>
  <c r="VL82" i="30"/>
  <c r="VG82" i="30"/>
  <c r="B47" i="42"/>
  <c r="A353" i="42"/>
  <c r="A360" i="42" s="1"/>
  <c r="A367" i="42" s="1"/>
  <c r="A374" i="42" s="1"/>
  <c r="A381" i="42" s="1"/>
  <c r="A388" i="42" s="1"/>
  <c r="A395" i="42" s="1"/>
  <c r="A402" i="42" s="1"/>
  <c r="A409" i="42" s="1"/>
  <c r="A416" i="42" s="1"/>
  <c r="A423" i="42" s="1"/>
  <c r="A430" i="42" s="1"/>
  <c r="A437" i="42" s="1"/>
  <c r="A444" i="42" s="1"/>
  <c r="A451" i="42" s="1"/>
  <c r="A458" i="42" s="1"/>
  <c r="A465" i="42" s="1"/>
  <c r="A472" i="42" s="1"/>
  <c r="A479" i="42" s="1"/>
  <c r="A486" i="42" s="1"/>
  <c r="A493" i="42" s="1"/>
  <c r="A500" i="42" s="1"/>
  <c r="A507" i="42" s="1"/>
  <c r="A514" i="42" s="1"/>
  <c r="A521" i="42" s="1"/>
  <c r="A528" i="42" s="1"/>
  <c r="A535" i="42" s="1"/>
  <c r="A542" i="42" s="1"/>
  <c r="A549" i="42" s="1"/>
  <c r="A556" i="42" s="1"/>
  <c r="A563" i="42" s="1"/>
  <c r="A570" i="42" s="1"/>
  <c r="A577" i="42" s="1"/>
  <c r="A584" i="42" s="1"/>
  <c r="A591" i="42" s="1"/>
  <c r="A598" i="42" s="1"/>
  <c r="A605" i="42" s="1"/>
  <c r="A612" i="42" s="1"/>
  <c r="A619" i="42" s="1"/>
  <c r="A626" i="42" s="1"/>
  <c r="A633" i="42" s="1"/>
  <c r="A640" i="42" s="1"/>
  <c r="A647" i="42" s="1"/>
  <c r="A654" i="42" s="1"/>
  <c r="A661" i="42" s="1"/>
  <c r="A668" i="42" s="1"/>
  <c r="A675" i="42" s="1"/>
  <c r="A682" i="42" s="1"/>
  <c r="A354" i="42"/>
  <c r="A361" i="42" s="1"/>
  <c r="A368" i="42" s="1"/>
  <c r="A375" i="42" s="1"/>
  <c r="A382" i="42" s="1"/>
  <c r="A389" i="42" s="1"/>
  <c r="A396" i="42" s="1"/>
  <c r="A403" i="42" s="1"/>
  <c r="A410" i="42" s="1"/>
  <c r="A417" i="42" s="1"/>
  <c r="A424" i="42" s="1"/>
  <c r="A431" i="42" s="1"/>
  <c r="A438" i="42" s="1"/>
  <c r="A445" i="42" s="1"/>
  <c r="A452" i="42" s="1"/>
  <c r="A459" i="42" s="1"/>
  <c r="A466" i="42" s="1"/>
  <c r="A473" i="42" s="1"/>
  <c r="A480" i="42" s="1"/>
  <c r="A487" i="42" s="1"/>
  <c r="A494" i="42" s="1"/>
  <c r="A501" i="42" s="1"/>
  <c r="A508" i="42" s="1"/>
  <c r="A515" i="42" s="1"/>
  <c r="A522" i="42" s="1"/>
  <c r="A529" i="42" s="1"/>
  <c r="A536" i="42" s="1"/>
  <c r="A543" i="42" s="1"/>
  <c r="A550" i="42" s="1"/>
  <c r="A557" i="42" s="1"/>
  <c r="A564" i="42" s="1"/>
  <c r="A571" i="42" s="1"/>
  <c r="A578" i="42" s="1"/>
  <c r="A585" i="42" s="1"/>
  <c r="A592" i="42" s="1"/>
  <c r="A599" i="42" s="1"/>
  <c r="A606" i="42" s="1"/>
  <c r="A613" i="42" s="1"/>
  <c r="A620" i="42" s="1"/>
  <c r="A627" i="42" s="1"/>
  <c r="A634" i="42" s="1"/>
  <c r="A641" i="42" s="1"/>
  <c r="A648" i="42" s="1"/>
  <c r="A655" i="42" s="1"/>
  <c r="A662" i="42" s="1"/>
  <c r="A669" i="42" s="1"/>
  <c r="A676" i="42" s="1"/>
  <c r="A683" i="42" s="1"/>
  <c r="A355" i="42"/>
  <c r="A362" i="42" s="1"/>
  <c r="A369" i="42" s="1"/>
  <c r="A376" i="42" s="1"/>
  <c r="A383" i="42" s="1"/>
  <c r="A390" i="42" s="1"/>
  <c r="A397" i="42" s="1"/>
  <c r="A404" i="42" s="1"/>
  <c r="A411" i="42" s="1"/>
  <c r="A418" i="42" s="1"/>
  <c r="A425" i="42" s="1"/>
  <c r="A432" i="42" s="1"/>
  <c r="A439" i="42" s="1"/>
  <c r="A446" i="42" s="1"/>
  <c r="A453" i="42" s="1"/>
  <c r="A460" i="42" s="1"/>
  <c r="A467" i="42" s="1"/>
  <c r="A474" i="42" s="1"/>
  <c r="A481" i="42" s="1"/>
  <c r="A488" i="42" s="1"/>
  <c r="A495" i="42" s="1"/>
  <c r="A502" i="42" s="1"/>
  <c r="A509" i="42" s="1"/>
  <c r="A516" i="42" s="1"/>
  <c r="A523" i="42" s="1"/>
  <c r="A530" i="42" s="1"/>
  <c r="A537" i="42" s="1"/>
  <c r="A544" i="42" s="1"/>
  <c r="A551" i="42" s="1"/>
  <c r="A558" i="42" s="1"/>
  <c r="A565" i="42" s="1"/>
  <c r="A572" i="42" s="1"/>
  <c r="A579" i="42" s="1"/>
  <c r="A586" i="42" s="1"/>
  <c r="A593" i="42" s="1"/>
  <c r="A600" i="42" s="1"/>
  <c r="A607" i="42" s="1"/>
  <c r="A614" i="42" s="1"/>
  <c r="A621" i="42" s="1"/>
  <c r="A628" i="42" s="1"/>
  <c r="A635" i="42" s="1"/>
  <c r="A642" i="42" s="1"/>
  <c r="A649" i="42" s="1"/>
  <c r="A656" i="42" s="1"/>
  <c r="A663" i="42" s="1"/>
  <c r="A670" i="42" s="1"/>
  <c r="A677" i="42" s="1"/>
  <c r="A684" i="42" s="1"/>
  <c r="VQ82" i="30" l="1"/>
  <c r="VY82" i="30" s="1"/>
  <c r="VT82" i="30"/>
  <c r="VU82" i="30"/>
  <c r="VV82" i="30"/>
  <c r="VR82" i="30"/>
  <c r="VS82" i="30"/>
  <c r="VW82" i="30"/>
  <c r="B48" i="42"/>
  <c r="WF82" i="30" l="1"/>
  <c r="WC82" i="30"/>
  <c r="WE82" i="30"/>
  <c r="WG82" i="30"/>
  <c r="WH82" i="30"/>
  <c r="WB82" i="30"/>
  <c r="WJ82" i="30" s="1"/>
  <c r="WD82" i="30"/>
  <c r="B49" i="42"/>
  <c r="WN82" i="30" l="1"/>
  <c r="WO82" i="30"/>
  <c r="WM82" i="30"/>
  <c r="WU82" i="30" s="1"/>
  <c r="WP82" i="30"/>
  <c r="WS82" i="30"/>
  <c r="WQ82" i="30"/>
  <c r="WR82" i="30"/>
  <c r="B50" i="42"/>
  <c r="XB82" i="30" l="1"/>
  <c r="XC82" i="30"/>
  <c r="WX82" i="30"/>
  <c r="XF82" i="30" s="1"/>
  <c r="XA82" i="30"/>
  <c r="XD82" i="30"/>
  <c r="WY82" i="30"/>
  <c r="WZ82" i="30"/>
  <c r="B51" i="42"/>
  <c r="XN82" i="30" l="1"/>
  <c r="XI82" i="30"/>
  <c r="XQ82" i="30" s="1"/>
  <c r="XJ82" i="30"/>
  <c r="XL82" i="30"/>
  <c r="XK82" i="30"/>
  <c r="XM82" i="30"/>
  <c r="XO82" i="30"/>
  <c r="B52" i="42"/>
  <c r="XT82" i="30" l="1"/>
  <c r="YB82" i="30" s="1"/>
  <c r="XU82" i="30"/>
  <c r="XV82" i="30"/>
  <c r="XY82" i="30"/>
  <c r="XW82" i="30"/>
  <c r="XX82" i="30"/>
  <c r="XZ82" i="30"/>
  <c r="B53" i="42"/>
  <c r="YF82" i="30" l="1"/>
  <c r="YG82" i="30"/>
  <c r="YE82" i="30"/>
  <c r="YM82" i="30" s="1"/>
  <c r="YJ82" i="30"/>
  <c r="YK82" i="30"/>
  <c r="YH82" i="30"/>
  <c r="YI82" i="30"/>
  <c r="B54" i="42"/>
  <c r="YT82" i="30" l="1"/>
  <c r="YU82" i="30"/>
  <c r="YP82" i="30"/>
  <c r="YX82" i="30" s="1"/>
  <c r="YQ82" i="30"/>
  <c r="YR82" i="30"/>
  <c r="YS82" i="30"/>
  <c r="YV82" i="30"/>
  <c r="B55" i="42"/>
  <c r="ZB82" i="30" l="1"/>
  <c r="ZC82" i="30"/>
  <c r="ZD82" i="30"/>
  <c r="ZE82" i="30"/>
  <c r="ZF82" i="30"/>
  <c r="ZG82" i="30"/>
  <c r="ZA82" i="30"/>
  <c r="ZI82" i="30" s="1"/>
  <c r="B56" i="42"/>
  <c r="ZN82" i="30" l="1"/>
  <c r="ZQ82" i="30"/>
  <c r="ZR82" i="30"/>
  <c r="ZL82" i="30"/>
  <c r="ZT82" i="30" s="1"/>
  <c r="ZO82" i="30"/>
  <c r="ZM82" i="30"/>
  <c r="ZP82" i="30"/>
  <c r="B57" i="42"/>
  <c r="ZX82" i="30" l="1"/>
  <c r="ZY82" i="30"/>
  <c r="ZZ82" i="30"/>
  <c r="AAB82" i="30"/>
  <c r="AAC82" i="30"/>
  <c r="ZW82" i="30"/>
  <c r="AAE82" i="30" s="1"/>
  <c r="AAA82" i="30"/>
  <c r="B58" i="42"/>
  <c r="AAL82" i="30" l="1"/>
  <c r="AAM82" i="30"/>
  <c r="AAI82" i="30"/>
  <c r="AAJ82" i="30"/>
  <c r="AAK82" i="30"/>
  <c r="AAN82" i="30"/>
  <c r="AAH82" i="30"/>
  <c r="AAP82" i="30" s="1"/>
  <c r="B59" i="42"/>
  <c r="AAV82" i="30" l="1"/>
  <c r="AAY82" i="30"/>
  <c r="AAW82" i="30"/>
  <c r="AAX82" i="30"/>
  <c r="AAS82" i="30"/>
  <c r="ABA82" i="30" s="1"/>
  <c r="AAT82" i="30"/>
  <c r="AAU82" i="30"/>
  <c r="B60" i="42"/>
  <c r="ABD82" i="30" l="1"/>
  <c r="ABL82" i="30" s="1"/>
  <c r="ABE82" i="30"/>
  <c r="ABF82" i="30"/>
  <c r="ABH82" i="30"/>
  <c r="ABI82" i="30"/>
  <c r="ABJ82" i="30"/>
  <c r="ABG82" i="30"/>
  <c r="B61" i="42"/>
  <c r="ABP82" i="30" l="1"/>
  <c r="ABQ82" i="30"/>
  <c r="ABR82" i="30"/>
  <c r="ABS82" i="30"/>
  <c r="ABT82" i="30"/>
  <c r="ABO82" i="30"/>
  <c r="ABW82" i="30" s="1"/>
  <c r="ABU82" i="30"/>
  <c r="B62" i="42"/>
  <c r="ACD82" i="30" l="1"/>
  <c r="ACE82" i="30"/>
  <c r="ACC82" i="30"/>
  <c r="ABZ82" i="30"/>
  <c r="ACH82" i="30" s="1"/>
  <c r="ACA82" i="30"/>
  <c r="ACB82" i="30"/>
  <c r="ACF82" i="30"/>
  <c r="B63" i="42"/>
  <c r="ACK82" i="30" l="1"/>
  <c r="ACS82" i="30" s="1"/>
  <c r="ACL82" i="30"/>
  <c r="ACQ82" i="30"/>
  <c r="ACN82" i="30"/>
  <c r="ACM82" i="30"/>
  <c r="ACO82" i="30"/>
  <c r="ACP82" i="30"/>
  <c r="B64" i="42"/>
  <c r="ACV82" i="30" l="1"/>
  <c r="ADD82" i="30" s="1"/>
  <c r="ACY82" i="30"/>
  <c r="ACZ82" i="30"/>
  <c r="ADA82" i="30"/>
  <c r="ACW82" i="30"/>
  <c r="ACX82" i="30"/>
  <c r="ADB82" i="30"/>
  <c r="B65" i="42"/>
  <c r="ADH82" i="30" l="1"/>
  <c r="ADI82" i="30"/>
  <c r="ADL82" i="30"/>
  <c r="ADG82" i="30"/>
  <c r="ADO82" i="30" s="1"/>
  <c r="ADJ82" i="30"/>
  <c r="ADK82" i="30"/>
  <c r="ADM82" i="30"/>
  <c r="B66" i="42"/>
  <c r="ADV82" i="30" l="1"/>
  <c r="ADW82" i="30"/>
  <c r="ADR82" i="30"/>
  <c r="ADZ82" i="30" s="1"/>
  <c r="ADS82" i="30"/>
  <c r="ADU82" i="30"/>
  <c r="ADX82" i="30"/>
  <c r="ADT82" i="30"/>
  <c r="B67" i="42"/>
  <c r="AED82" i="30" l="1"/>
  <c r="AEG82" i="30"/>
  <c r="AEH82" i="30"/>
  <c r="AEI82" i="30"/>
  <c r="AEC82" i="30"/>
  <c r="AEK82" i="30" s="1"/>
  <c r="AEF82" i="30"/>
  <c r="AEE82" i="30"/>
  <c r="B68" i="42"/>
  <c r="AES82" i="30" l="1"/>
  <c r="AEP82" i="30"/>
  <c r="AER82" i="30"/>
  <c r="AET82" i="30"/>
  <c r="AEN82" i="30"/>
  <c r="AEV82" i="30" s="1"/>
  <c r="AEO82" i="30"/>
  <c r="AEQ82" i="30"/>
  <c r="B69" i="42"/>
  <c r="AEZ82" i="30" l="1"/>
  <c r="AFA82" i="30"/>
  <c r="AEY82" i="30"/>
  <c r="AFG82" i="30" s="1"/>
  <c r="AFB82" i="30"/>
  <c r="AFC82" i="30"/>
  <c r="AFE82" i="30"/>
  <c r="AFD82" i="30"/>
  <c r="B70" i="42"/>
  <c r="AFN82" i="30" l="1"/>
  <c r="AFO82" i="30"/>
  <c r="AFK82" i="30"/>
  <c r="AFP82" i="30"/>
  <c r="AFL82" i="30"/>
  <c r="AFJ82" i="30"/>
  <c r="AFR82" i="30" s="1"/>
  <c r="AFM82" i="30"/>
  <c r="B71" i="42"/>
  <c r="AGA82" i="30" l="1"/>
  <c r="AFU82" i="30"/>
  <c r="AGC82" i="30" s="1"/>
  <c r="AFV82" i="30"/>
  <c r="AFX82" i="30"/>
  <c r="AFW82" i="30"/>
  <c r="AFY82" i="30"/>
  <c r="AFZ82" i="30"/>
  <c r="B72" i="42"/>
  <c r="AGG82" i="30" l="1"/>
  <c r="AGH82" i="30"/>
  <c r="AGI82" i="30"/>
  <c r="AGK82" i="30"/>
  <c r="AGF82" i="30"/>
  <c r="AGN82" i="30" s="1"/>
  <c r="AGJ82" i="30"/>
  <c r="AGL82" i="30"/>
  <c r="B73" i="42"/>
  <c r="AGR82" i="30" l="1"/>
  <c r="AGS82" i="30"/>
  <c r="AGT82" i="30"/>
  <c r="AGW82" i="30"/>
  <c r="AGQ82" i="30"/>
  <c r="AGY82" i="30" s="1"/>
  <c r="AGV82" i="30"/>
  <c r="AGU82" i="30"/>
  <c r="B74" i="42"/>
  <c r="AHF82" i="30" l="1"/>
  <c r="AHG82" i="30"/>
  <c r="AHH82" i="30"/>
  <c r="AHC82" i="30"/>
  <c r="AHD82" i="30"/>
  <c r="AHB82" i="30"/>
  <c r="AHJ82" i="30" s="1"/>
  <c r="AHE82" i="30"/>
  <c r="B75" i="42"/>
  <c r="AHO82" i="30" l="1"/>
  <c r="AHP82" i="30"/>
  <c r="AHQ82" i="30"/>
  <c r="AHM82" i="30"/>
  <c r="AHU82" i="30" s="1"/>
  <c r="AHN82" i="30"/>
  <c r="AHS82" i="30"/>
  <c r="AHR82" i="30"/>
  <c r="B76" i="42"/>
  <c r="AIA82" i="30" l="1"/>
  <c r="AID82" i="30"/>
  <c r="AIC82" i="30"/>
  <c r="AHZ82" i="30"/>
  <c r="AHX82" i="30"/>
  <c r="AIF82" i="30" s="1"/>
  <c r="AHY82" i="30"/>
  <c r="AIB82" i="30"/>
  <c r="B77" i="42"/>
  <c r="AIJ82" i="30" l="1"/>
  <c r="AIK82" i="30"/>
  <c r="AII82" i="30"/>
  <c r="AIQ82" i="30" s="1"/>
  <c r="AIL82" i="30"/>
  <c r="AIM82" i="30"/>
  <c r="AIO82" i="30"/>
  <c r="AIN82" i="30"/>
  <c r="B78" i="42"/>
  <c r="AIX82" i="30" l="1"/>
  <c r="AIY82" i="30"/>
  <c r="AIV82" i="30"/>
  <c r="AIW82" i="30"/>
  <c r="AIZ82" i="30"/>
  <c r="AIU82" i="30"/>
  <c r="AIT82" i="30"/>
  <c r="AJB82" i="30" s="1"/>
  <c r="B79" i="42"/>
  <c r="AJI82" i="30" l="1"/>
  <c r="AJF82" i="30"/>
  <c r="AJG82" i="30"/>
  <c r="AJH82" i="30"/>
  <c r="AJK82" i="30"/>
  <c r="AJE82" i="30"/>
  <c r="AJM82" i="30" s="1"/>
  <c r="AJJ82" i="30"/>
  <c r="B80" i="42"/>
  <c r="AJP82" i="30" l="1"/>
  <c r="AJX82" i="30" s="1"/>
  <c r="AJQ82" i="30"/>
  <c r="AJV82" i="30"/>
  <c r="AJT82" i="30"/>
  <c r="AJU82" i="30"/>
  <c r="AJR82" i="30"/>
  <c r="AJS82" i="30"/>
  <c r="B81" i="42"/>
  <c r="AKB82" i="30" l="1"/>
  <c r="AKC82" i="30"/>
  <c r="AKE82" i="30"/>
  <c r="AKF82" i="30"/>
  <c r="AKG82" i="30"/>
  <c r="AKA82" i="30"/>
  <c r="AKI82" i="30" s="1"/>
  <c r="AKD82" i="30"/>
  <c r="B82" i="42"/>
  <c r="AKP82" i="30" l="1"/>
  <c r="AKQ82" i="30"/>
  <c r="AKR82" i="30"/>
  <c r="AKO82" i="30"/>
  <c r="AKL82" i="30"/>
  <c r="AKT82" i="30" s="1"/>
  <c r="AKM82" i="30"/>
  <c r="AKN82" i="30"/>
  <c r="B83" i="42"/>
  <c r="AKW82" i="30" l="1"/>
  <c r="ALE82" i="30" s="1"/>
  <c r="AKX82" i="30"/>
  <c r="AKY82" i="30"/>
  <c r="ALA82" i="30"/>
  <c r="ALB82" i="30"/>
  <c r="ALC82" i="30"/>
  <c r="AKZ82" i="30"/>
  <c r="B84" i="42"/>
  <c r="ALI82" i="30" l="1"/>
  <c r="ALL82" i="30"/>
  <c r="ALM82" i="30"/>
  <c r="ALN82" i="30"/>
  <c r="ALH82" i="30"/>
  <c r="ALP82" i="30" s="1"/>
  <c r="ALJ82" i="30"/>
  <c r="ALK82" i="30"/>
  <c r="B85" i="42"/>
  <c r="ALT82" i="30" l="1"/>
  <c r="ALU82" i="30"/>
  <c r="ALY82" i="30"/>
  <c r="ALV82" i="30"/>
  <c r="ALX82" i="30"/>
  <c r="ALS82" i="30"/>
  <c r="AMA82" i="30" s="1"/>
  <c r="ALW82" i="30"/>
  <c r="B86" i="42"/>
  <c r="AMH82" i="30" l="1"/>
  <c r="AMI82" i="30"/>
  <c r="AMD82" i="30"/>
  <c r="AML82" i="30" s="1"/>
  <c r="AME82" i="30"/>
  <c r="AMF82" i="30"/>
  <c r="AMJ82" i="30"/>
  <c r="AMG82" i="30"/>
  <c r="B87" i="42"/>
  <c r="AMQ82" i="30" l="1"/>
  <c r="AMT82" i="30"/>
  <c r="AMU82" i="30"/>
  <c r="AMS82" i="30"/>
  <c r="AMO82" i="30"/>
  <c r="AMW82" i="30" s="1"/>
  <c r="AMP82" i="30"/>
  <c r="AMR82" i="30"/>
  <c r="B88" i="42"/>
  <c r="ANF82" i="30" l="1"/>
  <c r="AMZ82" i="30"/>
  <c r="ANH82" i="30" s="1"/>
  <c r="ANA82" i="30"/>
  <c r="ANB82" i="30"/>
  <c r="AND82" i="30"/>
  <c r="ANC82" i="30"/>
  <c r="ANE82" i="30"/>
  <c r="B89" i="42"/>
  <c r="ANL82" i="30" l="1"/>
  <c r="ANM82" i="30"/>
  <c r="ANK82" i="30"/>
  <c r="ANS82" i="30" s="1"/>
  <c r="ANN82" i="30"/>
  <c r="ANO82" i="30"/>
  <c r="ANQ82" i="30"/>
  <c r="ANP82" i="30"/>
  <c r="B90" i="42"/>
  <c r="ANZ82" i="30" l="1"/>
  <c r="AOA82" i="30"/>
  <c r="ANX82" i="30"/>
  <c r="ANV82" i="30"/>
  <c r="AOD82" i="30" s="1"/>
  <c r="ANW82" i="30"/>
  <c r="ANY82" i="30"/>
  <c r="AOB82" i="30"/>
  <c r="B91" i="42"/>
  <c r="AOG82" i="30" l="1"/>
  <c r="AOO82" i="30" s="1"/>
  <c r="AOM82" i="30"/>
  <c r="AOH82" i="30"/>
  <c r="AOI82" i="30"/>
  <c r="AOJ82" i="30"/>
  <c r="AOK82" i="30"/>
  <c r="AOL82" i="30"/>
  <c r="B92" i="42"/>
  <c r="AOT82" i="30" l="1"/>
  <c r="AOU82" i="30"/>
  <c r="AOV82" i="30"/>
  <c r="AOR82" i="30"/>
  <c r="AOZ82" i="30" s="1"/>
  <c r="AOS82" i="30"/>
  <c r="AOW82" i="30"/>
  <c r="AOX82" i="30"/>
  <c r="B93" i="42"/>
  <c r="APD82" i="30" l="1"/>
  <c r="APE82" i="30"/>
  <c r="APG82" i="30"/>
  <c r="APC82" i="30"/>
  <c r="APK82" i="30" s="1"/>
  <c r="API82" i="30"/>
  <c r="APF82" i="30"/>
  <c r="APH82" i="30"/>
  <c r="B94" i="42"/>
  <c r="APR82" i="30" l="1"/>
  <c r="APN82" i="30"/>
  <c r="APV82" i="30" s="1"/>
  <c r="APP82" i="30"/>
  <c r="APQ82" i="30"/>
  <c r="APS82" i="30"/>
  <c r="APT82" i="30"/>
  <c r="APO82" i="30"/>
  <c r="B95" i="42"/>
  <c r="AQA82" i="30" l="1"/>
  <c r="AQB82" i="30"/>
  <c r="AQC82" i="30"/>
  <c r="APY82" i="30"/>
  <c r="AQG82" i="30" s="1"/>
  <c r="APZ82" i="30"/>
  <c r="AQD82" i="30"/>
  <c r="AQE82" i="30"/>
  <c r="B96" i="42"/>
  <c r="AQM82" i="30" l="1"/>
  <c r="AQP82" i="30"/>
  <c r="AQK82" i="30"/>
  <c r="AQL82" i="30"/>
  <c r="AQN82" i="30"/>
  <c r="AQJ82" i="30"/>
  <c r="AQR82" i="30" s="1"/>
  <c r="AQO82" i="30"/>
  <c r="B97" i="42"/>
  <c r="AQV82" i="30" l="1"/>
  <c r="ARA82" i="30"/>
  <c r="AQU82" i="30"/>
  <c r="ARC82" i="30" s="1"/>
  <c r="AQY82" i="30"/>
  <c r="AQZ82" i="30"/>
  <c r="AQW82" i="30"/>
  <c r="AQX82" i="30"/>
  <c r="B98" i="42"/>
  <c r="ARJ82" i="30" l="1"/>
  <c r="ARG82" i="30"/>
  <c r="ARH82" i="30"/>
  <c r="ARI82" i="30"/>
  <c r="ARF82" i="30"/>
  <c r="ARN82" i="30" s="1"/>
  <c r="ARK82" i="30"/>
  <c r="ARL82" i="30"/>
  <c r="B99" i="42"/>
  <c r="ARS82" i="30" l="1"/>
  <c r="ARV82" i="30"/>
  <c r="ARW82" i="30"/>
  <c r="ARQ82" i="30"/>
  <c r="ARY82" i="30" s="1"/>
  <c r="ARU82" i="30"/>
  <c r="ARR82" i="30"/>
  <c r="ART82" i="30"/>
  <c r="B100" i="42"/>
  <c r="ASH82" i="30" l="1"/>
  <c r="ASB82" i="30"/>
  <c r="ASJ82" i="30" s="1"/>
  <c r="ASD82" i="30"/>
  <c r="ASE82" i="30"/>
  <c r="ASF82" i="30"/>
  <c r="ASC82" i="30"/>
  <c r="ASG82" i="30"/>
  <c r="B101" i="42"/>
  <c r="ASN82" i="30" l="1"/>
  <c r="ASM82" i="30"/>
  <c r="ASU82" i="30" s="1"/>
  <c r="ASO82" i="30"/>
  <c r="ASP82" i="30"/>
  <c r="ASR82" i="30"/>
  <c r="ASS82" i="30"/>
  <c r="ASQ82" i="30"/>
  <c r="B102" i="42"/>
  <c r="ATB82" i="30" l="1"/>
  <c r="ASY82" i="30"/>
  <c r="ATC82" i="30"/>
  <c r="ATD82" i="30"/>
  <c r="ASZ82" i="30"/>
  <c r="ATA82" i="30"/>
  <c r="ASX82" i="30"/>
  <c r="ATF82" i="30" s="1"/>
  <c r="B103" i="42"/>
  <c r="ATN82" i="30" l="1"/>
  <c r="ATJ82" i="30"/>
  <c r="ATI82" i="30"/>
  <c r="ATQ82" i="30" s="1"/>
  <c r="ATK82" i="30"/>
  <c r="ATL82" i="30"/>
  <c r="ATM82" i="30"/>
  <c r="ATO82" i="30"/>
  <c r="B104" i="42"/>
  <c r="ATT82" i="30" l="1"/>
  <c r="AUB82" i="30" s="1"/>
  <c r="ATU82" i="30"/>
  <c r="ATV82" i="30"/>
  <c r="ATW82" i="30"/>
  <c r="ATY82" i="30"/>
  <c r="ATZ82" i="30"/>
  <c r="ATX82" i="30"/>
  <c r="B105" i="42"/>
  <c r="AUF82" i="30" l="1"/>
  <c r="AUE82" i="30"/>
  <c r="AUM82" i="30" s="1"/>
  <c r="AUI82" i="30"/>
  <c r="AUJ82" i="30"/>
  <c r="AUK82" i="30"/>
  <c r="AUG82" i="30"/>
  <c r="AUH82" i="30"/>
  <c r="B106" i="42"/>
  <c r="AUT82" i="30" l="1"/>
  <c r="AUU82" i="30"/>
  <c r="AUR82" i="30"/>
  <c r="AUV82" i="30"/>
  <c r="AUQ82" i="30"/>
  <c r="AUS82" i="30"/>
  <c r="AUP82" i="30"/>
  <c r="AUX82" i="30" s="1"/>
  <c r="B107" i="42"/>
  <c r="AVA82" i="30" l="1"/>
  <c r="AVI82" i="30" s="1"/>
  <c r="AVB82" i="30"/>
  <c r="AVD82" i="30"/>
  <c r="AVC82" i="30"/>
  <c r="AVE82" i="30"/>
  <c r="AVF82" i="30"/>
  <c r="AVG82" i="30"/>
  <c r="B108" i="42"/>
  <c r="AVL82" i="30" l="1"/>
  <c r="AVT82" i="30" s="1"/>
  <c r="AVO82" i="30"/>
  <c r="AVP82" i="30"/>
  <c r="AVQ82" i="30"/>
  <c r="AVN82" i="30"/>
  <c r="AVR82" i="30"/>
  <c r="AVM82" i="30"/>
  <c r="B109" i="42"/>
  <c r="AVZ82" i="30" l="1"/>
  <c r="AWC82" i="30"/>
  <c r="AVW82" i="30"/>
  <c r="AWE82" i="30" s="1"/>
  <c r="AVY82" i="30"/>
  <c r="AWA82" i="30"/>
  <c r="AWB82" i="30"/>
  <c r="AVX82" i="30"/>
  <c r="B110" i="42"/>
  <c r="AWN82" i="30" l="1"/>
  <c r="AWJ82" i="30"/>
  <c r="AWL82" i="30"/>
  <c r="AWM82" i="30"/>
  <c r="AWH82" i="30"/>
  <c r="AWP82" i="30" s="1"/>
  <c r="AWI82" i="30"/>
  <c r="AWK82" i="30"/>
  <c r="B111" i="42"/>
  <c r="AWS82" i="30" l="1"/>
  <c r="AXA82" i="30" s="1"/>
  <c r="AWT82" i="30"/>
  <c r="AWU82" i="30"/>
  <c r="AWV82" i="30"/>
  <c r="AWY82" i="30"/>
  <c r="AWW82" i="30"/>
  <c r="AWX82" i="30"/>
  <c r="B112" i="42"/>
  <c r="AXD82" i="30" l="1"/>
  <c r="AXL82" i="30" s="1"/>
  <c r="AXG82" i="30"/>
  <c r="AXH82" i="30"/>
  <c r="AXI82" i="30"/>
  <c r="AXE82" i="30"/>
  <c r="AXJ82" i="30"/>
  <c r="AXF82" i="30"/>
  <c r="B113" i="42"/>
  <c r="AXR82" i="30" l="1"/>
  <c r="AXU82" i="30"/>
  <c r="AXP82" i="30"/>
  <c r="AXS82" i="30"/>
  <c r="AXT82" i="30"/>
  <c r="AXQ82" i="30"/>
  <c r="AXO82" i="30"/>
  <c r="AXW82" i="30" s="1"/>
  <c r="B114" i="42"/>
  <c r="AYF82" i="30" l="1"/>
  <c r="AYA82" i="30"/>
  <c r="AYC82" i="30"/>
  <c r="AYD82" i="30"/>
  <c r="AYE82" i="30"/>
  <c r="AXZ82" i="30"/>
  <c r="AYH82" i="30" s="1"/>
  <c r="AYB82" i="30"/>
  <c r="B115" i="42"/>
  <c r="AYK82" i="30" l="1"/>
  <c r="AYS82" i="30" s="1"/>
  <c r="AYL82" i="30"/>
  <c r="AYM82" i="30"/>
  <c r="AYO82" i="30"/>
  <c r="AYP82" i="30"/>
  <c r="AYN82" i="30"/>
  <c r="AYQ82" i="30"/>
  <c r="B116" i="42"/>
  <c r="AYV82" i="30" l="1"/>
  <c r="AZD82" i="30" s="1"/>
  <c r="AYY82" i="30"/>
  <c r="AYZ82" i="30"/>
  <c r="AZA82" i="30"/>
  <c r="AYX82" i="30"/>
  <c r="AZB82" i="30"/>
  <c r="AYW82" i="30"/>
  <c r="B117" i="42"/>
  <c r="AZJ82" i="30" l="1"/>
  <c r="AZM82" i="30"/>
  <c r="AZG82" i="30"/>
  <c r="AZO82" i="30" s="1"/>
  <c r="AZK82" i="30"/>
  <c r="AZH82" i="30"/>
  <c r="AZI82" i="30"/>
  <c r="AZL82" i="30"/>
  <c r="B118" i="42"/>
  <c r="AZX82" i="30" l="1"/>
  <c r="AZR82" i="30"/>
  <c r="AZZ82" i="30" s="1"/>
  <c r="AZT82" i="30"/>
  <c r="AZU82" i="30"/>
  <c r="AZV82" i="30"/>
  <c r="AZS82" i="30"/>
  <c r="AZW82" i="30"/>
  <c r="B119" i="42"/>
  <c r="BAC82" i="30" l="1"/>
  <c r="BAK82" i="30" s="1"/>
  <c r="BAD82" i="30"/>
  <c r="BAE82" i="30"/>
  <c r="BAF82" i="30"/>
  <c r="BAG82" i="30"/>
  <c r="BAH82" i="30"/>
  <c r="BAI82" i="30"/>
  <c r="B120" i="42"/>
  <c r="BAN82" i="30" l="1"/>
  <c r="BAV82" i="30" s="1"/>
  <c r="BAQ82" i="30"/>
  <c r="BAR82" i="30"/>
  <c r="BAS82" i="30"/>
  <c r="BAO82" i="30"/>
  <c r="BAP82" i="30"/>
  <c r="BAT82" i="30"/>
  <c r="B121" i="42"/>
  <c r="BBB82" i="30" l="1"/>
  <c r="BBE82" i="30"/>
  <c r="BBA82" i="30"/>
  <c r="BBC82" i="30"/>
  <c r="BAY82" i="30"/>
  <c r="BBG82" i="30" s="1"/>
  <c r="BAZ82" i="30"/>
  <c r="BBD82" i="30"/>
  <c r="B122" i="42"/>
  <c r="BBP82" i="30" l="1"/>
  <c r="BBK82" i="30"/>
  <c r="BBL82" i="30"/>
  <c r="BBM82" i="30"/>
  <c r="BBO82" i="30"/>
  <c r="BBJ82" i="30"/>
  <c r="BBR82" i="30" s="1"/>
  <c r="BBN82" i="30"/>
  <c r="B123" i="42"/>
  <c r="BBU82" i="30" l="1"/>
  <c r="BCC82" i="30" s="1"/>
  <c r="BBV82" i="30"/>
  <c r="BBW82" i="30"/>
  <c r="BCA82" i="30"/>
  <c r="BBY82" i="30"/>
  <c r="BBX82" i="30"/>
  <c r="BBZ82" i="30"/>
  <c r="B124" i="42"/>
  <c r="BCF82" i="30" l="1"/>
  <c r="BCN82" i="30" s="1"/>
  <c r="BCI82" i="30"/>
  <c r="BCJ82" i="30"/>
  <c r="BCK82" i="30"/>
  <c r="BCG82" i="30"/>
  <c r="BCH82" i="30"/>
  <c r="BCL82" i="30"/>
  <c r="B125" i="42"/>
  <c r="BCT82" i="30" l="1"/>
  <c r="BCW82" i="30"/>
  <c r="BCV82" i="30"/>
  <c r="BCQ82" i="30"/>
  <c r="BCY82" i="30" s="1"/>
  <c r="BCR82" i="30"/>
  <c r="BCS82" i="30"/>
  <c r="BCU82" i="30"/>
  <c r="B126" i="42"/>
  <c r="BDH82" i="30" l="1"/>
  <c r="BDB82" i="30"/>
  <c r="BDJ82" i="30" s="1"/>
  <c r="BDC82" i="30"/>
  <c r="BDD82" i="30"/>
  <c r="BDF82" i="30"/>
  <c r="BDG82" i="30"/>
  <c r="BDE82" i="30"/>
  <c r="B127" i="42"/>
  <c r="BDM82" i="30" l="1"/>
  <c r="BDU82" i="30" s="1"/>
  <c r="BDN82" i="30"/>
  <c r="BDO82" i="30"/>
  <c r="BDR82" i="30"/>
  <c r="BDP82" i="30"/>
  <c r="BDQ82" i="30"/>
  <c r="BDS82" i="30"/>
  <c r="B128" i="42"/>
  <c r="BDX82" i="30" l="1"/>
  <c r="BEF82" i="30" s="1"/>
  <c r="BEA82" i="30"/>
  <c r="BEB82" i="30"/>
  <c r="BEC82" i="30"/>
  <c r="BDY82" i="30"/>
  <c r="BED82" i="30"/>
  <c r="BDZ82" i="30"/>
  <c r="B129" i="42"/>
  <c r="BEL82" i="30" l="1"/>
  <c r="BEO82" i="30"/>
  <c r="BEM82" i="30"/>
  <c r="BEK82" i="30"/>
  <c r="BEI82" i="30"/>
  <c r="BEQ82" i="30" s="1"/>
  <c r="BEJ82" i="30"/>
  <c r="BEN82" i="30"/>
  <c r="B130" i="42"/>
  <c r="BEZ82" i="30" l="1"/>
  <c r="BET82" i="30"/>
  <c r="BFB82" i="30" s="1"/>
  <c r="BEU82" i="30"/>
  <c r="BEW82" i="30"/>
  <c r="BEV82" i="30"/>
  <c r="BEX82" i="30"/>
  <c r="BEY82" i="30"/>
  <c r="B131" i="42"/>
  <c r="BFE82" i="30" l="1"/>
  <c r="BFM82" i="30" s="1"/>
  <c r="BFF82" i="30"/>
  <c r="BFG82" i="30"/>
  <c r="BFI82" i="30"/>
  <c r="BFK82" i="30"/>
  <c r="BFH82" i="30"/>
  <c r="BFJ82" i="30"/>
  <c r="B132" i="42"/>
  <c r="BFP82" i="30" l="1"/>
  <c r="BFX82" i="30" s="1"/>
  <c r="BFS82" i="30"/>
  <c r="BFU82" i="30"/>
  <c r="BFR82" i="30"/>
  <c r="BFT82" i="30"/>
  <c r="BFQ82" i="30"/>
  <c r="BFV82" i="30"/>
  <c r="B133" i="42"/>
  <c r="BGD82" i="30" l="1"/>
  <c r="BGG82" i="30"/>
  <c r="BGB82" i="30"/>
  <c r="BGE82" i="30"/>
  <c r="BGF82" i="30"/>
  <c r="BGA82" i="30"/>
  <c r="BGI82" i="30" s="1"/>
  <c r="BGC82" i="30"/>
  <c r="B134" i="42"/>
  <c r="BGR82" i="30" l="1"/>
  <c r="BGL82" i="30"/>
  <c r="BGT82" i="30" s="1"/>
  <c r="BGM82" i="30"/>
  <c r="BGN82" i="30"/>
  <c r="BGO82" i="30"/>
  <c r="BGP82" i="30"/>
  <c r="BGQ82" i="30"/>
  <c r="B135" i="42"/>
  <c r="BGW82" i="30" l="1"/>
  <c r="BHE82" i="30" s="1"/>
  <c r="BGY82" i="30"/>
  <c r="BGX82" i="30"/>
  <c r="BGZ82" i="30"/>
  <c r="BHA82" i="30"/>
  <c r="BHC82" i="30"/>
  <c r="BHB82" i="30"/>
  <c r="B136" i="42"/>
  <c r="BHK82" i="30" l="1"/>
  <c r="BHM82" i="30"/>
  <c r="BHL82" i="30"/>
  <c r="BHH82" i="30"/>
  <c r="BHP82" i="30" s="1"/>
  <c r="BHI82" i="30"/>
  <c r="BHJ82" i="30"/>
  <c r="BHN82" i="30"/>
  <c r="B137" i="42"/>
  <c r="BHS82" i="30" l="1"/>
  <c r="BIA82" i="30" s="1"/>
  <c r="BHU82" i="30"/>
  <c r="BHX82" i="30"/>
  <c r="BHT82" i="30"/>
  <c r="BHV82" i="30"/>
  <c r="BHW82" i="30"/>
  <c r="BHY82" i="30"/>
  <c r="B138" i="42"/>
  <c r="BIE82" i="30" l="1"/>
  <c r="BIF82" i="30"/>
  <c r="BIG82" i="30"/>
  <c r="BII82" i="30"/>
  <c r="BID82" i="30"/>
  <c r="BIL82" i="30" s="1"/>
  <c r="BIH82" i="30"/>
  <c r="BIJ82" i="30"/>
  <c r="B139" i="42"/>
  <c r="BIQ82" i="30" l="1"/>
  <c r="BIS82" i="30"/>
  <c r="BIT82" i="30"/>
  <c r="BIU82" i="30"/>
  <c r="BIO82" i="30"/>
  <c r="BIW82" i="30" s="1"/>
  <c r="BIP82" i="30"/>
  <c r="BIR82" i="30"/>
  <c r="B140" i="42"/>
  <c r="BJE82" i="30" l="1"/>
  <c r="BJA82" i="30"/>
  <c r="BJB82" i="30"/>
  <c r="BJF82" i="30"/>
  <c r="BJC82" i="30"/>
  <c r="BJD82" i="30"/>
  <c r="BIZ82" i="30"/>
  <c r="BJH82" i="30" s="1"/>
  <c r="B141" i="42"/>
  <c r="BJK82" i="30" l="1"/>
  <c r="BJS82" i="30" s="1"/>
  <c r="BJM82" i="30"/>
  <c r="BJP82" i="30"/>
  <c r="BJL82" i="30"/>
  <c r="BJN82" i="30"/>
  <c r="BJO82" i="30"/>
  <c r="BJQ82" i="30"/>
  <c r="B142" i="42"/>
  <c r="BJW82" i="30" l="1"/>
  <c r="BJX82" i="30"/>
  <c r="BJY82" i="30"/>
  <c r="BKA82" i="30"/>
  <c r="BJV82" i="30"/>
  <c r="BKD82" i="30" s="1"/>
  <c r="BJZ82" i="30"/>
  <c r="BKB82" i="30"/>
  <c r="B143" i="42"/>
  <c r="BKI82" i="30" l="1"/>
  <c r="BKK82" i="30"/>
  <c r="BKL82" i="30"/>
  <c r="BKM82" i="30"/>
  <c r="BKG82" i="30"/>
  <c r="BKO82" i="30" s="1"/>
  <c r="BKH82" i="30"/>
  <c r="BKJ82" i="30"/>
  <c r="B144" i="42"/>
  <c r="BKW82" i="30" l="1"/>
  <c r="BKS82" i="30"/>
  <c r="BKT82" i="30"/>
  <c r="BKR82" i="30"/>
  <c r="BKZ82" i="30" s="1"/>
  <c r="BKU82" i="30"/>
  <c r="BKV82" i="30"/>
  <c r="BKX82" i="30"/>
  <c r="B145" i="42"/>
  <c r="BLC82" i="30" l="1"/>
  <c r="BLK82" i="30" s="1"/>
  <c r="BLE82" i="30"/>
  <c r="BLH82" i="30"/>
  <c r="BLI82" i="30"/>
  <c r="BLD82" i="30"/>
  <c r="BLF82" i="30"/>
  <c r="BLG82" i="30"/>
  <c r="B146" i="42"/>
  <c r="BLO82" i="30" l="1"/>
  <c r="BLP82" i="30"/>
  <c r="BLQ82" i="30"/>
  <c r="BLS82" i="30"/>
  <c r="BLN82" i="30"/>
  <c r="BLV82" i="30" s="1"/>
  <c r="BLR82" i="30"/>
  <c r="BLT82" i="30"/>
  <c r="B147" i="42"/>
  <c r="BMA82" i="30" l="1"/>
  <c r="BMC82" i="30"/>
  <c r="BMD82" i="30"/>
  <c r="BME82" i="30"/>
  <c r="BLY82" i="30"/>
  <c r="BMG82" i="30" s="1"/>
  <c r="BLZ82" i="30"/>
  <c r="BMB82" i="30"/>
  <c r="B148" i="42"/>
  <c r="BMO82" i="30" l="1"/>
  <c r="BMK82" i="30"/>
  <c r="BML82" i="30"/>
  <c r="BMM82" i="30"/>
  <c r="BMN82" i="30"/>
  <c r="BMP82" i="30"/>
  <c r="BMJ82" i="30"/>
  <c r="BMR82" i="30" s="1"/>
  <c r="B149" i="42"/>
  <c r="BMU82" i="30" l="1"/>
  <c r="BNC82" i="30" s="1"/>
  <c r="BMW82" i="30"/>
  <c r="BMZ82" i="30"/>
  <c r="BMV82" i="30"/>
  <c r="BMX82" i="30"/>
  <c r="BMY82" i="30"/>
  <c r="BNA82" i="30"/>
  <c r="B150" i="42"/>
  <c r="BNG82" i="30" l="1"/>
  <c r="BNH82" i="30"/>
  <c r="BNI82" i="30"/>
  <c r="BNK82" i="30"/>
  <c r="BNF82" i="30"/>
  <c r="BNN82" i="30" s="1"/>
  <c r="BNJ82" i="30"/>
  <c r="BNL82" i="30"/>
  <c r="B151" i="42"/>
  <c r="BNS82" i="30" l="1"/>
  <c r="BNU82" i="30"/>
  <c r="BNV82" i="30"/>
  <c r="BNW82" i="30"/>
  <c r="BNQ82" i="30"/>
  <c r="BNY82" i="30" s="1"/>
  <c r="BNR82" i="30"/>
  <c r="BNT82" i="30"/>
  <c r="B152" i="42"/>
  <c r="BOG82" i="30" l="1"/>
  <c r="BOC82" i="30"/>
  <c r="BOD82" i="30"/>
  <c r="BOB82" i="30"/>
  <c r="BOJ82" i="30" s="1"/>
  <c r="BOE82" i="30"/>
  <c r="BOF82" i="30"/>
  <c r="BOH82" i="30"/>
  <c r="B153" i="42"/>
  <c r="BOM82" i="30" l="1"/>
  <c r="BOU82" i="30" s="1"/>
  <c r="BOO82" i="30"/>
  <c r="BOR82" i="30"/>
  <c r="BOP82" i="30"/>
  <c r="BOQ82" i="30"/>
  <c r="BOS82" i="30"/>
  <c r="BON82" i="30"/>
  <c r="B154" i="42"/>
  <c r="BOY82" i="30" l="1"/>
  <c r="BOZ82" i="30"/>
  <c r="BPA82" i="30"/>
  <c r="BPC82" i="30"/>
  <c r="BOX82" i="30"/>
  <c r="BPF82" i="30" s="1"/>
  <c r="BPB82" i="30"/>
  <c r="BPD82" i="30"/>
  <c r="B155" i="42"/>
  <c r="BPK82" i="30" l="1"/>
  <c r="BPM82" i="30"/>
  <c r="BPN82" i="30"/>
  <c r="BPO82" i="30"/>
  <c r="BPI82" i="30"/>
  <c r="BPQ82" i="30" s="1"/>
  <c r="BPJ82" i="30"/>
  <c r="BPL82" i="30"/>
  <c r="B156" i="42"/>
  <c r="BPY82" i="30" l="1"/>
  <c r="BPU82" i="30"/>
  <c r="BPV82" i="30"/>
  <c r="BPT82" i="30"/>
  <c r="BQB82" i="30" s="1"/>
  <c r="BPW82" i="30"/>
  <c r="BPX82" i="30"/>
  <c r="BPZ82" i="30"/>
  <c r="B157" i="42"/>
  <c r="BQE82" i="30" l="1"/>
  <c r="BQM82" i="30" s="1"/>
  <c r="BQG82" i="30"/>
  <c r="BQJ82" i="30"/>
  <c r="BQF82" i="30"/>
  <c r="BQH82" i="30"/>
  <c r="BQK82" i="30"/>
  <c r="BQI82" i="30"/>
  <c r="B158" i="42"/>
  <c r="BQQ82" i="30" l="1"/>
  <c r="BQR82" i="30"/>
  <c r="BQS82" i="30"/>
  <c r="BQU82" i="30"/>
  <c r="BQP82" i="30"/>
  <c r="BQX82" i="30" s="1"/>
  <c r="BQT82" i="30"/>
  <c r="BQV82" i="30"/>
  <c r="B159" i="42"/>
  <c r="BRC82" i="30" l="1"/>
  <c r="BRE82" i="30"/>
  <c r="BRF82" i="30"/>
  <c r="BRG82" i="30"/>
  <c r="BRA82" i="30"/>
  <c r="BRI82" i="30" s="1"/>
  <c r="BRB82" i="30"/>
  <c r="BRD82" i="30"/>
  <c r="B160" i="42"/>
  <c r="BRQ82" i="30" l="1"/>
  <c r="BRM82" i="30"/>
  <c r="BRN82" i="30"/>
  <c r="BRL82" i="30"/>
  <c r="BRT82" i="30" s="1"/>
  <c r="BRO82" i="30"/>
  <c r="BRP82" i="30"/>
  <c r="BRR82" i="30"/>
  <c r="B161" i="42"/>
  <c r="BRW82" i="30" l="1"/>
  <c r="BSE82" i="30" s="1"/>
  <c r="BRY82" i="30"/>
  <c r="BSB82" i="30"/>
  <c r="BRX82" i="30"/>
  <c r="BRZ82" i="30"/>
  <c r="BSA82" i="30"/>
  <c r="BSC82" i="30"/>
  <c r="B162" i="42"/>
  <c r="BSI82" i="30" l="1"/>
  <c r="BSJ82" i="30"/>
  <c r="BSK82" i="30"/>
  <c r="BSM82" i="30"/>
  <c r="BSH82" i="30"/>
  <c r="BSP82" i="30" s="1"/>
  <c r="BSL82" i="30"/>
  <c r="BSN82" i="30"/>
  <c r="B163" i="42"/>
  <c r="BSU82" i="30" l="1"/>
  <c r="BSW82" i="30"/>
  <c r="BSX82" i="30"/>
  <c r="BSY82" i="30"/>
  <c r="BST82" i="30"/>
  <c r="BSV82" i="30"/>
  <c r="BSS82" i="30"/>
  <c r="BTA82" i="30" s="1"/>
  <c r="B164" i="42"/>
  <c r="BTI82" i="30" l="1"/>
  <c r="BTE82" i="30"/>
  <c r="BTF82" i="30"/>
  <c r="BTD82" i="30"/>
  <c r="BTL82" i="30" s="1"/>
  <c r="BTG82" i="30"/>
  <c r="BTH82" i="30"/>
  <c r="BTJ82" i="30"/>
  <c r="B165" i="42"/>
  <c r="BTO82" i="30" l="1"/>
  <c r="BTW82" i="30" s="1"/>
  <c r="BTQ82" i="30"/>
  <c r="BTT82" i="30"/>
  <c r="BTP82" i="30"/>
  <c r="BTR82" i="30"/>
  <c r="BTS82" i="30"/>
  <c r="BTU82" i="30"/>
  <c r="B166" i="42"/>
  <c r="BUA82" i="30" l="1"/>
  <c r="BUB82" i="30"/>
  <c r="BUC82" i="30"/>
  <c r="BUE82" i="30"/>
  <c r="BTZ82" i="30"/>
  <c r="BUH82" i="30" s="1"/>
  <c r="BUD82" i="30"/>
  <c r="BUF82" i="30"/>
  <c r="B167" i="42"/>
  <c r="BUM82" i="30" l="1"/>
  <c r="BUO82" i="30"/>
  <c r="BUP82" i="30"/>
  <c r="BUQ82" i="30"/>
  <c r="BUK82" i="30"/>
  <c r="BUS82" i="30" s="1"/>
  <c r="BUL82" i="30"/>
  <c r="BUN82" i="30"/>
  <c r="B168" i="42"/>
  <c r="BVA82" i="30" l="1"/>
  <c r="BUW82" i="30"/>
  <c r="BUX82" i="30"/>
  <c r="BUZ82" i="30"/>
  <c r="BVB82" i="30"/>
  <c r="BUV82" i="30"/>
  <c r="BVD82" i="30" s="1"/>
  <c r="BUY82" i="30"/>
  <c r="B169" i="42"/>
  <c r="BVG82" i="30" l="1"/>
  <c r="BVO82" i="30" s="1"/>
  <c r="BVI82" i="30"/>
  <c r="BVL82" i="30"/>
  <c r="BVH82" i="30"/>
  <c r="BVJ82" i="30"/>
  <c r="BVK82" i="30"/>
  <c r="BVM82" i="30"/>
  <c r="B170" i="42"/>
  <c r="BVS82" i="30" l="1"/>
  <c r="BVT82" i="30"/>
  <c r="BVU82" i="30"/>
  <c r="BVW82" i="30"/>
  <c r="BVR82" i="30"/>
  <c r="BVZ82" i="30" s="1"/>
  <c r="BVV82" i="30"/>
  <c r="BVX82" i="30"/>
  <c r="B171" i="42"/>
  <c r="BWE82" i="30" l="1"/>
  <c r="BWG82" i="30"/>
  <c r="BWH82" i="30"/>
  <c r="BWI82" i="30"/>
  <c r="BWC82" i="30"/>
  <c r="BWK82" i="30" s="1"/>
  <c r="BWD82" i="30"/>
  <c r="BWF82" i="30"/>
  <c r="B172" i="42"/>
  <c r="BWS82" i="30" l="1"/>
  <c r="BWO82" i="30"/>
  <c r="BWP82" i="30"/>
  <c r="BWN82" i="30"/>
  <c r="BWV82" i="30" s="1"/>
  <c r="BWQ82" i="30"/>
  <c r="BWR82" i="30"/>
  <c r="BWT82" i="30"/>
  <c r="B173" i="42"/>
  <c r="BWY82" i="30" l="1"/>
  <c r="BXG82" i="30" s="1"/>
  <c r="BXA82" i="30"/>
  <c r="BXD82" i="30"/>
  <c r="BXC82" i="30"/>
  <c r="BXE82" i="30"/>
  <c r="BWZ82" i="30"/>
  <c r="BXB82" i="30"/>
  <c r="B174" i="42"/>
  <c r="BXK82" i="30" l="1"/>
  <c r="BXL82" i="30"/>
  <c r="BXM82" i="30"/>
  <c r="BXO82" i="30"/>
  <c r="BXJ82" i="30"/>
  <c r="BXR82" i="30" s="1"/>
  <c r="BXN82" i="30"/>
  <c r="BXP82" i="30"/>
  <c r="B175" i="42"/>
  <c r="BXW82" i="30" l="1"/>
  <c r="BXY82" i="30"/>
  <c r="BXZ82" i="30"/>
  <c r="BYA82" i="30"/>
  <c r="BXU82" i="30"/>
  <c r="BYC82" i="30" s="1"/>
  <c r="BXV82" i="30"/>
  <c r="BXX82" i="30"/>
  <c r="B176" i="42"/>
  <c r="BYK82" i="30" l="1"/>
  <c r="BYG82" i="30"/>
  <c r="BYH82" i="30"/>
  <c r="BYF82" i="30"/>
  <c r="BYN82" i="30" s="1"/>
  <c r="BYI82" i="30"/>
  <c r="BYJ82" i="30"/>
  <c r="BYL82" i="30"/>
  <c r="B177" i="42"/>
  <c r="BYQ82" i="30" l="1"/>
  <c r="BYY82" i="30" s="1"/>
  <c r="BYS82" i="30"/>
  <c r="BYV82" i="30"/>
  <c r="BYR82" i="30"/>
  <c r="BYT82" i="30"/>
  <c r="BYU82" i="30"/>
  <c r="BYW82" i="30"/>
  <c r="B178" i="42"/>
  <c r="BZC82" i="30" l="1"/>
  <c r="BZD82" i="30"/>
  <c r="BZE82" i="30"/>
  <c r="BZB82" i="30"/>
  <c r="BZJ82" i="30" s="1"/>
  <c r="BZG82" i="30"/>
  <c r="BZH82" i="30"/>
  <c r="BZF82" i="30"/>
  <c r="B179" i="42"/>
  <c r="BZO82" i="30" l="1"/>
  <c r="BZQ82" i="30"/>
  <c r="BZR82" i="30"/>
  <c r="BZS82" i="30"/>
  <c r="BZP82" i="30"/>
  <c r="BZM82" i="30"/>
  <c r="BZU82" i="30" s="1"/>
  <c r="BZN82" i="30"/>
  <c r="B180" i="42"/>
  <c r="CAC82" i="30" l="1"/>
  <c r="BZX82" i="30"/>
  <c r="CAF82" i="30" s="1"/>
  <c r="BZY82" i="30"/>
  <c r="BZZ82" i="30"/>
  <c r="CAA82" i="30"/>
  <c r="CAB82" i="30"/>
  <c r="CAD82" i="30"/>
  <c r="B181" i="42"/>
  <c r="CAI82" i="30" l="1"/>
  <c r="CAQ82" i="30" s="1"/>
  <c r="CAL82" i="30"/>
  <c r="CAO82" i="30"/>
  <c r="CAJ82" i="30"/>
  <c r="CAK82" i="30"/>
  <c r="CAM82" i="30"/>
  <c r="CAN82" i="30"/>
  <c r="B182" i="42"/>
  <c r="CAU82" i="30" l="1"/>
  <c r="CAV82" i="30"/>
  <c r="CAW82" i="30"/>
  <c r="CAT82" i="30"/>
  <c r="CBB82" i="30" s="1"/>
  <c r="CAX82" i="30"/>
  <c r="CAY82" i="30"/>
  <c r="CAZ82" i="30"/>
  <c r="B183" i="42"/>
  <c r="CBG82" i="30" l="1"/>
  <c r="CBI82" i="30"/>
  <c r="CBJ82" i="30"/>
  <c r="CBK82" i="30"/>
  <c r="CBE82" i="30"/>
  <c r="CBM82" i="30" s="1"/>
  <c r="CBF82" i="30"/>
  <c r="CBH82" i="30"/>
  <c r="B184" i="42"/>
  <c r="CBU82" i="30" l="1"/>
  <c r="CBP82" i="30"/>
  <c r="CBX82" i="30" s="1"/>
  <c r="CBQ82" i="30"/>
  <c r="CBR82" i="30"/>
  <c r="CBS82" i="30"/>
  <c r="CBT82" i="30"/>
  <c r="CBV82" i="30"/>
  <c r="B185" i="42"/>
  <c r="CCA82" i="30" l="1"/>
  <c r="CCI82" i="30" s="1"/>
  <c r="CCB82" i="30"/>
  <c r="CCE82" i="30"/>
  <c r="CCF82" i="30"/>
  <c r="CCG82" i="30"/>
  <c r="CCC82" i="30"/>
  <c r="CCD82" i="30"/>
  <c r="B186" i="42"/>
  <c r="CCM82" i="30" l="1"/>
  <c r="CCO82" i="30"/>
  <c r="CCR82" i="30"/>
  <c r="CCL82" i="30"/>
  <c r="CCT82" i="30" s="1"/>
  <c r="CCN82" i="30"/>
  <c r="CCP82" i="30"/>
  <c r="CCQ82" i="30"/>
  <c r="B187" i="42"/>
  <c r="CCY82" i="30" l="1"/>
  <c r="CDA82" i="30"/>
  <c r="CDC82" i="30"/>
  <c r="CCW82" i="30"/>
  <c r="CDE82" i="30" s="1"/>
  <c r="CCX82" i="30"/>
  <c r="CCZ82" i="30"/>
  <c r="CDB82" i="30"/>
  <c r="B188" i="42"/>
  <c r="CDK82" i="30" l="1"/>
  <c r="CDN82" i="30"/>
  <c r="CDH82" i="30"/>
  <c r="CDP82" i="30" s="1"/>
  <c r="CDI82" i="30"/>
  <c r="CDJ82" i="30"/>
  <c r="CDL82" i="30"/>
  <c r="CDM82" i="30"/>
  <c r="B189" i="42"/>
  <c r="CDS82" i="30" l="1"/>
  <c r="CEA82" i="30" s="1"/>
  <c r="CDY82" i="30"/>
  <c r="CDT82" i="30"/>
  <c r="CDU82" i="30"/>
  <c r="CDV82" i="30"/>
  <c r="CDW82" i="30"/>
  <c r="CDX82" i="30"/>
  <c r="B190" i="42"/>
  <c r="CEF82" i="30" l="1"/>
  <c r="CEG82" i="30"/>
  <c r="CED82" i="30"/>
  <c r="CEL82" i="30" s="1"/>
  <c r="CEE82" i="30"/>
  <c r="CEH82" i="30"/>
  <c r="CEI82" i="30"/>
  <c r="CEJ82" i="30"/>
  <c r="B191" i="42"/>
  <c r="CEQ82" i="30" l="1"/>
  <c r="CET82" i="30"/>
  <c r="CEU82" i="30"/>
  <c r="CER82" i="30"/>
  <c r="CES82" i="30"/>
  <c r="CEO82" i="30"/>
  <c r="CEW82" i="30" s="1"/>
  <c r="CEP82" i="30"/>
  <c r="B192" i="42"/>
  <c r="CFE82" i="30" l="1"/>
  <c r="CEZ82" i="30"/>
  <c r="CFH82" i="30" s="1"/>
  <c r="CFA82" i="30"/>
  <c r="CFB82" i="30"/>
  <c r="CFC82" i="30"/>
  <c r="CFF82" i="30"/>
  <c r="CFD82" i="30"/>
  <c r="B193" i="42"/>
  <c r="CFK82" i="30" l="1"/>
  <c r="CFS82" i="30" s="1"/>
  <c r="CFL82" i="30"/>
  <c r="CFM82" i="30"/>
  <c r="CFN82" i="30"/>
  <c r="CFO82" i="30"/>
  <c r="CFP82" i="30"/>
  <c r="CFQ82" i="30"/>
  <c r="B194" i="42"/>
  <c r="CFX82" i="30" l="1"/>
  <c r="CFY82" i="30"/>
  <c r="CGB82" i="30"/>
  <c r="CFV82" i="30"/>
  <c r="CGD82" i="30" s="1"/>
  <c r="CFW82" i="30"/>
  <c r="CFZ82" i="30"/>
  <c r="CGA82" i="30"/>
  <c r="B195" i="42"/>
  <c r="CGI82" i="30" l="1"/>
  <c r="CGL82" i="30"/>
  <c r="CGM82" i="30"/>
  <c r="CGG82" i="30"/>
  <c r="CGO82" i="30" s="1"/>
  <c r="CGH82" i="30"/>
  <c r="CGJ82" i="30"/>
  <c r="CGK82" i="30"/>
  <c r="B196" i="42"/>
  <c r="CGW82" i="30" l="1"/>
  <c r="CGU82" i="30"/>
  <c r="CGV82" i="30"/>
  <c r="CGX82" i="30"/>
  <c r="CGT82" i="30"/>
  <c r="CGR82" i="30"/>
  <c r="CGZ82" i="30" s="1"/>
  <c r="CGS82" i="30"/>
  <c r="B197" i="42"/>
  <c r="CHC82" i="30" l="1"/>
  <c r="CHK82" i="30" s="1"/>
  <c r="CHD82" i="30"/>
  <c r="CHE82" i="30"/>
  <c r="CHF82" i="30"/>
  <c r="CHG82" i="30"/>
  <c r="CHH82" i="30"/>
  <c r="CHI82" i="30"/>
  <c r="B198" i="42"/>
  <c r="CHP82" i="30" l="1"/>
  <c r="CHQ82" i="30"/>
  <c r="CHN82" i="30"/>
  <c r="CHV82" i="30" s="1"/>
  <c r="CHO82" i="30"/>
  <c r="CHR82" i="30"/>
  <c r="CHS82" i="30"/>
  <c r="CHT82" i="30"/>
  <c r="B199" i="42"/>
  <c r="CIA82" i="30" l="1"/>
  <c r="CID82" i="30"/>
  <c r="CIE82" i="30"/>
  <c r="CHY82" i="30"/>
  <c r="CIG82" i="30" s="1"/>
  <c r="CHZ82" i="30"/>
  <c r="CIB82" i="30"/>
  <c r="CIC82" i="30"/>
  <c r="B200" i="42"/>
  <c r="CIO82" i="30" l="1"/>
  <c r="CIJ82" i="30"/>
  <c r="CIR82" i="30" s="1"/>
  <c r="CIK82" i="30"/>
  <c r="CIL82" i="30"/>
  <c r="CIM82" i="30"/>
  <c r="CIN82" i="30"/>
  <c r="CIP82" i="30"/>
  <c r="B201" i="42"/>
  <c r="CIU82" i="30" l="1"/>
  <c r="CJC82" i="30" s="1"/>
  <c r="CIX82" i="30"/>
  <c r="CIY82" i="30"/>
  <c r="CIZ82" i="30"/>
  <c r="CJA82" i="30"/>
  <c r="CIV82" i="30"/>
  <c r="CIW82" i="30"/>
  <c r="B202" i="42"/>
  <c r="CJH82" i="30" l="1"/>
  <c r="CJI82" i="30"/>
  <c r="CJF82" i="30"/>
  <c r="CJN82" i="30" s="1"/>
  <c r="CJG82" i="30"/>
  <c r="CJJ82" i="30"/>
  <c r="CJK82" i="30"/>
  <c r="CJL82" i="30"/>
  <c r="B203" i="42"/>
  <c r="CJS82" i="30" l="1"/>
  <c r="CJV82" i="30"/>
  <c r="CJW82" i="30"/>
  <c r="CJQ82" i="30"/>
  <c r="CJY82" i="30" s="1"/>
  <c r="CJR82" i="30"/>
  <c r="CJT82" i="30"/>
  <c r="CJU82" i="30"/>
  <c r="B204" i="42"/>
  <c r="CKG82" i="30" l="1"/>
  <c r="CKH82" i="30"/>
  <c r="CKB82" i="30"/>
  <c r="CKJ82" i="30" s="1"/>
  <c r="CKC82" i="30"/>
  <c r="CKD82" i="30"/>
  <c r="CKE82" i="30"/>
  <c r="CKF82" i="30"/>
  <c r="B205" i="42"/>
  <c r="CKM82" i="30" l="1"/>
  <c r="CKU82" i="30" s="1"/>
  <c r="CKN82" i="30"/>
  <c r="CKO82" i="30"/>
  <c r="CKP82" i="30"/>
  <c r="CKQ82" i="30"/>
  <c r="CKR82" i="30"/>
  <c r="CKS82" i="30"/>
  <c r="B206" i="42"/>
  <c r="CKZ82" i="30" l="1"/>
  <c r="CLA82" i="30"/>
  <c r="CKY82" i="30"/>
  <c r="CLB82" i="30"/>
  <c r="CLC82" i="30"/>
  <c r="CLD82" i="30"/>
  <c r="CKX82" i="30"/>
  <c r="CLF82" i="30" s="1"/>
  <c r="B207" i="42"/>
  <c r="CLK82" i="30" l="1"/>
  <c r="CLN82" i="30"/>
  <c r="CLO82" i="30"/>
  <c r="CLI82" i="30"/>
  <c r="CLQ82" i="30" s="1"/>
  <c r="CLJ82" i="30"/>
  <c r="CLL82" i="30"/>
  <c r="CLM82" i="30"/>
  <c r="B208" i="42"/>
  <c r="CLY82" i="30" l="1"/>
  <c r="CLT82" i="30"/>
  <c r="CMB82" i="30" s="1"/>
  <c r="CLU82" i="30"/>
  <c r="CLV82" i="30"/>
  <c r="CLW82" i="30"/>
  <c r="CLX82" i="30"/>
  <c r="CLZ82" i="30"/>
  <c r="B209" i="42"/>
  <c r="CME82" i="30" l="1"/>
  <c r="CMM82" i="30" s="1"/>
  <c r="CMJ82" i="30"/>
  <c r="CMK82" i="30"/>
  <c r="CMF82" i="30"/>
  <c r="CMG82" i="30"/>
  <c r="CMH82" i="30"/>
  <c r="CMI82" i="30"/>
  <c r="B210" i="42"/>
  <c r="CMR82" i="30" l="1"/>
  <c r="CMS82" i="30"/>
  <c r="CMP82" i="30"/>
  <c r="CMX82" i="30" s="1"/>
  <c r="CMQ82" i="30"/>
  <c r="CMT82" i="30"/>
  <c r="CMU82" i="30"/>
  <c r="CMV82" i="30"/>
  <c r="B211" i="42"/>
  <c r="CNC82" i="30" l="1"/>
  <c r="CNF82" i="30"/>
  <c r="CNG82" i="30"/>
  <c r="CNB82" i="30"/>
  <c r="CND82" i="30"/>
  <c r="CNA82" i="30"/>
  <c r="CNI82" i="30" s="1"/>
  <c r="CNE82" i="30"/>
  <c r="B212" i="42"/>
  <c r="CNQ82" i="30" l="1"/>
  <c r="CNL82" i="30"/>
  <c r="CNT82" i="30" s="1"/>
  <c r="CNM82" i="30"/>
  <c r="CNN82" i="30"/>
  <c r="CNO82" i="30"/>
  <c r="CNP82" i="30"/>
  <c r="CNR82" i="30"/>
  <c r="B213" i="42"/>
  <c r="CNW82" i="30" l="1"/>
  <c r="COE82" i="30" s="1"/>
  <c r="CNX82" i="30"/>
  <c r="CNZ82" i="30"/>
  <c r="COA82" i="30"/>
  <c r="COB82" i="30"/>
  <c r="COC82" i="30"/>
  <c r="CNY82" i="30"/>
  <c r="B214" i="42"/>
  <c r="COJ82" i="30" l="1"/>
  <c r="COK82" i="30"/>
  <c r="COM82" i="30"/>
  <c r="CON82" i="30"/>
  <c r="COL82" i="30"/>
  <c r="COH82" i="30"/>
  <c r="COP82" i="30" s="1"/>
  <c r="COI82" i="30"/>
  <c r="B215" i="42"/>
  <c r="COU82" i="30" l="1"/>
  <c r="COX82" i="30"/>
  <c r="COY82" i="30"/>
  <c r="COS82" i="30"/>
  <c r="CPA82" i="30" s="1"/>
  <c r="COT82" i="30"/>
  <c r="COV82" i="30"/>
  <c r="COW82" i="30"/>
  <c r="B216" i="42"/>
  <c r="CPI82" i="30" l="1"/>
  <c r="CPF82" i="30"/>
  <c r="CPG82" i="30"/>
  <c r="CPJ82" i="30"/>
  <c r="CPD82" i="30"/>
  <c r="CPL82" i="30" s="1"/>
  <c r="CPE82" i="30"/>
  <c r="CPH82" i="30"/>
  <c r="B217" i="42"/>
  <c r="CPO82" i="30" l="1"/>
  <c r="CPW82" i="30" s="1"/>
  <c r="CPP82" i="30"/>
  <c r="CPQ82" i="30"/>
  <c r="CPU82" i="30"/>
  <c r="CPR82" i="30"/>
  <c r="CPS82" i="30"/>
  <c r="CPT82" i="30"/>
  <c r="B218" i="42"/>
  <c r="CQB82" i="30" l="1"/>
  <c r="CQC82" i="30"/>
  <c r="CQA82" i="30"/>
  <c r="CQD82" i="30"/>
  <c r="CQE82" i="30"/>
  <c r="CQF82" i="30"/>
  <c r="CPZ82" i="30"/>
  <c r="CQH82" i="30" s="1"/>
  <c r="B219" i="42"/>
  <c r="CQM82" i="30" l="1"/>
  <c r="CQP82" i="30"/>
  <c r="CQO82" i="30"/>
  <c r="CQQ82" i="30"/>
  <c r="CQK82" i="30"/>
  <c r="CQS82" i="30" s="1"/>
  <c r="CQL82" i="30"/>
  <c r="CQN82" i="30"/>
  <c r="B220" i="42"/>
  <c r="CRA82" i="30" l="1"/>
  <c r="CQV82" i="30"/>
  <c r="CRD82" i="30" s="1"/>
  <c r="CQW82" i="30"/>
  <c r="CQX82" i="30"/>
  <c r="CQY82" i="30"/>
  <c r="CQZ82" i="30"/>
  <c r="CRB82" i="30"/>
  <c r="B221" i="42"/>
  <c r="CRG82" i="30" l="1"/>
  <c r="CRO82" i="30" s="1"/>
  <c r="CRH82" i="30"/>
  <c r="CRJ82" i="30"/>
  <c r="CRK82" i="30"/>
  <c r="CRL82" i="30"/>
  <c r="CRM82" i="30"/>
  <c r="CRI82" i="30"/>
  <c r="B222" i="42"/>
  <c r="CRT82" i="30" l="1"/>
  <c r="CRV82" i="30"/>
  <c r="CRW82" i="30"/>
  <c r="CRR82" i="30"/>
  <c r="CRZ82" i="30" s="1"/>
  <c r="CRS82" i="30"/>
  <c r="CRU82" i="30"/>
  <c r="CRX82" i="30"/>
  <c r="B223" i="42"/>
  <c r="CSE82" i="30" l="1"/>
  <c r="CSH82" i="30"/>
  <c r="CSC82" i="30"/>
  <c r="CSK82" i="30" s="1"/>
  <c r="CSD82" i="30"/>
  <c r="CSF82" i="30"/>
  <c r="CSG82" i="30"/>
  <c r="CSI82" i="30"/>
  <c r="B224" i="42"/>
  <c r="CSS82" i="30" l="1"/>
  <c r="CSN82" i="30"/>
  <c r="CSV82" i="30" s="1"/>
  <c r="CSO82" i="30"/>
  <c r="CSQ82" i="30"/>
  <c r="CSR82" i="30"/>
  <c r="CST82" i="30"/>
  <c r="CSP82" i="30"/>
  <c r="B225" i="42"/>
  <c r="CTC82" i="30" l="1"/>
  <c r="CTD82" i="30"/>
  <c r="CSY82" i="30"/>
  <c r="CTG82" i="30" s="1"/>
  <c r="CSZ82" i="30"/>
  <c r="CTA82" i="30"/>
  <c r="CTB82" i="30"/>
  <c r="CTE82" i="30"/>
  <c r="B226" i="42"/>
  <c r="CTL82" i="30" l="1"/>
  <c r="CTJ82" i="30"/>
  <c r="CTR82" i="30" s="1"/>
  <c r="CTK82" i="30"/>
  <c r="CTM82" i="30"/>
  <c r="CTN82" i="30"/>
  <c r="CTP82" i="30"/>
  <c r="CTO82" i="30"/>
  <c r="B227" i="42"/>
  <c r="CTW82" i="30" l="1"/>
  <c r="CTZ82" i="30"/>
  <c r="CTU82" i="30"/>
  <c r="CUC82" i="30" s="1"/>
  <c r="CTX82" i="30"/>
  <c r="CTY82" i="30"/>
  <c r="CUA82" i="30"/>
  <c r="CTV82" i="30"/>
  <c r="B228" i="42"/>
  <c r="CUK82" i="30" l="1"/>
  <c r="CUJ82" i="30"/>
  <c r="CUL82" i="30"/>
  <c r="CUF82" i="30"/>
  <c r="CUN82" i="30" s="1"/>
  <c r="CUG82" i="30"/>
  <c r="CUH82" i="30"/>
  <c r="CUI82" i="30"/>
  <c r="B229" i="42"/>
  <c r="CUQ82" i="30" l="1"/>
  <c r="CUY82" i="30" s="1"/>
  <c r="CUR82" i="30"/>
  <c r="CUS82" i="30"/>
  <c r="CUT82" i="30"/>
  <c r="CUU82" i="30"/>
  <c r="CUV82" i="30"/>
  <c r="CUW82" i="30"/>
  <c r="B230" i="42"/>
  <c r="CVD82" i="30" l="1"/>
  <c r="CVB82" i="30"/>
  <c r="CVJ82" i="30" s="1"/>
  <c r="CVE82" i="30"/>
  <c r="CVF82" i="30"/>
  <c r="CVG82" i="30"/>
  <c r="CVH82" i="30"/>
  <c r="CVC82" i="30"/>
  <c r="B231" i="42"/>
  <c r="CVO82" i="30" l="1"/>
  <c r="CVR82" i="30"/>
  <c r="CVQ82" i="30"/>
  <c r="CVS82" i="30"/>
  <c r="CVM82" i="30"/>
  <c r="CVU82" i="30" s="1"/>
  <c r="CVN82" i="30"/>
  <c r="CVP82" i="30"/>
  <c r="B232" i="42"/>
  <c r="CWC82" i="30" l="1"/>
  <c r="CVY82" i="30"/>
  <c r="CVZ82" i="30"/>
  <c r="CWA82" i="30"/>
  <c r="CWB82" i="30"/>
  <c r="CWD82" i="30"/>
  <c r="CVX82" i="30"/>
  <c r="CWF82" i="30" s="1"/>
  <c r="B233" i="42"/>
  <c r="CWI82" i="30" l="1"/>
  <c r="CWQ82" i="30" s="1"/>
  <c r="CWJ82" i="30"/>
  <c r="CWL82" i="30"/>
  <c r="CWN82" i="30"/>
  <c r="CWO82" i="30"/>
  <c r="CWK82" i="30"/>
  <c r="CWM82" i="30"/>
  <c r="B234" i="42"/>
  <c r="CWV82" i="30" l="1"/>
  <c r="CWX82" i="30"/>
  <c r="CWY82" i="30"/>
  <c r="CWT82" i="30"/>
  <c r="CXB82" i="30" s="1"/>
  <c r="CWU82" i="30"/>
  <c r="CWW82" i="30"/>
  <c r="CWZ82" i="30"/>
  <c r="B235" i="42"/>
  <c r="CXG82" i="30" l="1"/>
  <c r="CXJ82" i="30"/>
  <c r="CXE82" i="30"/>
  <c r="CXM82" i="30" s="1"/>
  <c r="CXF82" i="30"/>
  <c r="CXH82" i="30"/>
  <c r="CXI82" i="30"/>
  <c r="CXK82" i="30"/>
  <c r="B236" i="42"/>
  <c r="CXU82" i="30" l="1"/>
  <c r="CXP82" i="30"/>
  <c r="CXX82" i="30" s="1"/>
  <c r="CXQ82" i="30"/>
  <c r="CXS82" i="30"/>
  <c r="CXV82" i="30"/>
  <c r="CXR82" i="30"/>
  <c r="CXT82" i="30"/>
  <c r="B237" i="42"/>
  <c r="CYE82" i="30" l="1"/>
  <c r="CYF82" i="30"/>
  <c r="CYA82" i="30"/>
  <c r="CYI82" i="30" s="1"/>
  <c r="CYB82" i="30"/>
  <c r="CYC82" i="30"/>
  <c r="CYD82" i="30"/>
  <c r="CYG82" i="30"/>
  <c r="B238" i="42"/>
  <c r="CYN82" i="30" l="1"/>
  <c r="CYL82" i="30"/>
  <c r="CYT82" i="30" s="1"/>
  <c r="CYM82" i="30"/>
  <c r="CYO82" i="30"/>
  <c r="CYQ82" i="30"/>
  <c r="CYR82" i="30"/>
  <c r="CYP82" i="30"/>
  <c r="B239" i="42"/>
  <c r="CYY82" i="30" l="1"/>
  <c r="CZB82" i="30"/>
  <c r="CYW82" i="30"/>
  <c r="CZE82" i="30" s="1"/>
  <c r="CYZ82" i="30"/>
  <c r="CZC82" i="30"/>
  <c r="CYX82" i="30"/>
  <c r="CZA82" i="30"/>
  <c r="B240" i="42"/>
  <c r="CZM82" i="30" l="1"/>
  <c r="CZL82" i="30"/>
  <c r="CZN82" i="30"/>
  <c r="CZH82" i="30"/>
  <c r="CZP82" i="30" s="1"/>
  <c r="CZI82" i="30"/>
  <c r="CZJ82" i="30"/>
  <c r="CZK82" i="30"/>
  <c r="B241" i="42"/>
  <c r="CZT82" i="30" l="1"/>
  <c r="CZU82" i="30"/>
  <c r="CZV82" i="30"/>
  <c r="CZS82" i="30"/>
  <c r="DAA82" i="30" s="1"/>
  <c r="CZW82" i="30"/>
  <c r="CZX82" i="30"/>
  <c r="CZY82" i="30"/>
  <c r="B242" i="42"/>
  <c r="DAF82" i="30" l="1"/>
  <c r="DAD82" i="30"/>
  <c r="DAL82" i="30" s="1"/>
  <c r="DAG82" i="30"/>
  <c r="DAI82" i="30"/>
  <c r="DAJ82" i="30"/>
  <c r="DAE82" i="30"/>
  <c r="DAH82" i="30"/>
  <c r="B243" i="42"/>
  <c r="DAQ82" i="30" l="1"/>
  <c r="DAT82" i="30"/>
  <c r="DAS82" i="30"/>
  <c r="DAU82" i="30"/>
  <c r="DAR82" i="30"/>
  <c r="DAO82" i="30"/>
  <c r="DAW82" i="30" s="1"/>
  <c r="DAP82" i="30"/>
  <c r="B244" i="42"/>
  <c r="DBA82" i="30" l="1"/>
  <c r="DBB82" i="30"/>
  <c r="DBC82" i="30"/>
  <c r="DAZ82" i="30"/>
  <c r="DBH82" i="30" s="1"/>
  <c r="DBE82" i="30"/>
  <c r="DBF82" i="30"/>
  <c r="DBD82" i="30"/>
  <c r="B245" i="42"/>
  <c r="DBK82" i="30" l="1"/>
  <c r="DBS82" i="30" s="1"/>
  <c r="DBM82" i="30"/>
  <c r="DBO82" i="30"/>
  <c r="DBP82" i="30"/>
  <c r="DBQ82" i="30"/>
  <c r="DBL82" i="30"/>
  <c r="DBN82" i="30"/>
  <c r="B246" i="42"/>
  <c r="DBX82" i="30" l="1"/>
  <c r="DBY82" i="30"/>
  <c r="DBZ82" i="30"/>
  <c r="DCB82" i="30"/>
  <c r="DBV82" i="30"/>
  <c r="DCD82" i="30" s="1"/>
  <c r="DBW82" i="30"/>
  <c r="DCA82" i="30"/>
  <c r="B247" i="42"/>
  <c r="DCL82" i="30" l="1"/>
  <c r="DCG82" i="30"/>
  <c r="DCO82" i="30" s="1"/>
  <c r="DCH82" i="30"/>
  <c r="DCI82" i="30"/>
  <c r="DCJ82" i="30"/>
  <c r="DCK82" i="30"/>
  <c r="DCM82" i="30"/>
  <c r="B248" i="42"/>
  <c r="DCS82" i="30" l="1"/>
  <c r="DCU82" i="30"/>
  <c r="DCV82" i="30"/>
  <c r="DCW82" i="30"/>
  <c r="DCT82" i="30"/>
  <c r="DCX82" i="30"/>
  <c r="DCR82" i="30"/>
  <c r="DCZ82" i="30" s="1"/>
  <c r="B249" i="42"/>
  <c r="DDD82" i="30" l="1"/>
  <c r="DDE82" i="30"/>
  <c r="DDG82" i="30"/>
  <c r="DDI82" i="30"/>
  <c r="DDF82" i="30"/>
  <c r="DDH82" i="30"/>
  <c r="DDC82" i="30"/>
  <c r="DDK82" i="30" s="1"/>
  <c r="B250" i="42"/>
  <c r="DDP82" i="30" l="1"/>
  <c r="DDS82" i="30"/>
  <c r="DDT82" i="30"/>
  <c r="DDN82" i="30"/>
  <c r="DDV82" i="30" s="1"/>
  <c r="DDO82" i="30"/>
  <c r="DDQ82" i="30"/>
  <c r="DDR82" i="30"/>
  <c r="B251" i="42"/>
  <c r="DED82" i="30" l="1"/>
  <c r="DDZ82" i="30"/>
  <c r="DEA82" i="30"/>
  <c r="DEB82" i="30"/>
  <c r="DDY82" i="30"/>
  <c r="DEG82" i="30" s="1"/>
  <c r="DEC82" i="30"/>
  <c r="DEE82" i="30"/>
  <c r="B252" i="42"/>
  <c r="DEJ82" i="30" l="1"/>
  <c r="DER82" i="30" s="1"/>
  <c r="DEK82" i="30"/>
  <c r="DEM82" i="30"/>
  <c r="DEO82" i="30"/>
  <c r="DEP82" i="30"/>
  <c r="DEL82" i="30"/>
  <c r="DEN82" i="30"/>
  <c r="B253" i="42"/>
  <c r="DEX82" i="30" l="1"/>
  <c r="DEY82" i="30"/>
  <c r="DFA82" i="30"/>
  <c r="DEW82" i="30"/>
  <c r="DEZ82" i="30"/>
  <c r="DEU82" i="30"/>
  <c r="DFC82" i="30" s="1"/>
  <c r="DEV82" i="30"/>
  <c r="B254" i="42"/>
  <c r="DFH82" i="30" l="1"/>
  <c r="DFF82" i="30"/>
  <c r="DFN82" i="30" s="1"/>
  <c r="DFG82" i="30"/>
  <c r="DFJ82" i="30"/>
  <c r="DFK82" i="30"/>
  <c r="DFL82" i="30"/>
  <c r="DFI82" i="30"/>
  <c r="B255" i="42"/>
  <c r="DFV82" i="30" l="1"/>
  <c r="DFR82" i="30"/>
  <c r="DFU82" i="30"/>
  <c r="DFW82" i="30"/>
  <c r="DFQ82" i="30"/>
  <c r="DFY82" i="30" s="1"/>
  <c r="DFS82" i="30"/>
  <c r="DFT82" i="30"/>
  <c r="B256" i="42"/>
  <c r="DGD82" i="30" l="1"/>
  <c r="DGE82" i="30"/>
  <c r="DGG82" i="30"/>
  <c r="DGB82" i="30"/>
  <c r="DGJ82" i="30" s="1"/>
  <c r="DGC82" i="30"/>
  <c r="DGH82" i="30"/>
  <c r="DGF82" i="30"/>
  <c r="B257" i="42"/>
  <c r="DGR82" i="30" l="1"/>
  <c r="DGS82" i="30"/>
  <c r="DGM82" i="30"/>
  <c r="DGU82" i="30" s="1"/>
  <c r="DGN82" i="30"/>
  <c r="DGP82" i="30"/>
  <c r="DGQ82" i="30"/>
  <c r="DGO82" i="30"/>
  <c r="B258" i="42"/>
  <c r="DGZ82" i="30" l="1"/>
  <c r="DHA82" i="30"/>
  <c r="DHB82" i="30"/>
  <c r="DGX82" i="30"/>
  <c r="DHF82" i="30" s="1"/>
  <c r="DGY82" i="30"/>
  <c r="DHD82" i="30"/>
  <c r="DHC82" i="30"/>
  <c r="B259" i="42"/>
  <c r="DHN82" i="30" l="1"/>
  <c r="DHI82" i="30"/>
  <c r="DHQ82" i="30" s="1"/>
  <c r="DHL82" i="30"/>
  <c r="DHJ82" i="30"/>
  <c r="DHK82" i="30"/>
  <c r="DHM82" i="30"/>
  <c r="DHO82" i="30"/>
  <c r="B260" i="42"/>
  <c r="DHX82" i="30" l="1"/>
  <c r="DHT82" i="30"/>
  <c r="DIB82" i="30" s="1"/>
  <c r="DHU82" i="30"/>
  <c r="DHV82" i="30"/>
  <c r="DHY82" i="30"/>
  <c r="DHZ82" i="30"/>
  <c r="DHW82" i="30"/>
  <c r="B261" i="42"/>
  <c r="DIF82" i="30" l="1"/>
  <c r="DIG82" i="30"/>
  <c r="DIK82" i="30"/>
  <c r="DIE82" i="30"/>
  <c r="DIM82" i="30" s="1"/>
  <c r="DII82" i="30"/>
  <c r="DIJ82" i="30"/>
  <c r="DIH82" i="30"/>
  <c r="B262" i="42"/>
  <c r="DIR82" i="30" l="1"/>
  <c r="DIQ82" i="30"/>
  <c r="DIU82" i="30"/>
  <c r="DIV82" i="30"/>
  <c r="DIP82" i="30"/>
  <c r="DIX82" i="30" s="1"/>
  <c r="DIS82" i="30"/>
  <c r="DIT82" i="30"/>
  <c r="B263" i="42"/>
  <c r="DJF82" i="30" l="1"/>
  <c r="DJC82" i="30"/>
  <c r="DJG82" i="30"/>
  <c r="DJA82" i="30"/>
  <c r="DJI82" i="30" s="1"/>
  <c r="DJB82" i="30"/>
  <c r="DJD82" i="30"/>
  <c r="DJE82" i="30"/>
  <c r="B264" i="42"/>
  <c r="DJR82" i="30" l="1"/>
  <c r="DJL82" i="30"/>
  <c r="DJT82" i="30" s="1"/>
  <c r="DJM82" i="30"/>
  <c r="DJN82" i="30"/>
  <c r="DJO82" i="30"/>
  <c r="DJP82" i="30"/>
  <c r="DJQ82" i="30"/>
  <c r="B265" i="42"/>
  <c r="DJW82" i="30" l="1"/>
  <c r="DKE82" i="30" s="1"/>
  <c r="DJZ82" i="30"/>
  <c r="DKA82" i="30"/>
  <c r="DJX82" i="30"/>
  <c r="DJY82" i="30"/>
  <c r="DKC82" i="30"/>
  <c r="DKB82" i="30"/>
  <c r="B266" i="42"/>
  <c r="DKJ82" i="30" l="1"/>
  <c r="DKH82" i="30"/>
  <c r="DKP82" i="30" s="1"/>
  <c r="DKL82" i="30"/>
  <c r="DKI82" i="30"/>
  <c r="DKK82" i="30"/>
  <c r="DKM82" i="30"/>
  <c r="DKN82" i="30"/>
  <c r="B267" i="42"/>
  <c r="DKX82" i="30" l="1"/>
  <c r="DKS82" i="30"/>
  <c r="DLA82" i="30" s="1"/>
  <c r="DKT82" i="30"/>
  <c r="DKU82" i="30"/>
  <c r="DKV82" i="30"/>
  <c r="DKW82" i="30"/>
  <c r="DKY82" i="30"/>
  <c r="B268" i="42"/>
  <c r="DLF82" i="30" l="1"/>
  <c r="DLG82" i="30"/>
  <c r="DLD82" i="30"/>
  <c r="DLL82" i="30" s="1"/>
  <c r="DLE82" i="30"/>
  <c r="DLI82" i="30"/>
  <c r="DLJ82" i="30"/>
  <c r="DLH82" i="30"/>
  <c r="B269" i="42"/>
  <c r="DLQ82" i="30" l="1"/>
  <c r="DLT82" i="30"/>
  <c r="DLU82" i="30"/>
  <c r="DLS82" i="30"/>
  <c r="DLP82" i="30"/>
  <c r="DLR82" i="30"/>
  <c r="DLO82" i="30"/>
  <c r="DLW82" i="30" s="1"/>
  <c r="B270" i="42"/>
  <c r="DME82" i="30" l="1"/>
  <c r="DLZ82" i="30"/>
  <c r="DMH82" i="30" s="1"/>
  <c r="DMB82" i="30"/>
  <c r="DMC82" i="30"/>
  <c r="DMD82" i="30"/>
  <c r="DMF82" i="30"/>
  <c r="DMA82" i="30"/>
  <c r="B271" i="42"/>
  <c r="DMK82" i="30" l="1"/>
  <c r="DMS82" i="30" s="1"/>
  <c r="DMM82" i="30"/>
  <c r="DMN82" i="30"/>
  <c r="DMO82" i="30"/>
  <c r="DMP82" i="30"/>
  <c r="DML82" i="30"/>
  <c r="DMQ82" i="30"/>
  <c r="B272" i="42"/>
  <c r="DMX82" i="30" l="1"/>
  <c r="DMY82" i="30"/>
  <c r="DMV82" i="30"/>
  <c r="DND82" i="30" s="1"/>
  <c r="DMW82" i="30"/>
  <c r="DMZ82" i="30"/>
  <c r="DNA82" i="30"/>
  <c r="DNB82" i="30"/>
  <c r="B273" i="42"/>
  <c r="DNI82" i="30" l="1"/>
  <c r="DNL82" i="30"/>
  <c r="DNM82" i="30"/>
  <c r="DNG82" i="30"/>
  <c r="DNO82" i="30" s="1"/>
  <c r="DNH82" i="30"/>
  <c r="DNK82" i="30"/>
  <c r="DNJ82" i="30"/>
  <c r="B274" i="42"/>
  <c r="DNW82" i="30" l="1"/>
  <c r="DNV82" i="30"/>
  <c r="DNX82" i="30"/>
  <c r="DNR82" i="30"/>
  <c r="DNZ82" i="30" s="1"/>
  <c r="DNS82" i="30"/>
  <c r="DNT82" i="30"/>
  <c r="DNU82" i="30"/>
  <c r="B275" i="42"/>
  <c r="DOC82" i="30" l="1"/>
  <c r="DOK82" i="30" s="1"/>
  <c r="DOE82" i="30"/>
  <c r="DOF82" i="30"/>
  <c r="DOG82" i="30"/>
  <c r="DOH82" i="30"/>
  <c r="DOD82" i="30"/>
  <c r="DOI82" i="30"/>
  <c r="B276" i="42"/>
  <c r="DOP82" i="30" l="1"/>
  <c r="DOQ82" i="30"/>
  <c r="DON82" i="30"/>
  <c r="DOV82" i="30" s="1"/>
  <c r="DOO82" i="30"/>
  <c r="DOR82" i="30"/>
  <c r="DOS82" i="30"/>
  <c r="DOT82" i="30"/>
  <c r="B277" i="42"/>
  <c r="DPA82" i="30" l="1"/>
  <c r="DPD82" i="30"/>
  <c r="DPE82" i="30"/>
  <c r="DOY82" i="30"/>
  <c r="DPG82" i="30" s="1"/>
  <c r="DOZ82" i="30"/>
  <c r="DPB82" i="30"/>
  <c r="DPC82" i="30"/>
  <c r="B278" i="42"/>
  <c r="DPO82" i="30" l="1"/>
  <c r="DPJ82" i="30"/>
  <c r="DPR82" i="30" s="1"/>
  <c r="DPK82" i="30"/>
  <c r="DPL82" i="30"/>
  <c r="DPN82" i="30"/>
  <c r="DPP82" i="30"/>
  <c r="DPM82" i="30"/>
  <c r="B279" i="42"/>
  <c r="DPU82" i="30" l="1"/>
  <c r="DQC82" i="30" s="1"/>
  <c r="DPY82" i="30"/>
  <c r="DPZ82" i="30"/>
  <c r="DQA82" i="30"/>
  <c r="DPV82" i="30"/>
  <c r="DPW82" i="30"/>
  <c r="DPX82" i="30"/>
  <c r="B280" i="42"/>
  <c r="DQH82" i="30" l="1"/>
  <c r="DQI82" i="30"/>
  <c r="DQF82" i="30"/>
  <c r="DQN82" i="30" s="1"/>
  <c r="DQG82" i="30"/>
  <c r="DQJ82" i="30"/>
  <c r="DQK82" i="30"/>
  <c r="DQL82" i="30"/>
  <c r="B281" i="42"/>
  <c r="DQS82" i="30" l="1"/>
  <c r="DQV82" i="30"/>
  <c r="DQW82" i="30"/>
  <c r="DQQ82" i="30"/>
  <c r="DQY82" i="30" s="1"/>
  <c r="DQR82" i="30"/>
  <c r="DQT82" i="30"/>
  <c r="DQU82" i="30"/>
  <c r="B282" i="42"/>
  <c r="DRG82" i="30" l="1"/>
  <c r="DRB82" i="30"/>
  <c r="DRJ82" i="30" s="1"/>
  <c r="DRC82" i="30"/>
  <c r="DRD82" i="30"/>
  <c r="DRE82" i="30"/>
  <c r="DRF82" i="30"/>
  <c r="DRH82" i="30"/>
  <c r="B283" i="42"/>
  <c r="DRM82" i="30" l="1"/>
  <c r="DRU82" i="30" s="1"/>
  <c r="DRN82" i="30"/>
  <c r="DRO82" i="30"/>
  <c r="DRQ82" i="30"/>
  <c r="DRR82" i="30"/>
  <c r="DRS82" i="30"/>
  <c r="DRP82" i="30"/>
  <c r="B284" i="42"/>
  <c r="DRZ82" i="30" l="1"/>
  <c r="DSA82" i="30"/>
  <c r="DSB82" i="30"/>
  <c r="DSC82" i="30"/>
  <c r="DSD82" i="30"/>
  <c r="DRX82" i="30"/>
  <c r="DSF82" i="30" s="1"/>
  <c r="DRY82" i="30"/>
  <c r="B285" i="42"/>
  <c r="DSK82" i="30" l="1"/>
  <c r="DSN82" i="30"/>
  <c r="DSO82" i="30"/>
  <c r="DSI82" i="30"/>
  <c r="DSQ82" i="30" s="1"/>
  <c r="DSJ82" i="30"/>
  <c r="DSL82" i="30"/>
  <c r="DSM82" i="30"/>
  <c r="B286" i="42"/>
  <c r="DSY82" i="30" l="1"/>
  <c r="DSU82" i="30"/>
  <c r="DSV82" i="30"/>
  <c r="DSW82" i="30"/>
  <c r="DSX82" i="30"/>
  <c r="DST82" i="30"/>
  <c r="DTB82" i="30" s="1"/>
  <c r="DSZ82" i="30"/>
  <c r="B287" i="42"/>
  <c r="DTE82" i="30" l="1"/>
  <c r="DTM82" i="30" s="1"/>
  <c r="DTK82" i="30"/>
  <c r="DTF82" i="30"/>
  <c r="DTG82" i="30"/>
  <c r="DTH82" i="30"/>
  <c r="DTI82" i="30"/>
  <c r="DTJ82" i="30"/>
  <c r="B288" i="42"/>
  <c r="DTR82" i="30" l="1"/>
  <c r="DTS82" i="30"/>
  <c r="DTP82" i="30"/>
  <c r="DTX82" i="30" s="1"/>
  <c r="DTT82" i="30"/>
  <c r="DTU82" i="30"/>
  <c r="DTV82" i="30"/>
  <c r="DTQ82" i="30"/>
  <c r="B289" i="42"/>
  <c r="DUC82" i="30" l="1"/>
  <c r="DUF82" i="30"/>
  <c r="DUG82" i="30"/>
  <c r="DUD82" i="30"/>
  <c r="DUE82" i="30"/>
  <c r="DUA82" i="30"/>
  <c r="DUI82" i="30" s="1"/>
  <c r="DUB82" i="30"/>
  <c r="B290" i="42"/>
  <c r="DUQ82" i="30" l="1"/>
  <c r="DUM82" i="30"/>
  <c r="DUN82" i="30"/>
  <c r="DUO82" i="30"/>
  <c r="DUP82" i="30"/>
  <c r="DUL82" i="30"/>
  <c r="DUT82" i="30" s="1"/>
  <c r="DUR82" i="30"/>
  <c r="B291" i="42"/>
  <c r="DUW82" i="30" l="1"/>
  <c r="DVE82" i="30" s="1"/>
  <c r="DUX82" i="30"/>
  <c r="DUY82" i="30"/>
  <c r="DUZ82" i="30"/>
  <c r="DVA82" i="30"/>
  <c r="DVC82" i="30"/>
  <c r="DVB82" i="30"/>
  <c r="B292" i="42"/>
  <c r="DVJ82" i="30" l="1"/>
  <c r="DVK82" i="30"/>
  <c r="DVN82" i="30"/>
  <c r="DVH82" i="30"/>
  <c r="DVP82" i="30" s="1"/>
  <c r="DVI82" i="30"/>
  <c r="DVL82" i="30"/>
  <c r="DVM82" i="30"/>
  <c r="B293" i="42"/>
  <c r="DVU82" i="30" l="1"/>
  <c r="DVX82" i="30"/>
  <c r="DVY82" i="30"/>
  <c r="DVS82" i="30"/>
  <c r="DWA82" i="30" s="1"/>
  <c r="DVV82" i="30"/>
  <c r="DVW82" i="30"/>
  <c r="DVT82" i="30"/>
  <c r="B294" i="42"/>
  <c r="DWI82" i="30" l="1"/>
  <c r="DWG82" i="30"/>
  <c r="DWH82" i="30"/>
  <c r="DWJ82" i="30"/>
  <c r="DWD82" i="30"/>
  <c r="DWL82" i="30" s="1"/>
  <c r="DWE82" i="30"/>
  <c r="DWF82" i="30"/>
  <c r="B295" i="42"/>
  <c r="DWO82" i="30" l="1"/>
  <c r="DWW82" i="30" s="1"/>
  <c r="DWP82" i="30"/>
  <c r="DWQ82" i="30"/>
  <c r="DWR82" i="30"/>
  <c r="DWS82" i="30"/>
  <c r="DWT82" i="30"/>
  <c r="DWU82" i="30"/>
  <c r="B296" i="42"/>
  <c r="DXB82" i="30" l="1"/>
  <c r="DXC82" i="30"/>
  <c r="DWZ82" i="30"/>
  <c r="DXH82" i="30" s="1"/>
  <c r="DXA82" i="30"/>
  <c r="DXD82" i="30"/>
  <c r="DXF82" i="30"/>
  <c r="DXE82" i="30"/>
  <c r="B297" i="42"/>
  <c r="DXM82" i="30" l="1"/>
  <c r="DXP82" i="30"/>
  <c r="DXQ82" i="30"/>
  <c r="DXK82" i="30"/>
  <c r="DXS82" i="30" s="1"/>
  <c r="DXO82" i="30"/>
  <c r="DXL82" i="30"/>
  <c r="DXN82" i="30"/>
  <c r="B298" i="42"/>
  <c r="DYA82" i="30" l="1"/>
  <c r="DXV82" i="30"/>
  <c r="DYD82" i="30" s="1"/>
  <c r="DXY82" i="30"/>
  <c r="DXZ82" i="30"/>
  <c r="DYB82" i="30"/>
  <c r="DXW82" i="30"/>
  <c r="DXX82" i="30"/>
  <c r="B299" i="42"/>
  <c r="DYG82" i="30" l="1"/>
  <c r="DYO82" i="30" s="1"/>
  <c r="DYJ82" i="30"/>
  <c r="DYK82" i="30"/>
  <c r="DYL82" i="30"/>
  <c r="DYH82" i="30"/>
  <c r="DYI82" i="30"/>
  <c r="DYM82" i="30"/>
  <c r="B300" i="42"/>
  <c r="DYT82" i="30" l="1"/>
  <c r="DYU82" i="30"/>
  <c r="DYR82" i="30"/>
  <c r="DYZ82" i="30" s="1"/>
  <c r="DYS82" i="30"/>
  <c r="DYV82" i="30"/>
  <c r="DYW82" i="30"/>
  <c r="DYX82" i="30"/>
  <c r="B301" i="42"/>
  <c r="DZE82" i="30" l="1"/>
  <c r="DZH82" i="30"/>
  <c r="DZI82" i="30"/>
  <c r="DZC82" i="30"/>
  <c r="DZK82" i="30" s="1"/>
  <c r="DZD82" i="30"/>
  <c r="DZF82" i="30"/>
  <c r="DZG82" i="30"/>
  <c r="B302" i="42"/>
  <c r="DZS82" i="30" l="1"/>
  <c r="DZT82" i="30"/>
  <c r="DZN82" i="30"/>
  <c r="DZV82" i="30" s="1"/>
  <c r="DZO82" i="30"/>
  <c r="DZP82" i="30"/>
  <c r="DZQ82" i="30"/>
  <c r="DZR82" i="30"/>
  <c r="B303" i="42"/>
  <c r="DZY82" i="30" l="1"/>
  <c r="EAG82" i="30" s="1"/>
  <c r="EAB82" i="30"/>
  <c r="EAC82" i="30"/>
  <c r="EAD82" i="30"/>
  <c r="EAE82" i="30"/>
  <c r="DZZ82" i="30"/>
  <c r="EAA82" i="30"/>
  <c r="B304" i="42"/>
  <c r="EAL82" i="30" l="1"/>
  <c r="EAM82" i="30"/>
  <c r="EAK82" i="30"/>
  <c r="EAN82" i="30"/>
  <c r="EAO82" i="30"/>
  <c r="EAJ82" i="30"/>
  <c r="EAR82" i="30" s="1"/>
  <c r="EAP82" i="30"/>
  <c r="B305" i="42"/>
  <c r="EAW82" i="30" l="1"/>
  <c r="EAZ82" i="30"/>
  <c r="EBA82" i="30"/>
  <c r="EAU82" i="30"/>
  <c r="EBC82" i="30" s="1"/>
  <c r="EAV82" i="30"/>
  <c r="EAX82" i="30"/>
  <c r="EAY82" i="30"/>
  <c r="B306" i="42"/>
  <c r="EBK82" i="30" l="1"/>
  <c r="EBF82" i="30"/>
  <c r="EBN82" i="30" s="1"/>
  <c r="EBG82" i="30"/>
  <c r="EBH82" i="30"/>
  <c r="EBL82" i="30"/>
  <c r="EBJ82" i="30"/>
  <c r="EBI82" i="30"/>
  <c r="B307" i="42"/>
  <c r="EBQ82" i="30" l="1"/>
  <c r="EBY82" i="30" s="1"/>
  <c r="EBV82" i="30"/>
  <c r="EBW82" i="30"/>
  <c r="EBR82" i="30"/>
  <c r="EBT82" i="30"/>
  <c r="EBU82" i="30"/>
  <c r="EBS82" i="30"/>
  <c r="B308" i="42"/>
  <c r="ECD82" i="30" l="1"/>
  <c r="ECE82" i="30"/>
  <c r="ECC82" i="30"/>
  <c r="ECF82" i="30"/>
  <c r="ECG82" i="30"/>
  <c r="ECH82" i="30"/>
  <c r="ECB82" i="30"/>
  <c r="ECJ82" i="30" s="1"/>
  <c r="B309" i="42"/>
  <c r="ECO82" i="30" l="1"/>
  <c r="ECR82" i="30"/>
  <c r="ECS82" i="30"/>
  <c r="ECN82" i="30"/>
  <c r="ECP82" i="30"/>
  <c r="ECQ82" i="30"/>
  <c r="ECM82" i="30"/>
  <c r="ECU82" i="30" s="1"/>
  <c r="B310" i="42"/>
  <c r="EDC82" i="30" l="1"/>
  <c r="ECX82" i="30"/>
  <c r="EDF82" i="30" s="1"/>
  <c r="ECY82" i="30"/>
  <c r="ECZ82" i="30"/>
  <c r="EDA82" i="30"/>
  <c r="EDB82" i="30"/>
  <c r="EDD82" i="30"/>
  <c r="B311" i="42"/>
  <c r="EDI82" i="30" l="1"/>
  <c r="EDQ82" i="30" s="1"/>
  <c r="EDJ82" i="30"/>
  <c r="EDK82" i="30"/>
  <c r="EDN82" i="30"/>
  <c r="EDO82" i="30"/>
  <c r="EDL82" i="30"/>
  <c r="EDM82" i="30"/>
  <c r="B312" i="42"/>
  <c r="EDV82" i="30" l="1"/>
  <c r="EDW82" i="30"/>
  <c r="EDY82" i="30"/>
  <c r="EDZ82" i="30"/>
  <c r="EDT82" i="30"/>
  <c r="EEB82" i="30" s="1"/>
  <c r="EDU82" i="30"/>
  <c r="EDX82" i="30"/>
  <c r="B313" i="42"/>
  <c r="EEG82" i="30" l="1"/>
  <c r="EEJ82" i="30"/>
  <c r="EEK82" i="30"/>
  <c r="EEF82" i="30"/>
  <c r="EEH82" i="30"/>
  <c r="EEI82" i="30"/>
  <c r="EEE82" i="30"/>
  <c r="EEM82" i="30" s="1"/>
  <c r="B314" i="42"/>
  <c r="EEU82" i="30" l="1"/>
  <c r="EER82" i="30"/>
  <c r="EES82" i="30"/>
  <c r="EET82" i="30"/>
  <c r="EEV82" i="30"/>
  <c r="EEP82" i="30"/>
  <c r="EEX82" i="30" s="1"/>
  <c r="EEQ82" i="30"/>
  <c r="B315" i="42"/>
  <c r="EFA82" i="30" l="1"/>
  <c r="EFI82" i="30" s="1"/>
  <c r="EFB82" i="30"/>
  <c r="EFC82" i="30"/>
  <c r="EFD82" i="30"/>
  <c r="EFE82" i="30"/>
  <c r="EFF82" i="30"/>
  <c r="EFG82" i="30"/>
  <c r="B316" i="42"/>
  <c r="EFN82" i="30" l="1"/>
  <c r="EFO82" i="30"/>
  <c r="EFL82" i="30"/>
  <c r="EFT82" i="30" s="1"/>
  <c r="EFQ82" i="30"/>
  <c r="EFR82" i="30"/>
  <c r="EFM82" i="30"/>
  <c r="EFP82" i="30"/>
  <c r="B317" i="42"/>
  <c r="EFY82" i="30" l="1"/>
  <c r="EGB82" i="30"/>
  <c r="EGC82" i="30"/>
  <c r="EGA82" i="30"/>
  <c r="EFZ82" i="30"/>
  <c r="EFW82" i="30"/>
  <c r="EGE82" i="30" s="1"/>
  <c r="EFX82" i="30"/>
  <c r="B318" i="42"/>
  <c r="EGM82" i="30" l="1"/>
  <c r="EGJ82" i="30"/>
  <c r="EGK82" i="30"/>
  <c r="EGL82" i="30"/>
  <c r="EGN82" i="30"/>
  <c r="EGH82" i="30"/>
  <c r="EGP82" i="30" s="1"/>
  <c r="EGI82" i="30"/>
  <c r="B319" i="42"/>
  <c r="EGS82" i="30" l="1"/>
  <c r="EHA82" i="30" s="1"/>
  <c r="EGU82" i="30"/>
  <c r="EGV82" i="30"/>
  <c r="EGW82" i="30"/>
  <c r="EGT82" i="30"/>
  <c r="EGX82" i="30"/>
  <c r="EGY82" i="30"/>
  <c r="B320" i="42"/>
  <c r="EHF82" i="30" l="1"/>
  <c r="EHG82" i="30"/>
  <c r="EHD82" i="30"/>
  <c r="EHL82" i="30" s="1"/>
  <c r="EHE82" i="30"/>
  <c r="EHJ82" i="30"/>
  <c r="EHH82" i="30"/>
  <c r="EHI82" i="30"/>
  <c r="B321" i="42"/>
  <c r="EHQ82" i="30" l="1"/>
  <c r="EHT82" i="30"/>
  <c r="EHU82" i="30"/>
  <c r="EHO82" i="30"/>
  <c r="EHW82" i="30" s="1"/>
  <c r="EHS82" i="30"/>
  <c r="EHP82" i="30"/>
  <c r="EHR82" i="30"/>
  <c r="B322" i="42"/>
  <c r="EIE82" i="30" l="1"/>
  <c r="EID82" i="30"/>
  <c r="EIF82" i="30"/>
  <c r="EHZ82" i="30"/>
  <c r="EIH82" i="30" s="1"/>
  <c r="EIA82" i="30"/>
  <c r="EIB82" i="30"/>
  <c r="EIC82" i="30"/>
  <c r="B323" i="42"/>
  <c r="EIK82" i="30" l="1"/>
  <c r="EIS82" i="30" s="1"/>
  <c r="EIM82" i="30"/>
  <c r="EIN82" i="30"/>
  <c r="EIO82" i="30"/>
  <c r="EIP82" i="30"/>
  <c r="EIL82" i="30"/>
  <c r="EIQ82" i="30"/>
  <c r="B324" i="42"/>
  <c r="EIX82" i="30" l="1"/>
  <c r="EIY82" i="30"/>
  <c r="EIV82" i="30"/>
  <c r="EJD82" i="30" s="1"/>
  <c r="EIW82" i="30"/>
  <c r="EIZ82" i="30"/>
  <c r="EJA82" i="30"/>
  <c r="EJB82" i="30"/>
  <c r="B325" i="42"/>
  <c r="EJI82" i="30" l="1"/>
  <c r="EJL82" i="30"/>
  <c r="EJM82" i="30"/>
  <c r="EJG82" i="30"/>
  <c r="EJO82" i="30" s="1"/>
  <c r="EJH82" i="30"/>
  <c r="EJJ82" i="30"/>
  <c r="EJK82" i="30"/>
  <c r="B326" i="42"/>
  <c r="EJW82" i="30" l="1"/>
  <c r="EJR82" i="30"/>
  <c r="EJZ82" i="30" s="1"/>
  <c r="EJS82" i="30"/>
  <c r="EJV82" i="30"/>
  <c r="EJX82" i="30"/>
  <c r="EJU82" i="30"/>
  <c r="EJT82" i="30"/>
  <c r="B327" i="42"/>
  <c r="EKC82" i="30" l="1"/>
  <c r="EKK82" i="30" s="1"/>
  <c r="EKG82" i="30"/>
  <c r="EKH82" i="30"/>
  <c r="EKI82" i="30"/>
  <c r="EKE82" i="30"/>
  <c r="EKF82" i="30"/>
  <c r="EKD82" i="30"/>
  <c r="B328" i="42"/>
  <c r="EKP82" i="30" l="1"/>
  <c r="EKQ82" i="30"/>
  <c r="EKN82" i="30"/>
  <c r="EKV82" i="30" s="1"/>
  <c r="EKO82" i="30"/>
  <c r="EKR82" i="30"/>
  <c r="EKS82" i="30"/>
  <c r="EKT82" i="30"/>
  <c r="B329" i="42"/>
  <c r="ELD82" i="30" l="1"/>
  <c r="ELE82" i="30"/>
  <c r="EKY82" i="30"/>
  <c r="ELG82" i="30" s="1"/>
  <c r="EKZ82" i="30"/>
  <c r="ELA82" i="30"/>
  <c r="ELC82" i="30"/>
  <c r="ELB82" i="30"/>
  <c r="B330" i="42"/>
  <c r="ELO82" i="30" l="1"/>
  <c r="ELP82" i="30"/>
  <c r="ELJ82" i="30"/>
  <c r="ELR82" i="30" s="1"/>
  <c r="ELK82" i="30"/>
  <c r="ELN82" i="30"/>
  <c r="ELL82" i="30"/>
  <c r="ELM82" i="30"/>
  <c r="B331" i="42"/>
  <c r="ELU82" i="30" l="1"/>
  <c r="EMC82" i="30" s="1"/>
  <c r="ELW82" i="30"/>
  <c r="ELX82" i="30"/>
  <c r="ELY82" i="30"/>
  <c r="ELZ82" i="30"/>
  <c r="ELV82" i="30"/>
  <c r="EMA82" i="30"/>
  <c r="B332" i="42"/>
  <c r="EMF82" i="30" l="1"/>
  <c r="EMN82" i="30" s="1"/>
  <c r="EMG82" i="30"/>
  <c r="EMH82" i="30"/>
  <c r="EMK82" i="30"/>
  <c r="EML82" i="30"/>
  <c r="EMI82" i="30"/>
  <c r="EMJ82" i="30"/>
  <c r="B333" i="42"/>
  <c r="EMT82" i="30" l="1"/>
  <c r="EMU82" i="30"/>
  <c r="EMV82" i="30"/>
  <c r="EMW82" i="30"/>
  <c r="EMQ82" i="30"/>
  <c r="EMY82" i="30" s="1"/>
  <c r="EMR82" i="30"/>
  <c r="EMS82" i="30"/>
  <c r="B334" i="42"/>
  <c r="ENH82" i="30" l="1"/>
  <c r="ENB82" i="30"/>
  <c r="ENJ82" i="30" s="1"/>
  <c r="ENC82" i="30"/>
  <c r="END82" i="30"/>
  <c r="ENE82" i="30"/>
  <c r="ENF82" i="30"/>
  <c r="ENG82" i="30"/>
  <c r="B335" i="42"/>
  <c r="ENO82" i="30" l="1"/>
  <c r="ENQ82" i="30"/>
  <c r="ENR82" i="30"/>
  <c r="ENP82" i="30"/>
  <c r="ENS82" i="30"/>
  <c r="ENM82" i="30"/>
  <c r="ENU82" i="30" s="1"/>
  <c r="ENN82" i="30"/>
  <c r="B336" i="42"/>
  <c r="ENX82" i="30" l="1"/>
  <c r="EOF82" i="30" s="1"/>
  <c r="ENY82" i="30"/>
  <c r="ENZ82" i="30"/>
  <c r="EOC82" i="30"/>
  <c r="EOA82" i="30"/>
  <c r="EOB82" i="30"/>
  <c r="EOD82" i="30"/>
  <c r="B337" i="42"/>
  <c r="EOL82" i="30" l="1"/>
  <c r="EON82" i="30"/>
  <c r="EOI82" i="30"/>
  <c r="EOQ82" i="30" s="1"/>
  <c r="EOO82" i="30"/>
  <c r="EOJ82" i="30"/>
  <c r="EOK82" i="30"/>
  <c r="EOM82" i="30"/>
  <c r="B338" i="42"/>
  <c r="EOZ82" i="30" l="1"/>
  <c r="EOU82" i="30"/>
  <c r="EOV82" i="30"/>
  <c r="EOT82" i="30"/>
  <c r="EPB82" i="30" s="1"/>
  <c r="EOW82" i="30"/>
  <c r="EOX82" i="30"/>
  <c r="EOY82" i="30"/>
  <c r="B339" i="42"/>
  <c r="EPG82" i="30" l="1"/>
  <c r="EPI82" i="30"/>
  <c r="EPJ82" i="30"/>
  <c r="EPK82" i="30"/>
  <c r="EPE82" i="30"/>
  <c r="EPM82" i="30" s="1"/>
  <c r="EPF82" i="30"/>
  <c r="EPH82" i="30"/>
  <c r="B340" i="42"/>
  <c r="EPP82" i="30" l="1"/>
  <c r="EPX82" i="30" s="1"/>
  <c r="EPR82" i="30"/>
  <c r="EPU82" i="30"/>
  <c r="EPQ82" i="30"/>
  <c r="EPS82" i="30"/>
  <c r="EPT82" i="30"/>
  <c r="EPV82" i="30"/>
  <c r="B341" i="42"/>
  <c r="EQD82" i="30" l="1"/>
  <c r="EQF82" i="30"/>
  <c r="EQA82" i="30"/>
  <c r="EQI82" i="30" s="1"/>
  <c r="EQG82" i="30"/>
  <c r="EQC82" i="30"/>
  <c r="EQE82" i="30"/>
  <c r="EQB82" i="30"/>
  <c r="B342" i="42"/>
  <c r="EQR82" i="30" l="1"/>
  <c r="EQM82" i="30"/>
  <c r="EQN82" i="30"/>
  <c r="EQL82" i="30"/>
  <c r="EQT82" i="30" s="1"/>
  <c r="EQO82" i="30"/>
  <c r="EQP82" i="30"/>
  <c r="EQQ82" i="30"/>
  <c r="B343" i="42"/>
  <c r="EQY82" i="30" l="1"/>
  <c r="ERB82" i="30"/>
  <c r="ERA82" i="30"/>
  <c r="ERC82" i="30"/>
  <c r="EQW82" i="30"/>
  <c r="ERE82" i="30" s="1"/>
  <c r="EQX82" i="30"/>
  <c r="EQZ82" i="30"/>
  <c r="B344" i="42"/>
  <c r="ERH82" i="30" l="1"/>
  <c r="ERP82" i="30" s="1"/>
  <c r="ERM82" i="30"/>
  <c r="ERI82" i="30"/>
  <c r="ERJ82" i="30"/>
  <c r="ERK82" i="30"/>
  <c r="ERL82" i="30"/>
  <c r="ERN82" i="30"/>
  <c r="B345" i="42"/>
  <c r="ERV82" i="30" l="1"/>
  <c r="ERX82" i="30"/>
  <c r="ERY82" i="30"/>
  <c r="ERT82" i="30"/>
  <c r="ERU82" i="30"/>
  <c r="ERW82" i="30"/>
  <c r="ERS82" i="30"/>
  <c r="ESA82" i="30" s="1"/>
  <c r="B346" i="42"/>
  <c r="ESJ82" i="30" l="1"/>
  <c r="ESD82" i="30"/>
  <c r="ESL82" i="30" s="1"/>
  <c r="ESE82" i="30"/>
  <c r="ESI82" i="30"/>
  <c r="ESF82" i="30"/>
  <c r="ESG82" i="30"/>
  <c r="ESH82" i="30"/>
  <c r="B347" i="42"/>
  <c r="ESQ82" i="30" l="1"/>
  <c r="ESO82" i="30"/>
  <c r="ESW82" i="30" s="1"/>
  <c r="ESP82" i="30"/>
  <c r="ESR82" i="30"/>
  <c r="ESS82" i="30"/>
  <c r="EST82" i="30"/>
  <c r="ESU82" i="30"/>
  <c r="B348" i="42"/>
  <c r="ESZ82" i="30" l="1"/>
  <c r="ETH82" i="30" s="1"/>
  <c r="ETE82" i="30"/>
  <c r="ETF82" i="30"/>
  <c r="ETB82" i="30"/>
  <c r="ETC82" i="30"/>
  <c r="ETD82" i="30"/>
  <c r="ETA82" i="30"/>
  <c r="B349" i="42"/>
  <c r="ETN82" i="30" l="1"/>
  <c r="ETK82" i="30"/>
  <c r="ETS82" i="30" s="1"/>
  <c r="ETL82" i="30"/>
  <c r="ETM82" i="30"/>
  <c r="ETP82" i="30"/>
  <c r="ETQ82" i="30"/>
  <c r="ETO82" i="30"/>
  <c r="B350" i="42"/>
  <c r="EUB82" i="30" l="1"/>
  <c r="ETW82" i="30"/>
  <c r="ETX82" i="30"/>
  <c r="ETY82" i="30"/>
  <c r="ETZ82" i="30"/>
  <c r="EUA82" i="30"/>
  <c r="ETV82" i="30"/>
  <c r="EUD82" i="30" s="1"/>
  <c r="B351" i="42"/>
  <c r="EUL82" i="30" l="1"/>
  <c r="EUM82" i="30"/>
  <c r="EUI82" i="30"/>
  <c r="EUJ82" i="30"/>
  <c r="EUK82" i="30"/>
  <c r="EUG82" i="30"/>
  <c r="EUO82" i="30" s="1"/>
  <c r="EUH82" i="30"/>
  <c r="B352" i="42"/>
  <c r="EUR82" i="30" l="1"/>
  <c r="EUZ82" i="30" s="1"/>
  <c r="EUS82" i="30"/>
  <c r="EUT82" i="30"/>
  <c r="EUX82" i="30"/>
  <c r="EUU82" i="30"/>
  <c r="EUV82" i="30"/>
  <c r="EUW82" i="30"/>
  <c r="B353" i="42"/>
  <c r="EVF82" i="30" l="1"/>
  <c r="EVC82" i="30"/>
  <c r="EVK82" i="30" s="1"/>
  <c r="EVD82" i="30"/>
  <c r="EVE82" i="30"/>
  <c r="EVG82" i="30"/>
  <c r="EVH82" i="30"/>
  <c r="EVI82" i="30"/>
  <c r="B354" i="42"/>
  <c r="EVT82" i="30" l="1"/>
  <c r="EVR82" i="30"/>
  <c r="EVS82" i="30"/>
  <c r="EVO82" i="30"/>
  <c r="EVP82" i="30"/>
  <c r="EVQ82" i="30"/>
  <c r="EVN82" i="30"/>
  <c r="EVV82" i="30" s="1"/>
  <c r="B355" i="42"/>
  <c r="EVY82" i="30" l="1"/>
  <c r="EWG82" i="30" s="1"/>
  <c r="EVZ82" i="30"/>
  <c r="EWD82" i="30"/>
  <c r="EWE82" i="30"/>
  <c r="EWA82" i="30"/>
  <c r="EWB82" i="30"/>
  <c r="EWC82" i="30"/>
  <c r="B356" i="42"/>
  <c r="EWJ82" i="30" l="1"/>
  <c r="EWR82" i="30" s="1"/>
  <c r="EWK82" i="30"/>
  <c r="EWL82" i="30"/>
  <c r="EWM82" i="30"/>
  <c r="EWN82" i="30"/>
  <c r="EWO82" i="30"/>
  <c r="EWP82" i="30"/>
  <c r="B357" i="42"/>
  <c r="EWX82" i="30" l="1"/>
  <c r="EWY82" i="30"/>
  <c r="EWZ82" i="30"/>
  <c r="EXA82" i="30"/>
  <c r="EWU82" i="30"/>
  <c r="EXC82" i="30" s="1"/>
  <c r="EWV82" i="30"/>
  <c r="EWW82" i="30"/>
  <c r="B358" i="42"/>
  <c r="EXL82" i="30" l="1"/>
  <c r="EXF82" i="30"/>
  <c r="EXN82" i="30" s="1"/>
  <c r="EXJ82" i="30"/>
  <c r="EXK82" i="30"/>
  <c r="EXH82" i="30"/>
  <c r="EXI82" i="30"/>
  <c r="EXG82" i="30"/>
  <c r="B359" i="42"/>
  <c r="EXQ82" i="30" l="1"/>
  <c r="EXY82" i="30" s="1"/>
  <c r="EXR82" i="30"/>
  <c r="EXS82" i="30"/>
  <c r="EXT82" i="30"/>
  <c r="EXU82" i="30"/>
  <c r="EXV82" i="30"/>
  <c r="EXW82" i="30"/>
  <c r="B360" i="42"/>
  <c r="EYB82" i="30" l="1"/>
  <c r="EYJ82" i="30" s="1"/>
  <c r="EYE82" i="30"/>
  <c r="EYF82" i="30"/>
  <c r="EYG82" i="30"/>
  <c r="EYH82" i="30"/>
  <c r="EYC82" i="30"/>
  <c r="EYD82" i="30"/>
  <c r="B361" i="42"/>
  <c r="EYP82" i="30" l="1"/>
  <c r="EYQ82" i="30"/>
  <c r="EYR82" i="30"/>
  <c r="EYS82" i="30"/>
  <c r="EYM82" i="30"/>
  <c r="EYU82" i="30" s="1"/>
  <c r="EYN82" i="30"/>
  <c r="EYO82" i="30"/>
  <c r="B362" i="42"/>
  <c r="EZD82" i="30" l="1"/>
  <c r="EYX82" i="30"/>
  <c r="EZF82" i="30" s="1"/>
  <c r="EYY82" i="30"/>
  <c r="EYZ82" i="30"/>
  <c r="EZA82" i="30"/>
  <c r="EZB82" i="30"/>
  <c r="EZC82" i="30"/>
  <c r="B363" i="42"/>
  <c r="EZK82" i="30" l="1"/>
  <c r="EZL82" i="30"/>
  <c r="EZM82" i="30"/>
  <c r="EZN82" i="30"/>
  <c r="EZO82" i="30"/>
  <c r="EZI82" i="30"/>
  <c r="EZQ82" i="30" s="1"/>
  <c r="EZJ82" i="30"/>
  <c r="B364" i="42"/>
  <c r="EZY82" i="30" l="1"/>
  <c r="EZZ82" i="30"/>
  <c r="EZV82" i="30"/>
  <c r="EZW82" i="30"/>
  <c r="EZX82" i="30"/>
  <c r="EZT82" i="30"/>
  <c r="FAB82" i="30" s="1"/>
  <c r="EZU82" i="30"/>
  <c r="B365" i="42"/>
  <c r="FAE82" i="30" l="1"/>
  <c r="FAM82" i="30" s="1"/>
  <c r="FAF82" i="30"/>
  <c r="FAJ82" i="30"/>
  <c r="FAK82" i="30"/>
  <c r="FAG82" i="30"/>
  <c r="FAH82" i="30"/>
  <c r="FAI82" i="30"/>
  <c r="B366" i="42"/>
  <c r="FAP82" i="30" l="1"/>
  <c r="FAX82" i="30" s="1"/>
  <c r="FAQ82" i="30"/>
  <c r="FAR82" i="30"/>
  <c r="FAS82" i="30"/>
  <c r="FAT82" i="30"/>
  <c r="FAU82" i="30"/>
  <c r="FAV82" i="30"/>
  <c r="B367" i="42"/>
  <c r="FBC82" i="30" l="1"/>
  <c r="FBD82" i="30"/>
  <c r="FBE82" i="30"/>
  <c r="FBF82" i="30"/>
  <c r="FBG82" i="30"/>
  <c r="FBA82" i="30"/>
  <c r="FBI82" i="30" s="1"/>
  <c r="FBB82" i="30"/>
  <c r="B368" i="42"/>
  <c r="FBQ82" i="30" l="1"/>
  <c r="FBR82" i="30"/>
  <c r="FBN82" i="30"/>
  <c r="FBO82" i="30"/>
  <c r="FBP82" i="30"/>
  <c r="FBL82" i="30"/>
  <c r="FBT82" i="30" s="1"/>
  <c r="FBM82" i="30"/>
  <c r="B369" i="42"/>
  <c r="FBW82" i="30" l="1"/>
  <c r="FCE82" i="30" s="1"/>
  <c r="FBX82" i="30"/>
  <c r="FCB82" i="30"/>
  <c r="FCC82" i="30"/>
  <c r="FBY82" i="30"/>
  <c r="FBZ82" i="30"/>
  <c r="FCA82" i="30"/>
  <c r="B370" i="42"/>
  <c r="FCH82" i="30" l="1"/>
  <c r="FCP82" i="30" s="1"/>
  <c r="FCI82" i="30"/>
  <c r="FCJ82" i="30"/>
  <c r="FCK82" i="30"/>
  <c r="FCL82" i="30"/>
  <c r="FCM82" i="30"/>
  <c r="FCN82" i="30"/>
  <c r="B371" i="42"/>
  <c r="FCU82" i="30" l="1"/>
  <c r="FCV82" i="30"/>
  <c r="FCW82" i="30"/>
  <c r="FCX82" i="30"/>
  <c r="FCY82" i="30"/>
  <c r="FCT82" i="30"/>
  <c r="FCS82" i="30"/>
  <c r="FDA82" i="30" s="1"/>
  <c r="B372" i="42"/>
  <c r="FDI82" i="30" l="1"/>
  <c r="FDJ82" i="30"/>
  <c r="FDF82" i="30"/>
  <c r="FDH82" i="30"/>
  <c r="FDD82" i="30"/>
  <c r="FDL82" i="30" s="1"/>
  <c r="FDE82" i="30"/>
  <c r="FDG82" i="30"/>
  <c r="B373" i="42"/>
  <c r="FDO82" i="30" l="1"/>
  <c r="FDW82" i="30" s="1"/>
  <c r="FDP82" i="30"/>
  <c r="FDT82" i="30"/>
  <c r="FDS82" i="30"/>
  <c r="FDU82" i="30"/>
  <c r="FDQ82" i="30"/>
  <c r="FDR82" i="30"/>
  <c r="B374" i="42"/>
  <c r="FDZ82" i="30" l="1"/>
  <c r="FEH82" i="30" s="1"/>
  <c r="FEA82" i="30"/>
  <c r="FEB82" i="30"/>
  <c r="FEC82" i="30"/>
  <c r="FED82" i="30"/>
  <c r="FEE82" i="30"/>
  <c r="FEF82" i="30"/>
  <c r="B375" i="42"/>
  <c r="FEM82" i="30" l="1"/>
  <c r="FEN82" i="30"/>
  <c r="FEO82" i="30"/>
  <c r="FEP82" i="30"/>
  <c r="FEQ82" i="30"/>
  <c r="FEL82" i="30"/>
  <c r="FEK82" i="30"/>
  <c r="FES82" i="30" s="1"/>
  <c r="B376" i="42"/>
  <c r="FFA82" i="30" l="1"/>
  <c r="FFB82" i="30"/>
  <c r="FEX82" i="30"/>
  <c r="FEZ82" i="30"/>
  <c r="FEV82" i="30"/>
  <c r="FFD82" i="30" s="1"/>
  <c r="FEW82" i="30"/>
  <c r="FEY82" i="30"/>
  <c r="B377" i="42"/>
  <c r="FFG82" i="30" l="1"/>
  <c r="FFO82" i="30" s="1"/>
  <c r="FFH82" i="30"/>
  <c r="FFL82" i="30"/>
  <c r="FFK82" i="30"/>
  <c r="FFM82" i="30"/>
  <c r="FFI82" i="30"/>
  <c r="FFJ82" i="30"/>
  <c r="B378" i="42"/>
  <c r="FFR82" i="30" l="1"/>
  <c r="FFZ82" i="30" s="1"/>
  <c r="FFS82" i="30"/>
  <c r="FFT82" i="30"/>
  <c r="FFU82" i="30"/>
  <c r="FFV82" i="30"/>
  <c r="FFW82" i="30"/>
  <c r="FFX82" i="30"/>
  <c r="B379" i="42"/>
  <c r="FGE82" i="30" l="1"/>
  <c r="FGF82" i="30"/>
  <c r="FGG82" i="30"/>
  <c r="FGH82" i="30"/>
  <c r="FGI82" i="30"/>
  <c r="FGC82" i="30"/>
  <c r="FGK82" i="30" s="1"/>
  <c r="FGD82" i="30"/>
  <c r="B380" i="42"/>
  <c r="FGS82" i="30" l="1"/>
  <c r="FGT82" i="30"/>
  <c r="FGP82" i="30"/>
  <c r="FGQ82" i="30"/>
  <c r="FGR82" i="30"/>
  <c r="FGN82" i="30"/>
  <c r="FGV82" i="30" s="1"/>
  <c r="FGO82" i="30"/>
  <c r="B381" i="42"/>
  <c r="FGY82" i="30" l="1"/>
  <c r="FHG82" i="30" s="1"/>
  <c r="FGZ82" i="30"/>
  <c r="FHD82" i="30"/>
  <c r="FHA82" i="30"/>
  <c r="FHB82" i="30"/>
  <c r="FHC82" i="30"/>
  <c r="FHE82" i="30"/>
  <c r="B382" i="42"/>
  <c r="FHJ82" i="30" l="1"/>
  <c r="FHR82" i="30" s="1"/>
  <c r="FHK82" i="30"/>
  <c r="FHL82" i="30"/>
  <c r="FHM82" i="30"/>
  <c r="FHN82" i="30"/>
  <c r="FHO82" i="30"/>
  <c r="FHP82" i="30"/>
  <c r="B383" i="42"/>
  <c r="FHW82" i="30" l="1"/>
  <c r="FHX82" i="30"/>
  <c r="FHY82" i="30"/>
  <c r="FHZ82" i="30"/>
  <c r="FIA82" i="30"/>
  <c r="FHU82" i="30"/>
  <c r="FIC82" i="30" s="1"/>
  <c r="FHV82" i="30"/>
  <c r="B384" i="42"/>
  <c r="FIK82" i="30" l="1"/>
  <c r="FIL82" i="30"/>
  <c r="FIH82" i="30"/>
  <c r="FIF82" i="30"/>
  <c r="FIN82" i="30" s="1"/>
  <c r="FIG82" i="30"/>
  <c r="FII82" i="30"/>
  <c r="FIJ82" i="30"/>
  <c r="B385" i="42"/>
  <c r="FIQ82" i="30" l="1"/>
  <c r="FIY82" i="30" s="1"/>
  <c r="FIR82" i="30"/>
  <c r="FIV82" i="30"/>
  <c r="FIW82" i="30"/>
  <c r="FIS82" i="30"/>
  <c r="FIT82" i="30"/>
  <c r="FIU82" i="30"/>
  <c r="B386" i="42"/>
  <c r="FJB82" i="30" l="1"/>
  <c r="FJJ82" i="30" s="1"/>
  <c r="FJC82" i="30"/>
  <c r="FJD82" i="30"/>
  <c r="FJE82" i="30"/>
  <c r="FJF82" i="30"/>
  <c r="FJG82" i="30"/>
  <c r="FJH82" i="30"/>
  <c r="B387" i="42"/>
  <c r="FJO82" i="30" l="1"/>
  <c r="FJP82" i="30"/>
  <c r="FJQ82" i="30"/>
  <c r="FJR82" i="30"/>
  <c r="FJS82" i="30"/>
  <c r="FJM82" i="30"/>
  <c r="FJU82" i="30" s="1"/>
  <c r="FJN82" i="30"/>
  <c r="B388" i="42"/>
  <c r="FKC82" i="30" l="1"/>
  <c r="FKD82" i="30"/>
  <c r="FJZ82" i="30"/>
  <c r="FKA82" i="30"/>
  <c r="FKB82" i="30"/>
  <c r="FJX82" i="30"/>
  <c r="FKF82" i="30" s="1"/>
  <c r="FJY82" i="30"/>
  <c r="B389" i="42"/>
  <c r="FKI82" i="30" l="1"/>
  <c r="FKQ82" i="30" s="1"/>
  <c r="FKJ82" i="30"/>
  <c r="FKN82" i="30"/>
  <c r="FKK82" i="30"/>
  <c r="FKL82" i="30"/>
  <c r="FKM82" i="30"/>
  <c r="FKO82" i="30"/>
  <c r="B390" i="42"/>
  <c r="FKT82" i="30" l="1"/>
  <c r="FLB82" i="30" s="1"/>
  <c r="FKU82" i="30"/>
  <c r="FKV82" i="30"/>
  <c r="FKW82" i="30"/>
  <c r="FKX82" i="30"/>
  <c r="FKY82" i="30"/>
  <c r="FKZ82" i="30"/>
  <c r="B391" i="42"/>
  <c r="FLG82" i="30" l="1"/>
  <c r="FLH82" i="30"/>
  <c r="FLI82" i="30"/>
  <c r="FLJ82" i="30"/>
  <c r="FLK82" i="30"/>
  <c r="FLE82" i="30"/>
  <c r="FLM82" i="30" s="1"/>
  <c r="FLF82" i="30"/>
  <c r="B392" i="42"/>
  <c r="FLU82" i="30" l="1"/>
  <c r="FLV82" i="30"/>
  <c r="FLR82" i="30"/>
  <c r="FLP82" i="30"/>
  <c r="FLX82" i="30" s="1"/>
  <c r="FLQ82" i="30"/>
  <c r="FLS82" i="30"/>
  <c r="FLT82" i="30"/>
  <c r="B393" i="42"/>
  <c r="FMA82" i="30" l="1"/>
  <c r="FMI82" i="30" s="1"/>
  <c r="FMB82" i="30"/>
  <c r="FMF82" i="30"/>
  <c r="FMG82" i="30"/>
  <c r="FMC82" i="30"/>
  <c r="FMD82" i="30"/>
  <c r="FME82" i="30"/>
  <c r="B394" i="42"/>
  <c r="FML82" i="30" l="1"/>
  <c r="FMT82" i="30" s="1"/>
  <c r="FMM82" i="30"/>
  <c r="FMN82" i="30"/>
  <c r="FMO82" i="30"/>
  <c r="FMP82" i="30"/>
  <c r="FMQ82" i="30"/>
  <c r="FMR82" i="30"/>
  <c r="B395" i="42"/>
  <c r="FMY82" i="30" l="1"/>
  <c r="FMZ82" i="30"/>
  <c r="FNA82" i="30"/>
  <c r="FNB82" i="30"/>
  <c r="FNC82" i="30"/>
  <c r="FMW82" i="30"/>
  <c r="FNE82" i="30" s="1"/>
  <c r="FMX82" i="30"/>
  <c r="B396" i="42"/>
  <c r="FNM82" i="30" l="1"/>
  <c r="FNN82" i="30"/>
  <c r="FNJ82" i="30"/>
  <c r="FNK82" i="30"/>
  <c r="FNL82" i="30"/>
  <c r="FNH82" i="30"/>
  <c r="FNP82" i="30" s="1"/>
  <c r="FNI82" i="30"/>
  <c r="B397" i="42"/>
  <c r="FNS82" i="30" l="1"/>
  <c r="FOA82" i="30" s="1"/>
  <c r="FNT82" i="30"/>
  <c r="FNX82" i="30"/>
  <c r="FNU82" i="30"/>
  <c r="FNV82" i="30"/>
  <c r="FNW82" i="30"/>
  <c r="FNY82" i="30"/>
  <c r="B398" i="42"/>
  <c r="FOD82" i="30" l="1"/>
  <c r="FOL82" i="30" s="1"/>
  <c r="FOE82" i="30"/>
  <c r="FOF82" i="30"/>
  <c r="FOG82" i="30"/>
  <c r="FOH82" i="30"/>
  <c r="FOI82" i="30"/>
  <c r="FOJ82" i="30"/>
  <c r="B399" i="42"/>
  <c r="FOQ82" i="30" l="1"/>
  <c r="FOR82" i="30"/>
  <c r="FOS82" i="30"/>
  <c r="FOT82" i="30"/>
  <c r="FOU82" i="30"/>
  <c r="FOO82" i="30"/>
  <c r="FOW82" i="30" s="1"/>
  <c r="FOP82" i="30"/>
  <c r="B400" i="42"/>
  <c r="FPE82" i="30" l="1"/>
  <c r="FPF82" i="30"/>
  <c r="FPB82" i="30"/>
  <c r="FOZ82" i="30"/>
  <c r="FPH82" i="30" s="1"/>
  <c r="FPA82" i="30"/>
  <c r="FPC82" i="30"/>
  <c r="FPD82" i="30"/>
  <c r="B401" i="42"/>
  <c r="FPK82" i="30" l="1"/>
  <c r="FPS82" i="30" s="1"/>
  <c r="FPL82" i="30"/>
  <c r="FPP82" i="30"/>
  <c r="FPQ82" i="30"/>
  <c r="FPM82" i="30"/>
  <c r="FPN82" i="30"/>
  <c r="FPO82" i="30"/>
  <c r="B402" i="42"/>
  <c r="FPV82" i="30" l="1"/>
  <c r="FQD82" i="30" s="1"/>
  <c r="FPW82" i="30"/>
  <c r="FPX82" i="30"/>
  <c r="FPY82" i="30"/>
  <c r="FPZ82" i="30"/>
  <c r="FQA82" i="30"/>
  <c r="FQB82" i="30"/>
  <c r="B403" i="42"/>
  <c r="FQI82" i="30" l="1"/>
  <c r="FQJ82" i="30"/>
  <c r="FQK82" i="30"/>
  <c r="FQL82" i="30"/>
  <c r="FQM82" i="30"/>
  <c r="FQG82" i="30"/>
  <c r="FQO82" i="30" s="1"/>
  <c r="FQH82" i="30"/>
  <c r="B404" i="42"/>
  <c r="FQW82" i="30" l="1"/>
  <c r="FQX82" i="30"/>
  <c r="FQT82" i="30"/>
  <c r="FQU82" i="30"/>
  <c r="FQV82" i="30"/>
  <c r="FQR82" i="30"/>
  <c r="FQZ82" i="30" s="1"/>
  <c r="FQS82" i="30"/>
  <c r="B405" i="42"/>
  <c r="FRC82" i="30" l="1"/>
  <c r="FRK82" i="30" s="1"/>
  <c r="FRD82" i="30"/>
  <c r="FRE82" i="30"/>
  <c r="FRF82" i="30"/>
  <c r="FRG82" i="30"/>
  <c r="FRH82" i="30"/>
  <c r="FRI82" i="30"/>
  <c r="B406" i="42"/>
  <c r="FRN82" i="30" l="1"/>
  <c r="FRV82" i="30" s="1"/>
  <c r="FRO82" i="30"/>
  <c r="FRP82" i="30"/>
  <c r="FRQ82" i="30"/>
  <c r="FRR82" i="30"/>
  <c r="FRT82" i="30"/>
  <c r="FRS82" i="30"/>
  <c r="B407" i="42"/>
  <c r="FSA82" i="30" l="1"/>
  <c r="FSB82" i="30"/>
  <c r="FSC82" i="30"/>
  <c r="FSD82" i="30"/>
  <c r="FSE82" i="30"/>
  <c r="FRY82" i="30"/>
  <c r="FSG82" i="30" s="1"/>
  <c r="FRZ82" i="30"/>
  <c r="B408" i="42"/>
  <c r="FSO82" i="30" l="1"/>
  <c r="FSP82" i="30"/>
  <c r="FSJ82" i="30"/>
  <c r="FSR82" i="30" s="1"/>
  <c r="FSM82" i="30"/>
  <c r="FSN82" i="30"/>
  <c r="FSL82" i="30"/>
  <c r="FSK82" i="30"/>
  <c r="B409" i="42"/>
  <c r="FSU82" i="30" l="1"/>
  <c r="FTC82" i="30" s="1"/>
  <c r="FSV82" i="30"/>
  <c r="FSW82" i="30"/>
  <c r="FSX82" i="30"/>
  <c r="FSY82" i="30"/>
  <c r="FSZ82" i="30"/>
  <c r="FTA82" i="30"/>
  <c r="B410" i="42"/>
  <c r="FTF82" i="30" l="1"/>
  <c r="FTN82" i="30" s="1"/>
  <c r="FTG82" i="30"/>
  <c r="FTH82" i="30"/>
  <c r="FTI82" i="30"/>
  <c r="FTJ82" i="30"/>
  <c r="FTK82" i="30"/>
  <c r="FTL82" i="30"/>
  <c r="B411" i="42"/>
  <c r="FTS82" i="30" l="1"/>
  <c r="FTT82" i="30"/>
  <c r="FTU82" i="30"/>
  <c r="FTV82" i="30"/>
  <c r="FTW82" i="30"/>
  <c r="FTR82" i="30"/>
  <c r="FTQ82" i="30"/>
  <c r="FTY82" i="30" s="1"/>
  <c r="B412" i="42"/>
  <c r="FUG82" i="30" l="1"/>
  <c r="FUH82" i="30"/>
  <c r="FUB82" i="30"/>
  <c r="FUJ82" i="30" s="1"/>
  <c r="FUC82" i="30"/>
  <c r="FUD82" i="30"/>
  <c r="FUE82" i="30"/>
  <c r="FUF82" i="30"/>
  <c r="B413" i="42"/>
  <c r="FUM82" i="30" l="1"/>
  <c r="FUU82" i="30" s="1"/>
  <c r="FUN82" i="30"/>
  <c r="FUS82" i="30"/>
  <c r="FUP82" i="30"/>
  <c r="FUQ82" i="30"/>
  <c r="FUR82" i="30"/>
  <c r="FUO82" i="30"/>
  <c r="B414" i="42"/>
  <c r="FUX82" i="30" l="1"/>
  <c r="FVF82" i="30" s="1"/>
  <c r="FUY82" i="30"/>
  <c r="FUZ82" i="30"/>
  <c r="FVA82" i="30"/>
  <c r="FVB82" i="30"/>
  <c r="FVC82" i="30"/>
  <c r="FVD82" i="30"/>
  <c r="B415" i="42"/>
  <c r="FVL82" i="30" l="1"/>
  <c r="FVM82" i="30"/>
  <c r="FVN82" i="30"/>
  <c r="FVO82" i="30"/>
  <c r="FVK82" i="30"/>
  <c r="FVJ82" i="30"/>
  <c r="FVI82" i="30"/>
  <c r="FVQ82" i="30" s="1"/>
  <c r="B416" i="42"/>
  <c r="FVZ82" i="30" l="1"/>
  <c r="FVU82" i="30"/>
  <c r="FVV82" i="30"/>
  <c r="FVW82" i="30"/>
  <c r="FVX82" i="30"/>
  <c r="FVY82" i="30"/>
  <c r="FVT82" i="30"/>
  <c r="FWB82" i="30" s="1"/>
  <c r="B417" i="42"/>
  <c r="FWJ82" i="30" l="1"/>
  <c r="FWK82" i="30"/>
  <c r="FWG82" i="30"/>
  <c r="FWH82" i="30"/>
  <c r="FWI82" i="30"/>
  <c r="FWE82" i="30"/>
  <c r="FWM82" i="30" s="1"/>
  <c r="FWF82" i="30"/>
  <c r="B418" i="42"/>
  <c r="FWP82" i="30" l="1"/>
  <c r="FWX82" i="30" s="1"/>
  <c r="FWR82" i="30"/>
  <c r="FWQ82" i="30"/>
  <c r="FWS82" i="30"/>
  <c r="FWT82" i="30"/>
  <c r="FWU82" i="30"/>
  <c r="FWV82" i="30"/>
  <c r="B419" i="42"/>
  <c r="FXD82" i="30" l="1"/>
  <c r="FXF82" i="30"/>
  <c r="FXB82" i="30"/>
  <c r="FXC82" i="30"/>
  <c r="FXE82" i="30"/>
  <c r="FXG82" i="30"/>
  <c r="FXA82" i="30"/>
  <c r="FXI82" i="30" s="1"/>
  <c r="B420" i="42"/>
  <c r="FXR82" i="30" l="1"/>
  <c r="FXL82" i="30"/>
  <c r="FXT82" i="30" s="1"/>
  <c r="FXO82" i="30"/>
  <c r="FXP82" i="30"/>
  <c r="FXQ82" i="30"/>
  <c r="FXM82" i="30"/>
  <c r="FXN82" i="30"/>
  <c r="B421" i="42"/>
  <c r="FXW82" i="30" l="1"/>
  <c r="FYE82" i="30" s="1"/>
  <c r="FXX82" i="30"/>
  <c r="FXY82" i="30"/>
  <c r="FXZ82" i="30"/>
  <c r="FYA82" i="30"/>
  <c r="FYB82" i="30"/>
  <c r="FYC82" i="30"/>
  <c r="B422" i="42"/>
  <c r="FYH82" i="30" l="1"/>
  <c r="FYP82" i="30" s="1"/>
  <c r="FYJ82" i="30"/>
  <c r="FYK82" i="30"/>
  <c r="FYL82" i="30"/>
  <c r="FYM82" i="30"/>
  <c r="FYN82" i="30"/>
  <c r="FYI82" i="30"/>
  <c r="B423" i="42"/>
  <c r="FYV82" i="30" l="1"/>
  <c r="FYX82" i="30"/>
  <c r="FYS82" i="30"/>
  <c r="FZA82" i="30" s="1"/>
  <c r="FYW82" i="30"/>
  <c r="FYY82" i="30"/>
  <c r="FYT82" i="30"/>
  <c r="FYU82" i="30"/>
  <c r="B424" i="42"/>
  <c r="FZJ82" i="30" l="1"/>
  <c r="FZD82" i="30"/>
  <c r="FZL82" i="30" s="1"/>
  <c r="FZE82" i="30"/>
  <c r="FZF82" i="30"/>
  <c r="FZG82" i="30"/>
  <c r="FZH82" i="30"/>
  <c r="FZI82" i="30"/>
  <c r="B425" i="42"/>
  <c r="FZR82" i="30" l="1"/>
  <c r="FZS82" i="30"/>
  <c r="FZT82" i="30"/>
  <c r="FZU82" i="30"/>
  <c r="FZO82" i="30"/>
  <c r="FZW82" i="30" s="1"/>
  <c r="FZP82" i="30"/>
  <c r="FZQ82" i="30"/>
  <c r="B426" i="42"/>
  <c r="FZZ82" i="30" l="1"/>
  <c r="GAH82" i="30" s="1"/>
  <c r="GAB82" i="30"/>
  <c r="GAA82" i="30"/>
  <c r="GAE82" i="30"/>
  <c r="GAF82" i="30"/>
  <c r="GAD82" i="30"/>
  <c r="GAC82" i="30"/>
  <c r="B427" i="42"/>
  <c r="GAN82" i="30" l="1"/>
  <c r="GAK82" i="30"/>
  <c r="GAS82" i="30" s="1"/>
  <c r="GAL82" i="30"/>
  <c r="GAM82" i="30"/>
  <c r="GAO82" i="30"/>
  <c r="GAP82" i="30"/>
  <c r="GAQ82" i="30"/>
  <c r="B428" i="42"/>
  <c r="GBB82" i="30" l="1"/>
  <c r="GAY82" i="30"/>
  <c r="GAZ82" i="30"/>
  <c r="GBA82" i="30"/>
  <c r="GAV82" i="30"/>
  <c r="GBD82" i="30" s="1"/>
  <c r="GAW82" i="30"/>
  <c r="GAX82" i="30"/>
  <c r="B429" i="42"/>
  <c r="GBG82" i="30" l="1"/>
  <c r="GBO82" i="30" s="1"/>
  <c r="GBH82" i="30"/>
  <c r="GBK82" i="30"/>
  <c r="GBL82" i="30"/>
  <c r="GBM82" i="30"/>
  <c r="GBI82" i="30"/>
  <c r="GBJ82" i="30"/>
  <c r="B430" i="42"/>
  <c r="GBR82" i="30" l="1"/>
  <c r="GBZ82" i="30" s="1"/>
  <c r="GBS82" i="30"/>
  <c r="GBT82" i="30"/>
  <c r="GBU82" i="30"/>
  <c r="GBV82" i="30"/>
  <c r="GBW82" i="30"/>
  <c r="GBX82" i="30"/>
  <c r="B431" i="42"/>
  <c r="GCF82" i="30" l="1"/>
  <c r="GCE82" i="30"/>
  <c r="GCG82" i="30"/>
  <c r="GCH82" i="30"/>
  <c r="GCI82" i="30"/>
  <c r="GCC82" i="30"/>
  <c r="GCK82" i="30" s="1"/>
  <c r="GCD82" i="30"/>
  <c r="B432" i="42"/>
  <c r="GCT82" i="30" l="1"/>
  <c r="GCN82" i="30"/>
  <c r="GCV82" i="30" s="1"/>
  <c r="GCQ82" i="30"/>
  <c r="GCR82" i="30"/>
  <c r="GCS82" i="30"/>
  <c r="GCO82" i="30"/>
  <c r="GCP82" i="30"/>
  <c r="B433" i="42"/>
  <c r="GCY82" i="30" l="1"/>
  <c r="GDG82" i="30" s="1"/>
  <c r="GCZ82" i="30"/>
  <c r="GDA82" i="30"/>
  <c r="GDB82" i="30"/>
  <c r="GDC82" i="30"/>
  <c r="GDE82" i="30"/>
  <c r="GDD82" i="30"/>
  <c r="B434" i="42"/>
  <c r="GDJ82" i="30" l="1"/>
  <c r="GDR82" i="30" s="1"/>
  <c r="GDL82" i="30"/>
  <c r="GDM82" i="30"/>
  <c r="GDN82" i="30"/>
  <c r="GDO82" i="30"/>
  <c r="GDP82" i="30"/>
  <c r="GDK82" i="30"/>
  <c r="B435" i="42"/>
  <c r="GDX82" i="30" l="1"/>
  <c r="GEA82" i="30"/>
  <c r="GDW82" i="30"/>
  <c r="GDY82" i="30"/>
  <c r="GDZ82" i="30"/>
  <c r="GDU82" i="30"/>
  <c r="GEC82" i="30" s="1"/>
  <c r="GDV82" i="30"/>
  <c r="B436" i="42"/>
  <c r="GEL82" i="30" l="1"/>
  <c r="GEF82" i="30"/>
  <c r="GEN82" i="30" s="1"/>
  <c r="GEG82" i="30"/>
  <c r="GEH82" i="30"/>
  <c r="GEI82" i="30"/>
  <c r="GEJ82" i="30"/>
  <c r="GEK82" i="30"/>
  <c r="B437" i="42"/>
  <c r="GER82" i="30" l="1"/>
  <c r="GES82" i="30"/>
  <c r="GET82" i="30"/>
  <c r="GEU82" i="30"/>
  <c r="GEV82" i="30"/>
  <c r="GEW82" i="30"/>
  <c r="GEQ82" i="30"/>
  <c r="GEY82" i="30" s="1"/>
  <c r="B438" i="42"/>
  <c r="GFB82" i="30" l="1"/>
  <c r="GFJ82" i="30" s="1"/>
  <c r="GFG82" i="30"/>
  <c r="GFH82" i="30"/>
  <c r="GFD82" i="30"/>
  <c r="GFE82" i="30"/>
  <c r="GFF82" i="30"/>
  <c r="GFC82" i="30"/>
  <c r="B439" i="42"/>
  <c r="GFP82" i="30" l="1"/>
  <c r="GFM82" i="30"/>
  <c r="GFU82" i="30" s="1"/>
  <c r="GFN82" i="30"/>
  <c r="GFO82" i="30"/>
  <c r="GFS82" i="30"/>
  <c r="GFQ82" i="30"/>
  <c r="GFR82" i="30"/>
  <c r="B440" i="42"/>
  <c r="GGD82" i="30" l="1"/>
  <c r="GFX82" i="30"/>
  <c r="GGF82" i="30" s="1"/>
  <c r="GFY82" i="30"/>
  <c r="GFZ82" i="30"/>
  <c r="GGA82" i="30"/>
  <c r="GGB82" i="30"/>
  <c r="GGC82" i="30"/>
  <c r="B441" i="42"/>
  <c r="GGM82" i="30" l="1"/>
  <c r="GGN82" i="30"/>
  <c r="GGO82" i="30"/>
  <c r="GGJ82" i="30"/>
  <c r="GGK82" i="30"/>
  <c r="GGL82" i="30"/>
  <c r="GGI82" i="30"/>
  <c r="GGQ82" i="30" s="1"/>
  <c r="B442" i="42"/>
  <c r="GGT82" i="30" l="1"/>
  <c r="GHB82" i="30" s="1"/>
  <c r="GGU82" i="30"/>
  <c r="GGV82" i="30"/>
  <c r="GGY82" i="30"/>
  <c r="GGZ82" i="30"/>
  <c r="GGW82" i="30"/>
  <c r="GGX82" i="30"/>
  <c r="B443" i="42"/>
  <c r="GHH82" i="30" l="1"/>
  <c r="GHE82" i="30"/>
  <c r="GHM82" i="30" s="1"/>
  <c r="GHF82" i="30"/>
  <c r="GHG82" i="30"/>
  <c r="GHI82" i="30"/>
  <c r="GHJ82" i="30"/>
  <c r="GHK82" i="30"/>
  <c r="B444" i="42"/>
  <c r="GHS82" i="30" l="1"/>
  <c r="GHT82" i="30"/>
  <c r="GHU82" i="30"/>
  <c r="GHV82" i="30"/>
  <c r="GHP82" i="30"/>
  <c r="GHX82" i="30" s="1"/>
  <c r="GHQ82" i="30"/>
  <c r="GHR82" i="30"/>
  <c r="B445" i="42"/>
  <c r="GIG82" i="30" l="1"/>
  <c r="GIA82" i="30"/>
  <c r="GII82" i="30" s="1"/>
  <c r="GID82" i="30"/>
  <c r="GIE82" i="30"/>
  <c r="GIF82" i="30"/>
  <c r="GIB82" i="30"/>
  <c r="GIC82" i="30"/>
  <c r="B446" i="42"/>
  <c r="GIL82" i="30" l="1"/>
  <c r="GIT82" i="30" s="1"/>
  <c r="GIM82" i="30"/>
  <c r="GIN82" i="30"/>
  <c r="GIO82" i="30"/>
  <c r="GIR82" i="30"/>
  <c r="GIP82" i="30"/>
  <c r="GIQ82" i="30"/>
  <c r="B447" i="42"/>
  <c r="GIW82" i="30" l="1"/>
  <c r="GJE82" i="30" s="1"/>
  <c r="GIX82" i="30"/>
  <c r="GIY82" i="30"/>
  <c r="GIZ82" i="30"/>
  <c r="GJA82" i="30"/>
  <c r="GJB82" i="30"/>
  <c r="GJC82" i="30"/>
  <c r="B448" i="42"/>
  <c r="GJK82" i="30" l="1"/>
  <c r="GJL82" i="30"/>
  <c r="GJM82" i="30"/>
  <c r="GJN82" i="30"/>
  <c r="GJH82" i="30"/>
  <c r="GJP82" i="30" s="1"/>
  <c r="GJI82" i="30"/>
  <c r="GJJ82" i="30"/>
  <c r="B449" i="42"/>
  <c r="GJY82" i="30" l="1"/>
  <c r="GJS82" i="30"/>
  <c r="GKA82" i="30" s="1"/>
  <c r="GJV82" i="30"/>
  <c r="GJW82" i="30"/>
  <c r="GJX82" i="30"/>
  <c r="GJT82" i="30"/>
  <c r="GJU82" i="30"/>
  <c r="B450" i="42"/>
  <c r="GKD82" i="30" l="1"/>
  <c r="GKL82" i="30" s="1"/>
  <c r="GKE82" i="30"/>
  <c r="GKF82" i="30"/>
  <c r="GKG82" i="30"/>
  <c r="GKJ82" i="30"/>
  <c r="GKH82" i="30"/>
  <c r="GKI82" i="30"/>
  <c r="B451" i="42"/>
  <c r="GKO82" i="30" l="1"/>
  <c r="GKW82" i="30" s="1"/>
  <c r="GKQ82" i="30"/>
  <c r="GKR82" i="30"/>
  <c r="GKS82" i="30"/>
  <c r="GKT82" i="30"/>
  <c r="GKU82" i="30"/>
  <c r="GKP82" i="30"/>
  <c r="B452" i="42"/>
  <c r="GLC82" i="30" l="1"/>
  <c r="GLE82" i="30"/>
  <c r="GLF82" i="30"/>
  <c r="GKZ82" i="30"/>
  <c r="GLH82" i="30" s="1"/>
  <c r="GLA82" i="30"/>
  <c r="GLB82" i="30"/>
  <c r="GLD82" i="30"/>
  <c r="B453" i="42"/>
  <c r="GLQ82" i="30" l="1"/>
  <c r="GLK82" i="30"/>
  <c r="GLS82" i="30" s="1"/>
  <c r="GLN82" i="30"/>
  <c r="GLO82" i="30"/>
  <c r="GLP82" i="30"/>
  <c r="GLL82" i="30"/>
  <c r="GLM82" i="30"/>
  <c r="B454" i="42"/>
  <c r="GLV82" i="30" l="1"/>
  <c r="GMD82" i="30" s="1"/>
  <c r="GLW82" i="30"/>
  <c r="GLX82" i="30"/>
  <c r="GLY82" i="30"/>
  <c r="GMB82" i="30"/>
  <c r="GLZ82" i="30"/>
  <c r="GMA82" i="30"/>
  <c r="B455" i="42"/>
  <c r="GMG82" i="30" l="1"/>
  <c r="GMO82" i="30" s="1"/>
  <c r="GMI82" i="30"/>
  <c r="GMJ82" i="30"/>
  <c r="GMK82" i="30"/>
  <c r="GML82" i="30"/>
  <c r="GMM82" i="30"/>
  <c r="GMH82" i="30"/>
  <c r="B456" i="42"/>
  <c r="GMU82" i="30" l="1"/>
  <c r="GMW82" i="30"/>
  <c r="GMX82" i="30"/>
  <c r="GMR82" i="30"/>
  <c r="GMZ82" i="30" s="1"/>
  <c r="GMS82" i="30"/>
  <c r="GMT82" i="30"/>
  <c r="GMV82" i="30"/>
  <c r="B457" i="42"/>
  <c r="GNI82" i="30" l="1"/>
  <c r="GNC82" i="30"/>
  <c r="GNK82" i="30" s="1"/>
  <c r="GNF82" i="30"/>
  <c r="GNG82" i="30"/>
  <c r="GNH82" i="30"/>
  <c r="GND82" i="30"/>
  <c r="GNE82" i="30"/>
  <c r="B458" i="42"/>
  <c r="GNN82" i="30" l="1"/>
  <c r="GNV82" i="30" s="1"/>
  <c r="GNO82" i="30"/>
  <c r="GNP82" i="30"/>
  <c r="GNQ82" i="30"/>
  <c r="GNT82" i="30"/>
  <c r="GNR82" i="30"/>
  <c r="GNS82" i="30"/>
  <c r="B459" i="42"/>
  <c r="GNY82" i="30" l="1"/>
  <c r="GOG82" i="30" s="1"/>
  <c r="GOA82" i="30"/>
  <c r="GOB82" i="30"/>
  <c r="GOC82" i="30"/>
  <c r="GOD82" i="30"/>
  <c r="GOE82" i="30"/>
  <c r="GNZ82" i="30"/>
  <c r="B460" i="42"/>
  <c r="GOM82" i="30" l="1"/>
  <c r="GOO82" i="30"/>
  <c r="GOP82" i="30"/>
  <c r="GOJ82" i="30"/>
  <c r="GOR82" i="30" s="1"/>
  <c r="GOK82" i="30"/>
  <c r="GOL82" i="30"/>
  <c r="GON82" i="30"/>
  <c r="B461" i="42"/>
  <c r="GPA82" i="30" l="1"/>
  <c r="GOU82" i="30"/>
  <c r="GPC82" i="30" s="1"/>
  <c r="GOX82" i="30"/>
  <c r="GOY82" i="30"/>
  <c r="GOZ82" i="30"/>
  <c r="GOV82" i="30"/>
  <c r="GOW82" i="30"/>
  <c r="B462" i="42"/>
  <c r="GPF82" i="30" l="1"/>
  <c r="GPN82" i="30" s="1"/>
  <c r="GPG82" i="30"/>
  <c r="GPH82" i="30"/>
  <c r="GPI82" i="30"/>
  <c r="GPL82" i="30"/>
  <c r="GPJ82" i="30"/>
  <c r="GPK82" i="30"/>
  <c r="B463" i="42"/>
  <c r="GPQ82" i="30" l="1"/>
  <c r="GPY82" i="30" s="1"/>
  <c r="GPS82" i="30"/>
  <c r="GPT82" i="30"/>
  <c r="GPU82" i="30"/>
  <c r="GPV82" i="30"/>
  <c r="GPW82" i="30"/>
  <c r="GPR82" i="30"/>
  <c r="B464" i="42"/>
  <c r="GQE82" i="30" l="1"/>
  <c r="GQG82" i="30"/>
  <c r="GQH82" i="30"/>
  <c r="GQB82" i="30"/>
  <c r="GQJ82" i="30" s="1"/>
  <c r="GQC82" i="30"/>
  <c r="GQD82" i="30"/>
  <c r="GQF82" i="30"/>
  <c r="B465" i="42"/>
  <c r="GQS82" i="30" l="1"/>
  <c r="GQM82" i="30"/>
  <c r="GQU82" i="30" s="1"/>
  <c r="GQP82" i="30"/>
  <c r="GQQ82" i="30"/>
  <c r="GQR82" i="30"/>
  <c r="GQN82" i="30"/>
  <c r="GQO82" i="30"/>
  <c r="B466" i="42"/>
  <c r="GQX82" i="30" l="1"/>
  <c r="GRF82" i="30" s="1"/>
  <c r="GQY82" i="30"/>
  <c r="GQZ82" i="30"/>
  <c r="GRA82" i="30"/>
  <c r="GRD82" i="30"/>
  <c r="GRB82" i="30"/>
  <c r="GRC82" i="30"/>
  <c r="B467" i="42"/>
  <c r="GRI82" i="30" l="1"/>
  <c r="GRQ82" i="30" s="1"/>
  <c r="GRK82" i="30"/>
  <c r="GRL82" i="30"/>
  <c r="GRM82" i="30"/>
  <c r="GRN82" i="30"/>
  <c r="GRO82" i="30"/>
  <c r="GRJ82" i="30"/>
  <c r="B468" i="42"/>
  <c r="GRW82" i="30" l="1"/>
  <c r="GRY82" i="30"/>
  <c r="GRZ82" i="30"/>
  <c r="GRT82" i="30"/>
  <c r="GSB82" i="30" s="1"/>
  <c r="GRU82" i="30"/>
  <c r="GRV82" i="30"/>
  <c r="GRX82" i="30"/>
  <c r="B469" i="42"/>
  <c r="GSK82" i="30" l="1"/>
  <c r="GSE82" i="30"/>
  <c r="GSM82" i="30" s="1"/>
  <c r="GSH82" i="30"/>
  <c r="GSI82" i="30"/>
  <c r="GSJ82" i="30"/>
  <c r="GSF82" i="30"/>
  <c r="GSG82" i="30"/>
  <c r="B470" i="42"/>
  <c r="GSP82" i="30" l="1"/>
  <c r="GSX82" i="30" s="1"/>
  <c r="GSQ82" i="30"/>
  <c r="GSR82" i="30"/>
  <c r="GSS82" i="30"/>
  <c r="GSV82" i="30"/>
  <c r="GSU82" i="30"/>
  <c r="GST82" i="30"/>
  <c r="B471" i="42"/>
  <c r="GTA82" i="30" l="1"/>
  <c r="GTI82" i="30" s="1"/>
  <c r="GTC82" i="30"/>
  <c r="GTD82" i="30"/>
  <c r="GTE82" i="30"/>
  <c r="GTF82" i="30"/>
  <c r="GTG82" i="30"/>
  <c r="GTB82" i="30"/>
  <c r="B472" i="42"/>
  <c r="GTO82" i="30" l="1"/>
  <c r="GTQ82" i="30"/>
  <c r="GTR82" i="30"/>
  <c r="GTL82" i="30"/>
  <c r="GTT82" i="30" s="1"/>
  <c r="GTM82" i="30"/>
  <c r="GTN82" i="30"/>
  <c r="GTP82" i="30"/>
  <c r="B473" i="42"/>
  <c r="GUC82" i="30" l="1"/>
  <c r="GTW82" i="30"/>
  <c r="GUE82" i="30" s="1"/>
  <c r="GTZ82" i="30"/>
  <c r="GUA82" i="30"/>
  <c r="GUB82" i="30"/>
  <c r="GTX82" i="30"/>
  <c r="GTY82" i="30"/>
  <c r="B474" i="42"/>
  <c r="GUH82" i="30" l="1"/>
  <c r="GUP82" i="30" s="1"/>
  <c r="GUI82" i="30"/>
  <c r="GUJ82" i="30"/>
  <c r="GUK82" i="30"/>
  <c r="GUN82" i="30"/>
  <c r="GUM82" i="30"/>
  <c r="GUL82" i="30"/>
  <c r="B475" i="42"/>
  <c r="GUS82" i="30" l="1"/>
  <c r="GVA82" i="30" s="1"/>
  <c r="GUU82" i="30"/>
  <c r="GUV82" i="30"/>
  <c r="GUW82" i="30"/>
  <c r="GUX82" i="30"/>
  <c r="GUY82" i="30"/>
  <c r="GUT82" i="30"/>
  <c r="B476" i="42"/>
  <c r="GVG82" i="30" l="1"/>
  <c r="GVI82" i="30"/>
  <c r="GVJ82" i="30"/>
  <c r="GVD82" i="30"/>
  <c r="GVL82" i="30" s="1"/>
  <c r="GVE82" i="30"/>
  <c r="GVF82" i="30"/>
  <c r="GVH82" i="30"/>
  <c r="B477" i="42"/>
  <c r="GVU82" i="30" l="1"/>
  <c r="GVO82" i="30"/>
  <c r="GVW82" i="30" s="1"/>
  <c r="GVR82" i="30"/>
  <c r="GVS82" i="30"/>
  <c r="GVT82" i="30"/>
  <c r="GVP82" i="30"/>
  <c r="GVQ82" i="30"/>
  <c r="B478" i="42"/>
  <c r="GVZ82" i="30" l="1"/>
  <c r="GWH82" i="30" s="1"/>
  <c r="GWA82" i="30"/>
  <c r="GWB82" i="30"/>
  <c r="GWC82" i="30"/>
  <c r="GWF82" i="30"/>
  <c r="GWE82" i="30"/>
  <c r="GWD82" i="30"/>
  <c r="B479" i="42"/>
  <c r="GWK82" i="30" l="1"/>
  <c r="GWS82" i="30" s="1"/>
  <c r="GWM82" i="30"/>
  <c r="GWN82" i="30"/>
  <c r="GWO82" i="30"/>
  <c r="GWP82" i="30"/>
  <c r="GWQ82" i="30"/>
  <c r="GWL82" i="30"/>
  <c r="B480" i="42"/>
  <c r="GWY82" i="30" l="1"/>
  <c r="GXA82" i="30"/>
  <c r="GXB82" i="30"/>
  <c r="GWV82" i="30"/>
  <c r="GXD82" i="30" s="1"/>
  <c r="GWW82" i="30"/>
  <c r="GWX82" i="30"/>
  <c r="GWZ82" i="30"/>
  <c r="B481" i="42"/>
  <c r="GXM82" i="30" l="1"/>
  <c r="GXG82" i="30"/>
  <c r="GXO82" i="30" s="1"/>
  <c r="GXJ82" i="30"/>
  <c r="GXL82" i="30"/>
  <c r="GXH82" i="30"/>
  <c r="GXI82" i="30"/>
  <c r="GXK82" i="30"/>
  <c r="B482" i="42"/>
  <c r="GXR82" i="30" l="1"/>
  <c r="GXZ82" i="30" s="1"/>
  <c r="GXS82" i="30"/>
  <c r="GXT82" i="30"/>
  <c r="GXU82" i="30"/>
  <c r="GXX82" i="30"/>
  <c r="GXV82" i="30"/>
  <c r="GXW82" i="30"/>
  <c r="B483" i="42"/>
  <c r="GYC82" i="30" l="1"/>
  <c r="GYK82" i="30" s="1"/>
  <c r="GYE82" i="30"/>
  <c r="GYF82" i="30"/>
  <c r="GYG82" i="30"/>
  <c r="GYH82" i="30"/>
  <c r="GYI82" i="30"/>
  <c r="GYD82" i="30"/>
  <c r="B484" i="42"/>
  <c r="GYQ82" i="30" l="1"/>
  <c r="GYS82" i="30"/>
  <c r="GYT82" i="30"/>
  <c r="GYN82" i="30"/>
  <c r="GYV82" i="30" s="1"/>
  <c r="GYP82" i="30"/>
  <c r="GYO82" i="30"/>
  <c r="GYR82" i="30"/>
  <c r="B485" i="42"/>
  <c r="GZE82" i="30" l="1"/>
  <c r="GYY82" i="30"/>
  <c r="GZG82" i="30" s="1"/>
  <c r="GZB82" i="30"/>
  <c r="GZD82" i="30"/>
  <c r="GZC82" i="30"/>
  <c r="GYZ82" i="30"/>
  <c r="GZA82" i="30"/>
  <c r="B486" i="42"/>
  <c r="GZJ82" i="30" l="1"/>
  <c r="GZR82" i="30" s="1"/>
  <c r="GZK82" i="30"/>
  <c r="GZL82" i="30"/>
  <c r="GZM82" i="30"/>
  <c r="GZP82" i="30"/>
  <c r="GZN82" i="30"/>
  <c r="GZO82" i="30"/>
  <c r="B487" i="42"/>
  <c r="GZU82" i="30" l="1"/>
  <c r="HAC82" i="30" s="1"/>
  <c r="GZW82" i="30"/>
  <c r="GZX82" i="30"/>
  <c r="GZY82" i="30"/>
  <c r="GZZ82" i="30"/>
  <c r="HAA82" i="30"/>
  <c r="GZV82" i="30"/>
  <c r="B488" i="42"/>
  <c r="HAI82" i="30" l="1"/>
  <c r="HAK82" i="30"/>
  <c r="HAL82" i="30"/>
  <c r="HAF82" i="30"/>
  <c r="HAN82" i="30" s="1"/>
  <c r="HAH82" i="30"/>
  <c r="HAG82" i="30"/>
  <c r="HAJ82" i="30"/>
  <c r="B489" i="42"/>
  <c r="HAW82" i="30" l="1"/>
  <c r="HAQ82" i="30"/>
  <c r="HAY82" i="30" s="1"/>
  <c r="HAT82" i="30"/>
  <c r="HAR82" i="30"/>
  <c r="HAS82" i="30"/>
  <c r="HAU82" i="30"/>
  <c r="HAV82" i="30"/>
  <c r="B490" i="42"/>
  <c r="HBB82" i="30" l="1"/>
  <c r="HBJ82" i="30" s="1"/>
  <c r="HBC82" i="30"/>
  <c r="HBE82" i="30"/>
  <c r="HBH82" i="30"/>
  <c r="HBD82" i="30"/>
  <c r="HBF82" i="30"/>
  <c r="HBG82" i="30"/>
  <c r="B491" i="42"/>
  <c r="HBM82" i="30" l="1"/>
  <c r="HBU82" i="30" s="1"/>
  <c r="HBO82" i="30"/>
  <c r="HBP82" i="30"/>
  <c r="HBQ82" i="30"/>
  <c r="HBS82" i="30"/>
  <c r="HBN82" i="30"/>
  <c r="HBR82" i="30"/>
  <c r="B492" i="42"/>
  <c r="HCA82" i="30" l="1"/>
  <c r="HCC82" i="30"/>
  <c r="HCD82" i="30"/>
  <c r="HBX82" i="30"/>
  <c r="HCF82" i="30" s="1"/>
  <c r="HBY82" i="30"/>
  <c r="HBZ82" i="30"/>
  <c r="HCB82" i="30"/>
  <c r="B493" i="42"/>
  <c r="HCI82" i="30" l="1"/>
  <c r="HCQ82" i="30" s="1"/>
  <c r="HCL82" i="30"/>
  <c r="HCJ82" i="30"/>
  <c r="HCO82" i="30"/>
  <c r="HCK82" i="30"/>
  <c r="HCM82" i="30"/>
  <c r="HCN82" i="30"/>
  <c r="B494" i="42"/>
  <c r="HCT82" i="30" l="1"/>
  <c r="HDB82" i="30" s="1"/>
  <c r="HCU82" i="30"/>
  <c r="HCW82" i="30"/>
  <c r="HCZ82" i="30"/>
  <c r="HCV82" i="30"/>
  <c r="HCX82" i="30"/>
  <c r="HCY82" i="30"/>
  <c r="B495" i="42"/>
  <c r="HDG82" i="30" l="1"/>
  <c r="HDH82" i="30"/>
  <c r="HDI82" i="30"/>
  <c r="HDK82" i="30"/>
  <c r="HDE82" i="30"/>
  <c r="HDM82" i="30" s="1"/>
  <c r="HDF82" i="30"/>
  <c r="HDJ82" i="30"/>
  <c r="B496" i="42"/>
  <c r="HDU82" i="30" l="1"/>
  <c r="HDV82" i="30"/>
  <c r="HDP82" i="30"/>
  <c r="HDX82" i="30" s="1"/>
  <c r="HDQ82" i="30"/>
  <c r="HDR82" i="30"/>
  <c r="HDS82" i="30"/>
  <c r="HDT82" i="30"/>
  <c r="B497" i="42"/>
  <c r="HEA82" i="30" l="1"/>
  <c r="HEI82" i="30" s="1"/>
  <c r="HED82" i="30"/>
  <c r="HEC82" i="30"/>
  <c r="HEE82" i="30"/>
  <c r="HEB82" i="30"/>
  <c r="HEF82" i="30"/>
  <c r="HEG82" i="30"/>
  <c r="B498" i="42"/>
  <c r="HEL82" i="30" l="1"/>
  <c r="HET82" i="30" s="1"/>
  <c r="HEO82" i="30"/>
  <c r="HER82" i="30"/>
  <c r="HEM82" i="30"/>
  <c r="HEN82" i="30"/>
  <c r="HEP82" i="30"/>
  <c r="HEQ82" i="30"/>
  <c r="B499" i="42"/>
  <c r="HEZ82" i="30" l="1"/>
  <c r="HFC82" i="30"/>
  <c r="HEW82" i="30"/>
  <c r="HFE82" i="30" s="1"/>
  <c r="HEX82" i="30"/>
  <c r="HFB82" i="30"/>
  <c r="HEY82" i="30"/>
  <c r="HFA82" i="30"/>
  <c r="B500" i="42"/>
  <c r="HFN82" i="30" l="1"/>
  <c r="HFM82" i="30"/>
  <c r="HFH82" i="30"/>
  <c r="HFP82" i="30" s="1"/>
  <c r="HFI82" i="30"/>
  <c r="HFJ82" i="30"/>
  <c r="HFL82" i="30"/>
  <c r="HFK82" i="30"/>
  <c r="B501" i="42"/>
  <c r="HFS82" i="30" l="1"/>
  <c r="HGA82" i="30" s="1"/>
  <c r="HFV82" i="30"/>
  <c r="HFW82" i="30"/>
  <c r="HFX82" i="30"/>
  <c r="HFY82" i="30"/>
  <c r="HFU82" i="30"/>
  <c r="HFT82" i="30"/>
  <c r="B502" i="42"/>
  <c r="HGD82" i="30" l="1"/>
  <c r="HGL82" i="30" s="1"/>
  <c r="HGG82" i="30"/>
  <c r="HGF82" i="30"/>
  <c r="HGH82" i="30"/>
  <c r="HGE82" i="30"/>
  <c r="HGI82" i="30"/>
  <c r="HGJ82" i="30"/>
  <c r="B503" i="42"/>
  <c r="HGR82" i="30" l="1"/>
  <c r="HGU82" i="30"/>
  <c r="HGO82" i="30"/>
  <c r="HGW82" i="30" s="1"/>
  <c r="HGP82" i="30"/>
  <c r="HGQ82" i="30"/>
  <c r="HGT82" i="30"/>
  <c r="HGS82" i="30"/>
  <c r="B504" i="42"/>
  <c r="HHF82" i="30" l="1"/>
  <c r="HGZ82" i="30"/>
  <c r="HHH82" i="30" s="1"/>
  <c r="HHD82" i="30"/>
  <c r="HHE82" i="30"/>
  <c r="HHA82" i="30"/>
  <c r="HHB82" i="30"/>
  <c r="HHC82" i="30"/>
  <c r="B505" i="42"/>
  <c r="HHK82" i="30" l="1"/>
  <c r="HHS82" i="30" s="1"/>
  <c r="HHO82" i="30"/>
  <c r="HHP82" i="30"/>
  <c r="HHN82" i="30"/>
  <c r="HHL82" i="30"/>
  <c r="HHM82" i="30"/>
  <c r="HHQ82" i="30"/>
  <c r="B506" i="42"/>
  <c r="HHV82" i="30" l="1"/>
  <c r="HID82" i="30" s="1"/>
  <c r="HHY82" i="30"/>
  <c r="HHW82" i="30"/>
  <c r="HHX82" i="30"/>
  <c r="HHZ82" i="30"/>
  <c r="HIA82" i="30"/>
  <c r="HIB82" i="30"/>
  <c r="B507" i="42"/>
  <c r="HIJ82" i="30" l="1"/>
  <c r="HIM82" i="30"/>
  <c r="HIG82" i="30"/>
  <c r="HIO82" i="30" s="1"/>
  <c r="HIH82" i="30"/>
  <c r="HII82" i="30"/>
  <c r="HIK82" i="30"/>
  <c r="HIL82" i="30"/>
  <c r="B508" i="42"/>
  <c r="HIX82" i="30" l="1"/>
  <c r="HIW82" i="30"/>
  <c r="HIR82" i="30"/>
  <c r="HIZ82" i="30" s="1"/>
  <c r="HIS82" i="30"/>
  <c r="HIU82" i="30"/>
  <c r="HIV82" i="30"/>
  <c r="HIT82" i="30"/>
  <c r="B509" i="42"/>
  <c r="HJC82" i="30" l="1"/>
  <c r="HJK82" i="30" s="1"/>
  <c r="HJF82" i="30"/>
  <c r="HJG82" i="30"/>
  <c r="HJH82" i="30"/>
  <c r="HJI82" i="30"/>
  <c r="HJD82" i="30"/>
  <c r="HJE82" i="30"/>
  <c r="B510" i="42"/>
  <c r="HJN82" i="30" l="1"/>
  <c r="HJV82" i="30" s="1"/>
  <c r="HJQ82" i="30"/>
  <c r="HJP82" i="30"/>
  <c r="HJR82" i="30"/>
  <c r="HJO82" i="30"/>
  <c r="HJS82" i="30"/>
  <c r="HJT82" i="30"/>
  <c r="B511" i="42"/>
  <c r="HKB82" i="30" l="1"/>
  <c r="HKE82" i="30"/>
  <c r="HJY82" i="30"/>
  <c r="HKG82" i="30" s="1"/>
  <c r="HJZ82" i="30"/>
  <c r="HKA82" i="30"/>
  <c r="HKC82" i="30"/>
  <c r="HKD82" i="30"/>
  <c r="B512" i="42"/>
  <c r="HKP82" i="30" l="1"/>
  <c r="HKJ82" i="30"/>
  <c r="HKR82" i="30" s="1"/>
  <c r="HKN82" i="30"/>
  <c r="HKO82" i="30"/>
  <c r="HKK82" i="30"/>
  <c r="HKM82" i="30"/>
  <c r="HKL82" i="30"/>
  <c r="B513" i="42"/>
  <c r="HKU82" i="30" l="1"/>
  <c r="HLC82" i="30" s="1"/>
  <c r="HKY82" i="30"/>
  <c r="HKZ82" i="30"/>
  <c r="HKV82" i="30"/>
  <c r="HKW82" i="30"/>
  <c r="HKX82" i="30"/>
  <c r="HLA82" i="30"/>
  <c r="B514" i="42"/>
  <c r="HLF82" i="30" l="1"/>
  <c r="HLN82" i="30" s="1"/>
  <c r="HLI82" i="30"/>
  <c r="HLG82" i="30"/>
  <c r="HLH82" i="30"/>
  <c r="HLJ82" i="30"/>
  <c r="HLK82" i="30"/>
  <c r="HLL82" i="30"/>
  <c r="B515" i="42"/>
  <c r="HLT82" i="30" l="1"/>
  <c r="HLW82" i="30"/>
  <c r="HLQ82" i="30"/>
  <c r="HLY82" i="30" s="1"/>
  <c r="HLR82" i="30"/>
  <c r="HLV82" i="30"/>
  <c r="HLS82" i="30"/>
  <c r="HLU82" i="30"/>
  <c r="B516" i="42"/>
  <c r="HMH82" i="30" l="1"/>
  <c r="HMG82" i="30"/>
  <c r="HMB82" i="30"/>
  <c r="HMJ82" i="30" s="1"/>
  <c r="HMC82" i="30"/>
  <c r="HMF82" i="30"/>
  <c r="HMD82" i="30"/>
  <c r="HME82" i="30"/>
  <c r="B517" i="42"/>
  <c r="HMM82" i="30" l="1"/>
  <c r="HMU82" i="30" s="1"/>
  <c r="HMP82" i="30"/>
  <c r="HMQ82" i="30"/>
  <c r="HMR82" i="30"/>
  <c r="HMS82" i="30"/>
  <c r="HMN82" i="30"/>
  <c r="HMO82" i="30"/>
  <c r="B518" i="42"/>
  <c r="HMX82" i="30" l="1"/>
  <c r="HNF82" i="30" s="1"/>
  <c r="HNA82" i="30"/>
  <c r="HMZ82" i="30"/>
  <c r="HNB82" i="30"/>
  <c r="HND82" i="30"/>
  <c r="HMY82" i="30"/>
  <c r="HNC82" i="30"/>
  <c r="B519" i="42"/>
  <c r="HNL82" i="30" l="1"/>
  <c r="HNO82" i="30"/>
  <c r="HNI82" i="30"/>
  <c r="HNQ82" i="30" s="1"/>
  <c r="HNJ82" i="30"/>
  <c r="HNK82" i="30"/>
  <c r="HNM82" i="30"/>
  <c r="HNN82" i="30"/>
  <c r="B520" i="42"/>
  <c r="HNZ82" i="30" l="1"/>
  <c r="HNT82" i="30"/>
  <c r="HOB82" i="30" s="1"/>
  <c r="HNX82" i="30"/>
  <c r="HNY82" i="30"/>
  <c r="HNV82" i="30"/>
  <c r="HNW82" i="30"/>
  <c r="HNU82" i="30"/>
  <c r="B521" i="42"/>
  <c r="HOE82" i="30" l="1"/>
  <c r="HOM82" i="30" s="1"/>
  <c r="HOI82" i="30"/>
  <c r="HOJ82" i="30"/>
  <c r="HOG82" i="30"/>
  <c r="HOH82" i="30"/>
  <c r="HOF82" i="30"/>
  <c r="HOK82" i="30"/>
  <c r="B522" i="42"/>
  <c r="HOP82" i="30" l="1"/>
  <c r="HOX82" i="30" s="1"/>
  <c r="HOS82" i="30"/>
  <c r="HOQ82" i="30"/>
  <c r="HOR82" i="30"/>
  <c r="HOT82" i="30"/>
  <c r="HOU82" i="30"/>
  <c r="HOV82" i="30"/>
  <c r="B523" i="42"/>
  <c r="HPD82" i="30" l="1"/>
  <c r="HPG82" i="30"/>
  <c r="HPA82" i="30"/>
  <c r="HPI82" i="30" s="1"/>
  <c r="HPB82" i="30"/>
  <c r="HPC82" i="30"/>
  <c r="HPE82" i="30"/>
  <c r="HPF82" i="30"/>
  <c r="B524" i="42"/>
  <c r="HPR82" i="30" l="1"/>
  <c r="HPQ82" i="30"/>
  <c r="HPL82" i="30"/>
  <c r="HPT82" i="30" s="1"/>
  <c r="HPM82" i="30"/>
  <c r="HPN82" i="30"/>
  <c r="HPO82" i="30"/>
  <c r="HPP82" i="30"/>
  <c r="B525" i="42"/>
  <c r="HPY82" i="30" l="1"/>
  <c r="HPZ82" i="30"/>
  <c r="HQA82" i="30"/>
  <c r="HQB82" i="30"/>
  <c r="HPX82" i="30"/>
  <c r="HQC82" i="30"/>
  <c r="HPW82" i="30"/>
  <c r="HQE82" i="30" s="1"/>
  <c r="B526" i="42"/>
  <c r="HQH82" i="30" l="1"/>
  <c r="HQP82" i="30" s="1"/>
  <c r="HQI82" i="30"/>
  <c r="HQM82" i="30"/>
  <c r="HQN82" i="30"/>
  <c r="HQJ82" i="30"/>
  <c r="HQK82" i="30"/>
  <c r="HQL82" i="30"/>
  <c r="B527" i="42"/>
  <c r="HQV82" i="30" l="1"/>
  <c r="HQW82" i="30"/>
  <c r="HQY82" i="30"/>
  <c r="HQS82" i="30"/>
  <c r="HRA82" i="30" s="1"/>
  <c r="HQT82" i="30"/>
  <c r="HQU82" i="30"/>
  <c r="HQX82" i="30"/>
  <c r="B528" i="42"/>
  <c r="HRJ82" i="30" l="1"/>
  <c r="HRD82" i="30"/>
  <c r="HRL82" i="30" s="1"/>
  <c r="HRE82" i="30"/>
  <c r="HRF82" i="30"/>
  <c r="HRG82" i="30"/>
  <c r="HRH82" i="30"/>
  <c r="HRI82" i="30"/>
  <c r="B529" i="42"/>
  <c r="HRQ82" i="30" l="1"/>
  <c r="HRR82" i="30"/>
  <c r="HRS82" i="30"/>
  <c r="HRT82" i="30"/>
  <c r="HRO82" i="30"/>
  <c r="HRW82" i="30" s="1"/>
  <c r="HRP82" i="30"/>
  <c r="HRU82" i="30"/>
  <c r="B530" i="42"/>
  <c r="HRZ82" i="30" l="1"/>
  <c r="HSH82" i="30" s="1"/>
  <c r="HSA82" i="30"/>
  <c r="HSE82" i="30"/>
  <c r="HSF82" i="30"/>
  <c r="HSB82" i="30"/>
  <c r="HSC82" i="30"/>
  <c r="HSD82" i="30"/>
  <c r="B531" i="42"/>
  <c r="HSN82" i="30" l="1"/>
  <c r="HSO82" i="30"/>
  <c r="HSK82" i="30"/>
  <c r="HSS82" i="30" s="1"/>
  <c r="HSP82" i="30"/>
  <c r="HSQ82" i="30"/>
  <c r="HSL82" i="30"/>
  <c r="HSM82" i="30"/>
  <c r="B532" i="42"/>
  <c r="HTB82" i="30" l="1"/>
  <c r="HSV82" i="30"/>
  <c r="HTD82" i="30" s="1"/>
  <c r="HSW82" i="30"/>
  <c r="HSX82" i="30"/>
  <c r="HSZ82" i="30"/>
  <c r="HTA82" i="30"/>
  <c r="HSY82" i="30"/>
  <c r="B533" i="42"/>
  <c r="HTI82" i="30" l="1"/>
  <c r="HTJ82" i="30"/>
  <c r="HTK82" i="30"/>
  <c r="HTL82" i="30"/>
  <c r="HTG82" i="30"/>
  <c r="HTO82" i="30" s="1"/>
  <c r="HTH82" i="30"/>
  <c r="HTM82" i="30"/>
  <c r="B534" i="42"/>
  <c r="HTR82" i="30" l="1"/>
  <c r="HTZ82" i="30" s="1"/>
  <c r="HTS82" i="30"/>
  <c r="HTW82" i="30"/>
  <c r="HTX82" i="30"/>
  <c r="HTT82" i="30"/>
  <c r="HTU82" i="30"/>
  <c r="HTV82" i="30"/>
  <c r="B535" i="42"/>
  <c r="HUF82" i="30" l="1"/>
  <c r="HUG82" i="30"/>
  <c r="HUC82" i="30"/>
  <c r="HUK82" i="30" s="1"/>
  <c r="HUH82" i="30"/>
  <c r="HUI82" i="30"/>
  <c r="HUD82" i="30"/>
  <c r="HUE82" i="30"/>
  <c r="B536" i="42"/>
  <c r="HUT82" i="30" l="1"/>
  <c r="HUN82" i="30"/>
  <c r="HUV82" i="30" s="1"/>
  <c r="HUO82" i="30"/>
  <c r="HUP82" i="30"/>
  <c r="HUQ82" i="30"/>
  <c r="HUR82" i="30"/>
  <c r="HUS82" i="30"/>
  <c r="B537" i="42"/>
  <c r="HVA82" i="30" l="1"/>
  <c r="HVB82" i="30"/>
  <c r="HVC82" i="30"/>
  <c r="HVD82" i="30"/>
  <c r="HUZ82" i="30"/>
  <c r="HUY82" i="30"/>
  <c r="HVG82" i="30" s="1"/>
  <c r="HVE82" i="30"/>
  <c r="B538" i="42"/>
  <c r="HVJ82" i="30" l="1"/>
  <c r="HVR82" i="30" s="1"/>
  <c r="HVK82" i="30"/>
  <c r="HVO82" i="30"/>
  <c r="HVP82" i="30"/>
  <c r="HVL82" i="30"/>
  <c r="HVM82" i="30"/>
  <c r="HVN82" i="30"/>
  <c r="B539" i="42"/>
  <c r="HVX82" i="30" l="1"/>
  <c r="HVY82" i="30"/>
  <c r="HWA82" i="30"/>
  <c r="HVU82" i="30"/>
  <c r="HWC82" i="30" s="1"/>
  <c r="HVV82" i="30"/>
  <c r="HVZ82" i="30"/>
  <c r="HVW82" i="30"/>
  <c r="B540" i="42"/>
  <c r="HWL82" i="30" l="1"/>
  <c r="HWF82" i="30"/>
  <c r="HWN82" i="30" s="1"/>
  <c r="HWG82" i="30"/>
  <c r="HWH82" i="30"/>
  <c r="HWI82" i="30"/>
  <c r="HWJ82" i="30"/>
  <c r="HWK82" i="30"/>
  <c r="B541" i="42"/>
  <c r="HWS82" i="30" l="1"/>
  <c r="HWT82" i="30"/>
  <c r="HWU82" i="30"/>
  <c r="HWV82" i="30"/>
  <c r="HWQ82" i="30"/>
  <c r="HWY82" i="30" s="1"/>
  <c r="HWR82" i="30"/>
  <c r="HWW82" i="30"/>
  <c r="B542" i="42"/>
  <c r="HXB82" i="30" l="1"/>
  <c r="HXJ82" i="30" s="1"/>
  <c r="HXC82" i="30"/>
  <c r="HXG82" i="30"/>
  <c r="HXH82" i="30"/>
  <c r="HXD82" i="30"/>
  <c r="HXE82" i="30"/>
  <c r="HXF82" i="30"/>
  <c r="B543" i="42"/>
  <c r="HXQ82" i="30" l="1"/>
  <c r="HXM82" i="30"/>
  <c r="HXU82" i="30" s="1"/>
  <c r="HXP82" i="30"/>
  <c r="HXR82" i="30"/>
  <c r="HXS82" i="30"/>
  <c r="HXN82" i="30"/>
  <c r="HXO82" i="30"/>
  <c r="B544" i="42"/>
  <c r="HXX82" i="30" l="1"/>
  <c r="HYF82" i="30" s="1"/>
  <c r="HXY82" i="30"/>
  <c r="HXZ82" i="30"/>
  <c r="HYA82" i="30"/>
  <c r="HYD82" i="30"/>
  <c r="HYB82" i="30"/>
  <c r="HYC82" i="30"/>
  <c r="B545" i="42"/>
  <c r="HYK82" i="30" l="1"/>
  <c r="HYL82" i="30"/>
  <c r="HYM82" i="30"/>
  <c r="HYN82" i="30"/>
  <c r="HYO82" i="30"/>
  <c r="HYI82" i="30"/>
  <c r="HYQ82" i="30" s="1"/>
  <c r="HYJ82" i="30"/>
  <c r="B546" i="42"/>
  <c r="HYU82" i="30" l="1"/>
  <c r="HYY82" i="30"/>
  <c r="HYZ82" i="30"/>
  <c r="HYW82" i="30"/>
  <c r="HYT82" i="30"/>
  <c r="HZB82" i="30" s="1"/>
  <c r="HYV82" i="30"/>
  <c r="HYX82" i="30"/>
  <c r="B547" i="42"/>
  <c r="HZI82" i="30" l="1"/>
  <c r="HZE82" i="30"/>
  <c r="HZM82" i="30" s="1"/>
  <c r="HZF82" i="30"/>
  <c r="HZJ82" i="30"/>
  <c r="HZK82" i="30"/>
  <c r="HZG82" i="30"/>
  <c r="HZH82" i="30"/>
  <c r="B548" i="42"/>
  <c r="HZP82" i="30" l="1"/>
  <c r="HZX82" i="30" s="1"/>
  <c r="HZQ82" i="30"/>
  <c r="HZR82" i="30"/>
  <c r="HZT82" i="30"/>
  <c r="HZS82" i="30"/>
  <c r="HZU82" i="30"/>
  <c r="HZV82" i="30"/>
  <c r="B549" i="42"/>
  <c r="IAC82" i="30" l="1"/>
  <c r="IAD82" i="30"/>
  <c r="IAE82" i="30"/>
  <c r="IAF82" i="30"/>
  <c r="IAA82" i="30"/>
  <c r="IAI82" i="30" s="1"/>
  <c r="IAB82" i="30"/>
  <c r="IAG82" i="30"/>
  <c r="B550" i="42"/>
  <c r="IAM82" i="30" l="1"/>
  <c r="IAQ82" i="30"/>
  <c r="IAR82" i="30"/>
  <c r="IAP82" i="30"/>
  <c r="IAL82" i="30"/>
  <c r="IAT82" i="30" s="1"/>
  <c r="IAN82" i="30"/>
  <c r="IAO82" i="30"/>
  <c r="B551" i="42"/>
  <c r="IBA82" i="30" l="1"/>
  <c r="IAX82" i="30"/>
  <c r="IAY82" i="30"/>
  <c r="IBC82" i="30"/>
  <c r="IAW82" i="30"/>
  <c r="IBE82" i="30" s="1"/>
  <c r="IAZ82" i="30"/>
  <c r="IBB82" i="30"/>
  <c r="B552" i="42"/>
  <c r="IBH82" i="30" l="1"/>
  <c r="IBP82" i="30" s="1"/>
  <c r="IBI82" i="30"/>
  <c r="IBJ82" i="30"/>
  <c r="IBM82" i="30"/>
  <c r="IBK82" i="30"/>
  <c r="IBL82" i="30"/>
  <c r="IBN82" i="30"/>
  <c r="B553" i="42"/>
  <c r="IBU82" i="30" l="1"/>
  <c r="IBV82" i="30"/>
  <c r="IBW82" i="30"/>
  <c r="IBX82" i="30"/>
  <c r="IBS82" i="30"/>
  <c r="ICA82" i="30" s="1"/>
  <c r="IBT82" i="30"/>
  <c r="IBY82" i="30"/>
  <c r="B554" i="42"/>
  <c r="ICE82" i="30" l="1"/>
  <c r="ICI82" i="30"/>
  <c r="ICJ82" i="30"/>
  <c r="ICD82" i="30"/>
  <c r="ICL82" i="30" s="1"/>
  <c r="ICF82" i="30"/>
  <c r="ICG82" i="30"/>
  <c r="ICH82" i="30"/>
  <c r="B555" i="42"/>
  <c r="ICS82" i="30" l="1"/>
  <c r="ICQ82" i="30"/>
  <c r="ICR82" i="30"/>
  <c r="ICO82" i="30"/>
  <c r="ICW82" i="30" s="1"/>
  <c r="ICP82" i="30"/>
  <c r="ICT82" i="30"/>
  <c r="ICU82" i="30"/>
  <c r="B556" i="42"/>
  <c r="ICZ82" i="30" l="1"/>
  <c r="IDH82" i="30" s="1"/>
  <c r="IDA82" i="30"/>
  <c r="IDB82" i="30"/>
  <c r="IDF82" i="30"/>
  <c r="IDC82" i="30"/>
  <c r="IDD82" i="30"/>
  <c r="IDE82" i="30"/>
  <c r="B557" i="42"/>
  <c r="IDM82" i="30" l="1"/>
  <c r="IDN82" i="30"/>
  <c r="IDO82" i="30"/>
  <c r="IDP82" i="30"/>
  <c r="IDL82" i="30"/>
  <c r="IDQ82" i="30"/>
  <c r="IDK82" i="30"/>
  <c r="IDS82" i="30" s="1"/>
  <c r="B558" i="42"/>
  <c r="IDW82" i="30" l="1"/>
  <c r="IEA82" i="30"/>
  <c r="IEB82" i="30"/>
  <c r="IDV82" i="30"/>
  <c r="IED82" i="30" s="1"/>
  <c r="IDX82" i="30"/>
  <c r="IDY82" i="30"/>
  <c r="IDZ82" i="30"/>
  <c r="B559" i="42"/>
  <c r="IEK82" i="30" l="1"/>
  <c r="IEG82" i="30"/>
  <c r="IEO82" i="30" s="1"/>
  <c r="IEJ82" i="30"/>
  <c r="IEL82" i="30"/>
  <c r="IEM82" i="30"/>
  <c r="IEH82" i="30"/>
  <c r="IEI82" i="30"/>
  <c r="B560" i="42"/>
  <c r="IER82" i="30" l="1"/>
  <c r="IEZ82" i="30" s="1"/>
  <c r="IES82" i="30"/>
  <c r="IET82" i="30"/>
  <c r="IEU82" i="30"/>
  <c r="IEV82" i="30"/>
  <c r="IEW82" i="30"/>
  <c r="IEX82" i="30"/>
  <c r="B561" i="42"/>
  <c r="IFE82" i="30" l="1"/>
  <c r="IFF82" i="30"/>
  <c r="IFG82" i="30"/>
  <c r="IFH82" i="30"/>
  <c r="IFI82" i="30"/>
  <c r="IFC82" i="30"/>
  <c r="IFK82" i="30" s="1"/>
  <c r="IFD82" i="30"/>
  <c r="B562" i="42"/>
  <c r="IFO82" i="30" l="1"/>
  <c r="IFS82" i="30"/>
  <c r="IFT82" i="30"/>
  <c r="IFP82" i="30"/>
  <c r="IFQ82" i="30"/>
  <c r="IFN82" i="30"/>
  <c r="IFV82" i="30" s="1"/>
  <c r="IFR82" i="30"/>
  <c r="B563" i="42"/>
  <c r="IGC82" i="30" l="1"/>
  <c r="IFZ82" i="30"/>
  <c r="IGD82" i="30"/>
  <c r="IGE82" i="30"/>
  <c r="IFY82" i="30"/>
  <c r="IGG82" i="30" s="1"/>
  <c r="IGA82" i="30"/>
  <c r="IGB82" i="30"/>
  <c r="B564" i="42"/>
  <c r="IGJ82" i="30" l="1"/>
  <c r="IGR82" i="30" s="1"/>
  <c r="IGK82" i="30"/>
  <c r="IGL82" i="30"/>
  <c r="IGM82" i="30"/>
  <c r="IGN82" i="30"/>
  <c r="IGO82" i="30"/>
  <c r="IGP82" i="30"/>
  <c r="B565" i="42"/>
  <c r="IGW82" i="30" l="1"/>
  <c r="IGX82" i="30"/>
  <c r="IGY82" i="30"/>
  <c r="IGZ82" i="30"/>
  <c r="IGU82" i="30"/>
  <c r="IHC82" i="30" s="1"/>
  <c r="IGV82" i="30"/>
  <c r="IHA82" i="30"/>
  <c r="B566" i="42"/>
  <c r="IHG82" i="30" l="1"/>
  <c r="IHK82" i="30"/>
  <c r="IHL82" i="30"/>
  <c r="IHI82" i="30"/>
  <c r="IHJ82" i="30"/>
  <c r="IHF82" i="30"/>
  <c r="IHN82" i="30" s="1"/>
  <c r="IHH82" i="30"/>
  <c r="B567" i="42"/>
  <c r="IHU82" i="30" l="1"/>
  <c r="IHS82" i="30"/>
  <c r="IHW82" i="30"/>
  <c r="IHQ82" i="30"/>
  <c r="IHY82" i="30" s="1"/>
  <c r="IHR82" i="30"/>
  <c r="IHT82" i="30"/>
  <c r="IHV82" i="30"/>
  <c r="B568" i="42"/>
  <c r="IIB82" i="30" l="1"/>
  <c r="IIJ82" i="30" s="1"/>
  <c r="IIC82" i="30"/>
  <c r="IID82" i="30"/>
  <c r="IIF82" i="30"/>
  <c r="IIG82" i="30"/>
  <c r="IIE82" i="30"/>
  <c r="IIH82" i="30"/>
  <c r="B569" i="42"/>
  <c r="IIO82" i="30" l="1"/>
  <c r="IIP82" i="30"/>
  <c r="IIQ82" i="30"/>
  <c r="IIR82" i="30"/>
  <c r="IIN82" i="30"/>
  <c r="IIS82" i="30"/>
  <c r="IIM82" i="30"/>
  <c r="IIU82" i="30" s="1"/>
  <c r="B570" i="42"/>
  <c r="IIY82" i="30" l="1"/>
  <c r="IJC82" i="30"/>
  <c r="IJD82" i="30"/>
  <c r="IIX82" i="30"/>
  <c r="IJF82" i="30" s="1"/>
  <c r="IJB82" i="30"/>
  <c r="IIZ82" i="30"/>
  <c r="IJA82" i="30"/>
  <c r="B571" i="42"/>
  <c r="IJM82" i="30" l="1"/>
  <c r="IJL82" i="30"/>
  <c r="IJI82" i="30"/>
  <c r="IJQ82" i="30" s="1"/>
  <c r="IJJ82" i="30"/>
  <c r="IJK82" i="30"/>
  <c r="IJN82" i="30"/>
  <c r="IJO82" i="30"/>
  <c r="B572" i="42"/>
  <c r="IJT82" i="30" l="1"/>
  <c r="IKB82" i="30" s="1"/>
  <c r="IJU82" i="30"/>
  <c r="IJV82" i="30"/>
  <c r="IJY82" i="30"/>
  <c r="IJZ82" i="30"/>
  <c r="IJW82" i="30"/>
  <c r="IJX82" i="30"/>
  <c r="B573" i="42"/>
  <c r="IKG82" i="30" l="1"/>
  <c r="IKH82" i="30"/>
  <c r="IKI82" i="30"/>
  <c r="IKJ82" i="30"/>
  <c r="IKK82" i="30"/>
  <c r="IKE82" i="30"/>
  <c r="IKM82" i="30" s="1"/>
  <c r="IKF82" i="30"/>
  <c r="B574" i="42"/>
  <c r="IKQ82" i="30" l="1"/>
  <c r="IKU82" i="30"/>
  <c r="IKV82" i="30"/>
  <c r="IKP82" i="30"/>
  <c r="IKX82" i="30" s="1"/>
  <c r="IKR82" i="30"/>
  <c r="IKS82" i="30"/>
  <c r="IKT82" i="30"/>
  <c r="B575" i="42"/>
  <c r="ILE82" i="30" l="1"/>
  <c r="ILF82" i="30"/>
  <c r="ILA82" i="30"/>
  <c r="ILI82" i="30" s="1"/>
  <c r="ILD82" i="30"/>
  <c r="ILB82" i="30"/>
  <c r="ILC82" i="30"/>
  <c r="ILG82" i="30"/>
  <c r="B576" i="42"/>
  <c r="ILL82" i="30" l="1"/>
  <c r="ILT82" i="30" s="1"/>
  <c r="ILM82" i="30"/>
  <c r="ILN82" i="30"/>
  <c r="ILO82" i="30"/>
  <c r="ILR82" i="30"/>
  <c r="ILP82" i="30"/>
  <c r="ILQ82" i="30"/>
  <c r="B577" i="42"/>
  <c r="ILY82" i="30" l="1"/>
  <c r="ILZ82" i="30"/>
  <c r="IMA82" i="30"/>
  <c r="IMB82" i="30"/>
  <c r="ILW82" i="30"/>
  <c r="IME82" i="30" s="1"/>
  <c r="ILX82" i="30"/>
  <c r="IMC82" i="30"/>
  <c r="B578" i="42"/>
  <c r="IMI82" i="30" l="1"/>
  <c r="IMM82" i="30"/>
  <c r="IMN82" i="30"/>
  <c r="IMJ82" i="30"/>
  <c r="IMK82" i="30"/>
  <c r="IML82" i="30"/>
  <c r="IMH82" i="30"/>
  <c r="IMP82" i="30" s="1"/>
  <c r="B579" i="42"/>
  <c r="IMW82" i="30" l="1"/>
  <c r="IMY82" i="30"/>
  <c r="IMS82" i="30"/>
  <c r="INA82" i="30" s="1"/>
  <c r="IMT82" i="30"/>
  <c r="IMV82" i="30"/>
  <c r="IMX82" i="30"/>
  <c r="IMU82" i="30"/>
  <c r="B580" i="42"/>
  <c r="IND82" i="30" l="1"/>
  <c r="INL82" i="30" s="1"/>
  <c r="INE82" i="30"/>
  <c r="INF82" i="30"/>
  <c r="ING82" i="30"/>
  <c r="INH82" i="30"/>
  <c r="INI82" i="30"/>
  <c r="INJ82" i="30"/>
  <c r="B581" i="42"/>
  <c r="INQ82" i="30" l="1"/>
  <c r="INR82" i="30"/>
  <c r="INS82" i="30"/>
  <c r="INT82" i="30"/>
  <c r="INO82" i="30"/>
  <c r="INW82" i="30" s="1"/>
  <c r="INP82" i="30"/>
  <c r="INU82" i="30"/>
  <c r="B582" i="42"/>
  <c r="IOA82" i="30" l="1"/>
  <c r="IOE82" i="30"/>
  <c r="IOF82" i="30"/>
  <c r="IOC82" i="30"/>
  <c r="IOD82" i="30"/>
  <c r="IOB82" i="30"/>
  <c r="INZ82" i="30"/>
  <c r="IOH82" i="30" s="1"/>
  <c r="B583" i="42"/>
  <c r="IOO82" i="30" l="1"/>
  <c r="IOL82" i="30"/>
  <c r="IOM82" i="30"/>
  <c r="IOK82" i="30"/>
  <c r="IOS82" i="30" s="1"/>
  <c r="ION82" i="30"/>
  <c r="IOP82" i="30"/>
  <c r="IOQ82" i="30"/>
  <c r="B584" i="42"/>
  <c r="IOV82" i="30" l="1"/>
  <c r="IPD82" i="30" s="1"/>
  <c r="IOW82" i="30"/>
  <c r="IOX82" i="30"/>
  <c r="IOZ82" i="30"/>
  <c r="IPA82" i="30"/>
  <c r="IOY82" i="30"/>
  <c r="IPB82" i="30"/>
  <c r="B585" i="42"/>
  <c r="IPI82" i="30" l="1"/>
  <c r="IPJ82" i="30"/>
  <c r="IPK82" i="30"/>
  <c r="IPL82" i="30"/>
  <c r="IPG82" i="30"/>
  <c r="IPO82" i="30" s="1"/>
  <c r="IPH82" i="30"/>
  <c r="IPM82" i="30"/>
  <c r="B586" i="42"/>
  <c r="IPS82" i="30" l="1"/>
  <c r="IPW82" i="30"/>
  <c r="IPX82" i="30"/>
  <c r="IPR82" i="30"/>
  <c r="IPZ82" i="30" s="1"/>
  <c r="IPV82" i="30"/>
  <c r="IPT82" i="30"/>
  <c r="IPU82" i="30"/>
  <c r="B587" i="42"/>
  <c r="IQG82" i="30" l="1"/>
  <c r="IQE82" i="30"/>
  <c r="IQF82" i="30"/>
  <c r="IQC82" i="30"/>
  <c r="IQK82" i="30" s="1"/>
  <c r="IQD82" i="30"/>
  <c r="IQH82" i="30"/>
  <c r="IQI82" i="30"/>
  <c r="B588" i="42"/>
  <c r="IQN82" i="30" l="1"/>
  <c r="IQV82" i="30" s="1"/>
  <c r="IQO82" i="30"/>
  <c r="IQP82" i="30"/>
  <c r="IQS82" i="30"/>
  <c r="IQT82" i="30"/>
  <c r="IQQ82" i="30"/>
  <c r="IQR82" i="30"/>
  <c r="B589" i="42"/>
  <c r="IRA82" i="30" l="1"/>
  <c r="IRB82" i="30"/>
  <c r="IRC82" i="30"/>
  <c r="IRD82" i="30"/>
  <c r="IQZ82" i="30"/>
  <c r="IRE82" i="30"/>
  <c r="IQY82" i="30"/>
  <c r="IRG82" i="30" s="1"/>
  <c r="B590" i="42"/>
  <c r="IRK82" i="30" l="1"/>
  <c r="IRO82" i="30"/>
  <c r="IRP82" i="30"/>
  <c r="IRL82" i="30"/>
  <c r="IRJ82" i="30"/>
  <c r="IRR82" i="30" s="1"/>
  <c r="IRM82" i="30"/>
  <c r="IRN82" i="30"/>
  <c r="B591" i="42"/>
  <c r="IRY82" i="30" l="1"/>
  <c r="IRU82" i="30"/>
  <c r="ISC82" i="30" s="1"/>
  <c r="IRX82" i="30"/>
  <c r="IRZ82" i="30"/>
  <c r="IRW82" i="30"/>
  <c r="IRV82" i="30"/>
  <c r="ISA82" i="30"/>
  <c r="B592" i="42"/>
  <c r="ISF82" i="30" l="1"/>
  <c r="ISN82" i="30" s="1"/>
  <c r="ISG82" i="30"/>
  <c r="ISH82" i="30"/>
  <c r="ISI82" i="30"/>
  <c r="ISL82" i="30"/>
  <c r="ISJ82" i="30"/>
  <c r="ISK82" i="30"/>
  <c r="B593" i="42"/>
  <c r="ISS82" i="30" l="1"/>
  <c r="IST82" i="30"/>
  <c r="ISU82" i="30"/>
  <c r="ISV82" i="30"/>
  <c r="ISW82" i="30"/>
  <c r="ISQ82" i="30"/>
  <c r="ISY82" i="30" s="1"/>
  <c r="ISR82" i="30"/>
  <c r="B594" i="42"/>
  <c r="ITC82" i="30" l="1"/>
  <c r="ITG82" i="30"/>
  <c r="ITH82" i="30"/>
  <c r="ITE82" i="30"/>
  <c r="ITB82" i="30"/>
  <c r="ITJ82" i="30" s="1"/>
  <c r="ITD82" i="30"/>
  <c r="ITF82" i="30"/>
  <c r="B595" i="42"/>
  <c r="ITQ82" i="30" l="1"/>
  <c r="ITM82" i="30"/>
  <c r="ITU82" i="30" s="1"/>
  <c r="ITN82" i="30"/>
  <c r="ITR82" i="30"/>
  <c r="ITS82" i="30"/>
  <c r="ITP82" i="30"/>
  <c r="ITO82" i="30"/>
  <c r="B596" i="42"/>
  <c r="ITX82" i="30" l="1"/>
  <c r="IUF82" i="30" s="1"/>
  <c r="ITY82" i="30"/>
  <c r="ITZ82" i="30"/>
  <c r="IUB82" i="30"/>
  <c r="IUA82" i="30"/>
  <c r="IUC82" i="30"/>
  <c r="IUD82" i="30"/>
  <c r="B597" i="42"/>
  <c r="IUK82" i="30" l="1"/>
  <c r="IUL82" i="30"/>
  <c r="IUM82" i="30"/>
  <c r="IUN82" i="30"/>
  <c r="IUI82" i="30"/>
  <c r="IUQ82" i="30" s="1"/>
  <c r="IUJ82" i="30"/>
  <c r="IUO82" i="30"/>
  <c r="B598" i="42"/>
  <c r="IUU82" i="30" l="1"/>
  <c r="IUY82" i="30"/>
  <c r="IUZ82" i="30"/>
  <c r="IUX82" i="30"/>
  <c r="IUW82" i="30"/>
  <c r="IUT82" i="30"/>
  <c r="IVB82" i="30" s="1"/>
  <c r="IUV82" i="30"/>
  <c r="B599" i="42"/>
  <c r="IVI82" i="30" l="1"/>
  <c r="IVF82" i="30"/>
  <c r="IVG82" i="30"/>
  <c r="IVK82" i="30"/>
  <c r="IVE82" i="30"/>
  <c r="IVM82" i="30" s="1"/>
  <c r="IVH82" i="30"/>
  <c r="IVJ82" i="30"/>
  <c r="B600" i="42"/>
  <c r="IVP82" i="30" l="1"/>
  <c r="IVX82" i="30" s="1"/>
  <c r="IVQ82" i="30"/>
  <c r="IVR82" i="30"/>
  <c r="IVU82" i="30"/>
  <c r="IVS82" i="30"/>
  <c r="IVT82" i="30"/>
  <c r="IVV82" i="30"/>
  <c r="B601" i="42"/>
  <c r="IWC82" i="30" l="1"/>
  <c r="IWD82" i="30"/>
  <c r="IWE82" i="30"/>
  <c r="IWF82" i="30"/>
  <c r="IWA82" i="30"/>
  <c r="IWI82" i="30" s="1"/>
  <c r="IWB82" i="30"/>
  <c r="IWG82" i="30"/>
  <c r="B602" i="42"/>
  <c r="IWM82" i="30" l="1"/>
  <c r="IWQ82" i="30"/>
  <c r="IWR82" i="30"/>
  <c r="IWL82" i="30"/>
  <c r="IWT82" i="30" s="1"/>
  <c r="IWN82" i="30"/>
  <c r="IWO82" i="30"/>
  <c r="IWP82" i="30"/>
  <c r="B603" i="42"/>
  <c r="IXA82" i="30" l="1"/>
  <c r="IWY82" i="30"/>
  <c r="IWZ82" i="30"/>
  <c r="IWW82" i="30"/>
  <c r="IXE82" i="30" s="1"/>
  <c r="IWX82" i="30"/>
  <c r="IXB82" i="30"/>
  <c r="IXC82" i="30"/>
  <c r="B604" i="42"/>
  <c r="IXH82" i="30" l="1"/>
  <c r="IXP82" i="30" s="1"/>
  <c r="IXI82" i="30"/>
  <c r="IXJ82" i="30"/>
  <c r="IXN82" i="30"/>
  <c r="IXM82" i="30"/>
  <c r="IXK82" i="30"/>
  <c r="IXL82" i="30"/>
  <c r="B605" i="42"/>
  <c r="IXU82" i="30" l="1"/>
  <c r="IXV82" i="30"/>
  <c r="IXW82" i="30"/>
  <c r="IXX82" i="30"/>
  <c r="IXT82" i="30"/>
  <c r="IXY82" i="30"/>
  <c r="IXS82" i="30"/>
  <c r="IYA82" i="30" s="1"/>
  <c r="B606" i="42"/>
  <c r="IYE82" i="30" l="1"/>
  <c r="IYI82" i="30"/>
  <c r="IYJ82" i="30"/>
  <c r="IYD82" i="30"/>
  <c r="IYL82" i="30" s="1"/>
  <c r="IYF82" i="30"/>
  <c r="IYG82" i="30"/>
  <c r="IYH82" i="30"/>
  <c r="B607" i="42"/>
  <c r="IYS82" i="30" l="1"/>
  <c r="IYO82" i="30"/>
  <c r="IYW82" i="30" s="1"/>
  <c r="IYR82" i="30"/>
  <c r="IYT82" i="30"/>
  <c r="IYP82" i="30"/>
  <c r="IYQ82" i="30"/>
  <c r="IYU82" i="30"/>
  <c r="B608" i="42"/>
  <c r="IYZ82" i="30" l="1"/>
  <c r="IZH82" i="30" s="1"/>
  <c r="IZA82" i="30"/>
  <c r="IZB82" i="30"/>
  <c r="IZC82" i="30"/>
  <c r="IZD82" i="30"/>
  <c r="IZE82" i="30"/>
  <c r="IZF82" i="30"/>
  <c r="B609" i="42"/>
  <c r="IZM82" i="30" l="1"/>
  <c r="IZN82" i="30"/>
  <c r="IZO82" i="30"/>
  <c r="IZP82" i="30"/>
  <c r="IZQ82" i="30"/>
  <c r="IZK82" i="30"/>
  <c r="IZS82" i="30" s="1"/>
  <c r="IZL82" i="30"/>
  <c r="B610" i="42"/>
  <c r="IZW82" i="30" l="1"/>
  <c r="JAA82" i="30"/>
  <c r="JAB82" i="30"/>
  <c r="IZX82" i="30"/>
  <c r="IZY82" i="30"/>
  <c r="IZV82" i="30"/>
  <c r="JAD82" i="30" s="1"/>
  <c r="IZZ82" i="30"/>
  <c r="B611" i="42"/>
  <c r="JAK82" i="30" l="1"/>
  <c r="JAH82" i="30"/>
  <c r="JAL82" i="30"/>
  <c r="JAM82" i="30"/>
  <c r="JAI82" i="30"/>
  <c r="JAJ82" i="30"/>
  <c r="JAG82" i="30"/>
  <c r="JAO82" i="30" s="1"/>
  <c r="B612" i="42"/>
  <c r="JAR82" i="30" l="1"/>
  <c r="JAZ82" i="30" s="1"/>
  <c r="JAS82" i="30"/>
  <c r="JAT82" i="30"/>
  <c r="JAU82" i="30"/>
  <c r="JAV82" i="30"/>
  <c r="JAW82" i="30"/>
  <c r="JAX82" i="30"/>
  <c r="B613" i="42"/>
  <c r="JBE82" i="30" l="1"/>
  <c r="JBF82" i="30"/>
  <c r="JBG82" i="30"/>
  <c r="JBH82" i="30"/>
  <c r="JBC82" i="30"/>
  <c r="JBK82" i="30" s="1"/>
  <c r="JBD82" i="30"/>
  <c r="JBI82" i="30"/>
  <c r="B614" i="42"/>
  <c r="JBO82" i="30" l="1"/>
  <c r="JBS82" i="30"/>
  <c r="JBT82" i="30"/>
  <c r="JBQ82" i="30"/>
  <c r="JBR82" i="30"/>
  <c r="JBN82" i="30"/>
  <c r="JBV82" i="30" s="1"/>
  <c r="JBP82" i="30"/>
  <c r="B615" i="42"/>
  <c r="JCC82" i="30" l="1"/>
  <c r="JCA82" i="30"/>
  <c r="JCE82" i="30"/>
  <c r="JBY82" i="30"/>
  <c r="JCG82" i="30" s="1"/>
  <c r="JBZ82" i="30"/>
  <c r="JCD82" i="30"/>
  <c r="JCB82" i="30"/>
  <c r="B616" i="42"/>
  <c r="JCJ82" i="30" l="1"/>
  <c r="JCR82" i="30" s="1"/>
  <c r="JCK82" i="30"/>
  <c r="JCL82" i="30"/>
  <c r="JCN82" i="30"/>
  <c r="JCO82" i="30"/>
  <c r="JCM82" i="30"/>
  <c r="JCP82" i="30"/>
  <c r="B617" i="42"/>
  <c r="JCW82" i="30" l="1"/>
  <c r="JCX82" i="30"/>
  <c r="JCY82" i="30"/>
  <c r="JCZ82" i="30"/>
  <c r="JCV82" i="30"/>
  <c r="JDA82" i="30"/>
  <c r="JCU82" i="30"/>
  <c r="JDC82" i="30" s="1"/>
  <c r="B618" i="42"/>
  <c r="JDG82" i="30" l="1"/>
  <c r="JDK82" i="30"/>
  <c r="JDL82" i="30"/>
  <c r="JDF82" i="30"/>
  <c r="JDN82" i="30" s="1"/>
  <c r="JDJ82" i="30"/>
  <c r="JDH82" i="30"/>
  <c r="JDI82" i="30"/>
  <c r="B619" i="42"/>
  <c r="JDU82" i="30" l="1"/>
  <c r="JDQ82" i="30"/>
  <c r="JDY82" i="30" s="1"/>
  <c r="JDR82" i="30"/>
  <c r="JDS82" i="30"/>
  <c r="JDT82" i="30"/>
  <c r="JDV82" i="30"/>
  <c r="JDW82" i="30"/>
  <c r="B620" i="42"/>
  <c r="JEB82" i="30" l="1"/>
  <c r="JEJ82" i="30" s="1"/>
  <c r="JEC82" i="30"/>
  <c r="JED82" i="30"/>
  <c r="JEG82" i="30"/>
  <c r="JEH82" i="30"/>
  <c r="JEE82" i="30"/>
  <c r="JEF82" i="30"/>
  <c r="B621" i="42"/>
  <c r="JEO82" i="30" l="1"/>
  <c r="JEP82" i="30"/>
  <c r="JEQ82" i="30"/>
  <c r="JER82" i="30"/>
  <c r="JEN82" i="30"/>
  <c r="JES82" i="30"/>
  <c r="JEM82" i="30"/>
  <c r="JEU82" i="30" s="1"/>
  <c r="B622" i="42"/>
  <c r="JEY82" i="30" l="1"/>
  <c r="JFC82" i="30"/>
  <c r="JFD82" i="30"/>
  <c r="JEX82" i="30"/>
  <c r="JFF82" i="30" s="1"/>
  <c r="JEZ82" i="30"/>
  <c r="JFA82" i="30"/>
  <c r="JFB82" i="30"/>
  <c r="B623" i="42"/>
  <c r="JFM82" i="30" l="1"/>
  <c r="JFI82" i="30"/>
  <c r="JFQ82" i="30" s="1"/>
  <c r="JFK82" i="30"/>
  <c r="JFL82" i="30"/>
  <c r="JFN82" i="30"/>
  <c r="JFJ82" i="30"/>
  <c r="JFO82" i="30"/>
  <c r="B624" i="42"/>
  <c r="JFT82" i="30" l="1"/>
  <c r="JGB82" i="30" s="1"/>
  <c r="JFU82" i="30"/>
  <c r="JFV82" i="30"/>
  <c r="JFW82" i="30"/>
  <c r="JFZ82" i="30"/>
  <c r="JFX82" i="30"/>
  <c r="JFY82" i="30"/>
  <c r="B625" i="42"/>
  <c r="JGG82" i="30" l="1"/>
  <c r="JGH82" i="30"/>
  <c r="JGI82" i="30"/>
  <c r="JGJ82" i="30"/>
  <c r="JGK82" i="30"/>
  <c r="JGE82" i="30"/>
  <c r="JGM82" i="30" s="1"/>
  <c r="JGF82" i="30"/>
  <c r="B626" i="42"/>
  <c r="JGQ82" i="30" l="1"/>
  <c r="JGU82" i="30"/>
  <c r="JGV82" i="30"/>
  <c r="JGR82" i="30"/>
  <c r="JGS82" i="30"/>
  <c r="JGP82" i="30"/>
  <c r="JGX82" i="30" s="1"/>
  <c r="JGT82" i="30"/>
  <c r="B627" i="42"/>
  <c r="JHE82" i="30" l="1"/>
  <c r="JHA82" i="30"/>
  <c r="JHI82" i="30" s="1"/>
  <c r="JHB82" i="30"/>
  <c r="JHC82" i="30"/>
  <c r="JHD82" i="30"/>
  <c r="JHF82" i="30"/>
  <c r="JHG82" i="30"/>
  <c r="B628" i="42"/>
  <c r="JHL82" i="30" l="1"/>
  <c r="JHT82" i="30" s="1"/>
  <c r="JHM82" i="30"/>
  <c r="JHN82" i="30"/>
  <c r="JHO82" i="30"/>
  <c r="JHP82" i="30"/>
  <c r="JHR82" i="30"/>
  <c r="JHQ82" i="30"/>
  <c r="B629" i="42"/>
  <c r="JHY82" i="30" l="1"/>
  <c r="JHZ82" i="30"/>
  <c r="JIA82" i="30"/>
  <c r="JIB82" i="30"/>
  <c r="JHW82" i="30"/>
  <c r="JIE82" i="30" s="1"/>
  <c r="JHX82" i="30"/>
  <c r="JIC82" i="30"/>
  <c r="B630" i="42"/>
  <c r="JII82" i="30" l="1"/>
  <c r="JIM82" i="30"/>
  <c r="JIN82" i="30"/>
  <c r="JIK82" i="30"/>
  <c r="JIL82" i="30"/>
  <c r="JIH82" i="30"/>
  <c r="JIP82" i="30" s="1"/>
  <c r="JIJ82" i="30"/>
  <c r="B631" i="42"/>
  <c r="JIW82" i="30" l="1"/>
  <c r="JIT82" i="30"/>
  <c r="JIU82" i="30"/>
  <c r="JIY82" i="30"/>
  <c r="JIS82" i="30"/>
  <c r="JJA82" i="30" s="1"/>
  <c r="JIV82" i="30"/>
  <c r="JIX82" i="30"/>
  <c r="B632" i="42"/>
  <c r="JJD82" i="30" l="1"/>
  <c r="JJL82" i="30" s="1"/>
  <c r="JJE82" i="30"/>
  <c r="JJG82" i="30"/>
  <c r="JJH82" i="30"/>
  <c r="JJI82" i="30"/>
  <c r="JJJ82" i="30"/>
  <c r="JJF82" i="30"/>
  <c r="B633" i="42"/>
  <c r="JJQ82" i="30" l="1"/>
  <c r="JJR82" i="30"/>
  <c r="JJS82" i="30"/>
  <c r="JJO82" i="30"/>
  <c r="JJW82" i="30" s="1"/>
  <c r="JJP82" i="30"/>
  <c r="JJU82" i="30"/>
  <c r="JJT82" i="30"/>
  <c r="B634" i="42"/>
  <c r="JKA82" i="30" l="1"/>
  <c r="JKE82" i="30"/>
  <c r="JKF82" i="30"/>
  <c r="JKB82" i="30"/>
  <c r="JKC82" i="30"/>
  <c r="JJZ82" i="30"/>
  <c r="JKH82" i="30" s="1"/>
  <c r="JKD82" i="30"/>
  <c r="B635" i="42"/>
  <c r="JKO82" i="30" l="1"/>
  <c r="JKK82" i="30"/>
  <c r="JKS82" i="30" s="1"/>
  <c r="JKL82" i="30"/>
  <c r="JKN82" i="30"/>
  <c r="JKP82" i="30"/>
  <c r="JKQ82" i="30"/>
  <c r="JKM82" i="30"/>
  <c r="B636" i="42"/>
  <c r="JKV82" i="30" l="1"/>
  <c r="JLD82" i="30" s="1"/>
  <c r="JKW82" i="30"/>
  <c r="JKX82" i="30"/>
  <c r="JKY82" i="30"/>
  <c r="JLB82" i="30"/>
  <c r="JKZ82" i="30"/>
  <c r="JLA82" i="30"/>
  <c r="B637" i="42"/>
  <c r="JLI82" i="30" l="1"/>
  <c r="JLJ82" i="30"/>
  <c r="JLK82" i="30"/>
  <c r="JLG82" i="30"/>
  <c r="JLO82" i="30" s="1"/>
  <c r="JLL82" i="30"/>
  <c r="JLH82" i="30"/>
  <c r="JLM82" i="30"/>
  <c r="B638" i="42"/>
  <c r="JLS82" i="30" l="1"/>
  <c r="JLW82" i="30"/>
  <c r="JLX82" i="30"/>
  <c r="JLR82" i="30"/>
  <c r="JLZ82" i="30" s="1"/>
  <c r="JLT82" i="30"/>
  <c r="JLU82" i="30"/>
  <c r="JLV82" i="30"/>
  <c r="B639" i="42"/>
  <c r="JMG82" i="30" l="1"/>
  <c r="JMC82" i="30"/>
  <c r="JMK82" i="30" s="1"/>
  <c r="JMH82" i="30"/>
  <c r="JMD82" i="30"/>
  <c r="JME82" i="30"/>
  <c r="JMF82" i="30"/>
  <c r="JMI82" i="30"/>
  <c r="B640" i="42"/>
  <c r="JMN82" i="30" l="1"/>
  <c r="JMV82" i="30" s="1"/>
  <c r="JMO82" i="30"/>
  <c r="JMP82" i="30"/>
  <c r="JMS82" i="30"/>
  <c r="JMT82" i="30"/>
  <c r="JMQ82" i="30"/>
  <c r="JMR82" i="30"/>
  <c r="B641" i="42"/>
  <c r="JNA82" i="30" l="1"/>
  <c r="JNB82" i="30"/>
  <c r="JNC82" i="30"/>
  <c r="JMY82" i="30"/>
  <c r="JNG82" i="30" s="1"/>
  <c r="JMZ82" i="30"/>
  <c r="JND82" i="30"/>
  <c r="JNE82" i="30"/>
  <c r="B642" i="42"/>
  <c r="JNK82" i="30" l="1"/>
  <c r="JNO82" i="30"/>
  <c r="JNP82" i="30"/>
  <c r="JNJ82" i="30"/>
  <c r="JNR82" i="30" s="1"/>
  <c r="JNN82" i="30"/>
  <c r="JNM82" i="30"/>
  <c r="JNL82" i="30"/>
  <c r="B643" i="42"/>
  <c r="JNY82" i="30" l="1"/>
  <c r="JNU82" i="30"/>
  <c r="JOC82" i="30" s="1"/>
  <c r="JNV82" i="30"/>
  <c r="JNW82" i="30"/>
  <c r="JNX82" i="30"/>
  <c r="JNZ82" i="30"/>
  <c r="JOA82" i="30"/>
  <c r="B644" i="42"/>
  <c r="JOF82" i="30" l="1"/>
  <c r="JON82" i="30" s="1"/>
  <c r="JOG82" i="30"/>
  <c r="JOJ82" i="30"/>
  <c r="JOK82" i="30"/>
  <c r="JOI82" i="30"/>
  <c r="JOH82" i="30"/>
  <c r="JOL82" i="30"/>
  <c r="B645" i="42"/>
  <c r="JOS82" i="30" l="1"/>
  <c r="JOT82" i="30"/>
  <c r="JOU82" i="30"/>
  <c r="JOR82" i="30"/>
  <c r="JOV82" i="30"/>
  <c r="JOW82" i="30"/>
  <c r="JOQ82" i="30"/>
  <c r="JOY82" i="30" s="1"/>
  <c r="B646" i="42"/>
  <c r="JPC82" i="30" l="1"/>
  <c r="JPG82" i="30"/>
  <c r="JPH82" i="30"/>
  <c r="JPE82" i="30"/>
  <c r="JPF82" i="30"/>
  <c r="JPB82" i="30"/>
  <c r="JPJ82" i="30" s="1"/>
  <c r="JPD82" i="30"/>
  <c r="B647" i="42"/>
  <c r="JPQ82" i="30" l="1"/>
  <c r="JPS82" i="30"/>
  <c r="JPN82" i="30"/>
  <c r="JPP82" i="30"/>
  <c r="JPM82" i="30"/>
  <c r="JPU82" i="30" s="1"/>
  <c r="JPO82" i="30"/>
  <c r="JPR82" i="30"/>
  <c r="B648" i="42"/>
  <c r="JPX82" i="30" l="1"/>
  <c r="JQF82" i="30" s="1"/>
  <c r="JPY82" i="30"/>
  <c r="JQA82" i="30"/>
  <c r="JQB82" i="30"/>
  <c r="JPZ82" i="30"/>
  <c r="JQC82" i="30"/>
  <c r="JQD82" i="30"/>
  <c r="B649" i="42"/>
  <c r="JQK82" i="30" l="1"/>
  <c r="JQL82" i="30"/>
  <c r="JQM82" i="30"/>
  <c r="JQO82" i="30"/>
  <c r="JQN82" i="30"/>
  <c r="JQI82" i="30"/>
  <c r="JQQ82" i="30" s="1"/>
  <c r="JQJ82" i="30"/>
  <c r="B650" i="42"/>
  <c r="JQU82" i="30" l="1"/>
  <c r="JQY82" i="30"/>
  <c r="JQZ82" i="30"/>
  <c r="JQV82" i="30"/>
  <c r="JQW82" i="30"/>
  <c r="JQX82" i="30"/>
  <c r="JQT82" i="30"/>
  <c r="JRB82" i="30" s="1"/>
  <c r="B651" i="42"/>
  <c r="JRI82" i="30" l="1"/>
  <c r="JRJ82" i="30"/>
  <c r="JRK82" i="30"/>
  <c r="JRE82" i="30"/>
  <c r="JRM82" i="30" s="1"/>
  <c r="JRF82" i="30"/>
  <c r="JRG82" i="30"/>
  <c r="JRH82" i="30"/>
  <c r="B652" i="42"/>
  <c r="JRP82" i="30" l="1"/>
  <c r="JRX82" i="30" s="1"/>
  <c r="JRQ82" i="30"/>
  <c r="JRR82" i="30"/>
  <c r="JRS82" i="30"/>
  <c r="JRV82" i="30"/>
  <c r="JRT82" i="30"/>
  <c r="JRU82" i="30"/>
  <c r="B653" i="42"/>
  <c r="JSC82" i="30" l="1"/>
  <c r="JSD82" i="30"/>
  <c r="JSE82" i="30"/>
  <c r="JSF82" i="30"/>
  <c r="JSG82" i="30"/>
  <c r="JSA82" i="30"/>
  <c r="JSI82" i="30" s="1"/>
  <c r="JSB82" i="30"/>
  <c r="B654" i="42"/>
  <c r="JSM82" i="30" l="1"/>
  <c r="JSQ82" i="30"/>
  <c r="JSR82" i="30"/>
  <c r="JSL82" i="30"/>
  <c r="JST82" i="30" s="1"/>
  <c r="JSN82" i="30"/>
  <c r="JSO82" i="30"/>
  <c r="JSP82" i="30"/>
  <c r="B655" i="42"/>
  <c r="JTA82" i="30" l="1"/>
  <c r="JSZ82" i="30"/>
  <c r="JTB82" i="30"/>
  <c r="JTC82" i="30"/>
  <c r="JSW82" i="30"/>
  <c r="JTE82" i="30" s="1"/>
  <c r="JSX82" i="30"/>
  <c r="JSY82" i="30"/>
  <c r="B656" i="42"/>
  <c r="JTH82" i="30" l="1"/>
  <c r="JTP82" i="30" s="1"/>
  <c r="JTI82" i="30"/>
  <c r="JTJ82" i="30"/>
  <c r="JTL82" i="30"/>
  <c r="JTM82" i="30"/>
  <c r="JTN82" i="30"/>
  <c r="JTK82" i="30"/>
  <c r="B657" i="42"/>
  <c r="JTU82" i="30" l="1"/>
  <c r="JTV82" i="30"/>
  <c r="JTW82" i="30"/>
  <c r="JTT82" i="30"/>
  <c r="JTX82" i="30"/>
  <c r="JTS82" i="30"/>
  <c r="JUA82" i="30" s="1"/>
  <c r="JTY82" i="30"/>
  <c r="B658" i="42"/>
  <c r="JUE82" i="30" l="1"/>
  <c r="JUI82" i="30"/>
  <c r="JUJ82" i="30"/>
  <c r="JUD82" i="30"/>
  <c r="JUL82" i="30" s="1"/>
  <c r="JUF82" i="30"/>
  <c r="JUH82" i="30"/>
  <c r="JUG82" i="30"/>
  <c r="B659" i="42"/>
  <c r="JUS82" i="30" l="1"/>
  <c r="JUQ82" i="30"/>
  <c r="JUR82" i="30"/>
  <c r="JUO82" i="30"/>
  <c r="JUW82" i="30" s="1"/>
  <c r="JUP82" i="30"/>
  <c r="JUT82" i="30"/>
  <c r="JUU82" i="30"/>
  <c r="B661" i="42"/>
  <c r="B660" i="42"/>
  <c r="JUZ82" i="30" l="1"/>
  <c r="JVH82" i="30" s="1"/>
  <c r="JVA82" i="30"/>
  <c r="JVE82" i="30"/>
  <c r="JVB82" i="30"/>
  <c r="JVC82" i="30"/>
  <c r="JVD82" i="30"/>
  <c r="JVF82" i="30"/>
  <c r="B662" i="42"/>
  <c r="JVM82" i="30" l="1"/>
  <c r="JVN82" i="30"/>
  <c r="JVO82" i="30"/>
  <c r="JVK82" i="30"/>
  <c r="JVS82" i="30" s="1"/>
  <c r="JVL82" i="30"/>
  <c r="JVQ82" i="30"/>
  <c r="JVP82" i="30"/>
  <c r="B663" i="42"/>
  <c r="JWA82" i="30" l="1"/>
  <c r="JWB82" i="30"/>
  <c r="JVV82" i="30"/>
  <c r="JWD82" i="30" s="1"/>
  <c r="JVW82" i="30"/>
  <c r="JVX82" i="30"/>
  <c r="JVY82" i="30"/>
  <c r="JVZ82" i="30"/>
  <c r="B664" i="42"/>
  <c r="JWG82" i="30" l="1"/>
  <c r="JWO82" i="30" s="1"/>
  <c r="JWH82" i="30"/>
  <c r="JWK82" i="30"/>
  <c r="JWL82" i="30"/>
  <c r="JWI82" i="30"/>
  <c r="JWM82" i="30"/>
  <c r="JWJ82" i="30"/>
  <c r="B665" i="42"/>
  <c r="JWR82" i="30" l="1"/>
  <c r="JWZ82" i="30" s="1"/>
  <c r="JWS82" i="30"/>
  <c r="JWW82" i="30"/>
  <c r="JWX82" i="30"/>
  <c r="JWT82" i="30"/>
  <c r="JWU82" i="30"/>
  <c r="JWV82" i="30"/>
  <c r="B666" i="42"/>
  <c r="JXE82" i="30" l="1"/>
  <c r="JXG82" i="30"/>
  <c r="JXC82" i="30"/>
  <c r="JXK82" i="30" s="1"/>
  <c r="JXD82" i="30"/>
  <c r="JXI82" i="30"/>
  <c r="JXH82" i="30"/>
  <c r="JXF82" i="30"/>
  <c r="B667" i="42"/>
  <c r="JXS82" i="30" l="1"/>
  <c r="JXO82" i="30"/>
  <c r="JXP82" i="30"/>
  <c r="JXT82" i="30"/>
  <c r="JXQ82" i="30"/>
  <c r="JXR82" i="30"/>
  <c r="JXN82" i="30"/>
  <c r="JXV82" i="30" s="1"/>
  <c r="B668" i="42"/>
  <c r="JYE82" i="30" l="1"/>
  <c r="JYD82" i="30"/>
  <c r="JXY82" i="30"/>
  <c r="JYG82" i="30" s="1"/>
  <c r="JXZ82" i="30"/>
  <c r="JYA82" i="30"/>
  <c r="JYB82" i="30"/>
  <c r="JYC82" i="30"/>
  <c r="B669" i="42"/>
  <c r="JYK82" i="30" l="1"/>
  <c r="JYL82" i="30"/>
  <c r="JYJ82" i="30"/>
  <c r="JYR82" i="30" s="1"/>
  <c r="JYN82" i="30"/>
  <c r="JYO82" i="30"/>
  <c r="JYP82" i="30"/>
  <c r="JYM82" i="30"/>
  <c r="B670" i="42"/>
  <c r="JYW82" i="30" l="1"/>
  <c r="JYU82" i="30"/>
  <c r="JZC82" i="30" s="1"/>
  <c r="JYV82" i="30"/>
  <c r="JYZ82" i="30"/>
  <c r="JZA82" i="30"/>
  <c r="JYX82" i="30"/>
  <c r="JYY82" i="30"/>
  <c r="B671" i="42"/>
  <c r="JZK82" i="30" l="1"/>
  <c r="JZJ82" i="30"/>
  <c r="JZL82" i="30"/>
  <c r="JZG82" i="30"/>
  <c r="JZI82" i="30"/>
  <c r="JZF82" i="30"/>
  <c r="JZN82" i="30" s="1"/>
  <c r="JZH82" i="30"/>
  <c r="B672" i="42"/>
  <c r="JZQ82" i="30" l="1"/>
  <c r="JZY82" i="30" s="1"/>
  <c r="JZR82" i="30"/>
  <c r="JZV82" i="30"/>
  <c r="JZW82" i="30"/>
  <c r="JZU82" i="30"/>
  <c r="JZS82" i="30"/>
  <c r="JZT82" i="30"/>
  <c r="B673" i="42"/>
  <c r="KAB82" i="30" l="1"/>
  <c r="KAJ82" i="30" s="1"/>
  <c r="KAE82" i="30"/>
  <c r="KAF82" i="30"/>
  <c r="KAC82" i="30"/>
  <c r="KAG82" i="30"/>
  <c r="KAH82" i="30"/>
  <c r="KAD82" i="30"/>
  <c r="B674" i="42"/>
  <c r="KAO82" i="30" l="1"/>
  <c r="KAP82" i="30"/>
  <c r="KAS82" i="30"/>
  <c r="KAM82" i="30"/>
  <c r="KAU82" i="30" s="1"/>
  <c r="KAN82" i="30"/>
  <c r="KAQ82" i="30"/>
  <c r="KAR82" i="30"/>
  <c r="B675" i="42"/>
  <c r="KBC82" i="30" l="1"/>
  <c r="KBD82" i="30"/>
  <c r="KAY82" i="30"/>
  <c r="KBA82" i="30"/>
  <c r="KBB82" i="30"/>
  <c r="KAX82" i="30"/>
  <c r="KBF82" i="30" s="1"/>
  <c r="KAZ82" i="30"/>
  <c r="B676" i="42"/>
  <c r="KBI82" i="30" l="1"/>
  <c r="KBQ82" i="30" s="1"/>
  <c r="KBJ82" i="30"/>
  <c r="KBO82" i="30"/>
  <c r="KBK82" i="30"/>
  <c r="KBL82" i="30"/>
  <c r="KBM82" i="30"/>
  <c r="KBN82" i="30"/>
  <c r="B677" i="42"/>
  <c r="KBT82" i="30" l="1"/>
  <c r="KCB82" i="30" s="1"/>
  <c r="KBW82" i="30"/>
  <c r="KBX82" i="30"/>
  <c r="KBV82" i="30"/>
  <c r="KBY82" i="30"/>
  <c r="KBZ82" i="30"/>
  <c r="KBU82" i="30"/>
  <c r="B678" i="42"/>
  <c r="KCG82" i="30" l="1"/>
  <c r="KCH82" i="30"/>
  <c r="KCK82" i="30"/>
  <c r="KCJ82" i="30"/>
  <c r="KCI82" i="30"/>
  <c r="KCE82" i="30"/>
  <c r="KCM82" i="30" s="1"/>
  <c r="KCF82" i="30"/>
  <c r="B679" i="42"/>
  <c r="KCU82" i="30" l="1"/>
  <c r="KCV82" i="30"/>
  <c r="KCP82" i="30"/>
  <c r="KCX82" i="30" s="1"/>
  <c r="KCR82" i="30"/>
  <c r="KCS82" i="30"/>
  <c r="KCT82" i="30"/>
  <c r="KCQ82" i="30"/>
  <c r="B680" i="42"/>
  <c r="KDA82" i="30" l="1"/>
  <c r="KDI82" i="30" s="1"/>
  <c r="KDB82" i="30"/>
  <c r="KDF82" i="30"/>
  <c r="KDC82" i="30"/>
  <c r="KDD82" i="30"/>
  <c r="KDE82" i="30"/>
  <c r="KDG82" i="30"/>
  <c r="B681" i="42"/>
  <c r="KDL82" i="30" l="1"/>
  <c r="KDT82" i="30" s="1"/>
  <c r="KDO82" i="30"/>
  <c r="KDP82" i="30"/>
  <c r="KDM82" i="30"/>
  <c r="KDN82" i="30"/>
  <c r="KDQ82" i="30"/>
  <c r="KDR82" i="30"/>
  <c r="B682" i="42"/>
  <c r="KDY82" i="30" l="1"/>
  <c r="KDZ82" i="30"/>
  <c r="KEC82" i="30"/>
  <c r="KEA82" i="30"/>
  <c r="KDW82" i="30"/>
  <c r="KEE82" i="30" s="1"/>
  <c r="KDX82" i="30"/>
  <c r="KEB82" i="30"/>
  <c r="B683" i="42"/>
  <c r="KEM82" i="30" l="1"/>
  <c r="KEN82" i="30"/>
  <c r="KEI82" i="30"/>
  <c r="KEJ82" i="30"/>
  <c r="KEK82" i="30"/>
  <c r="KEH82" i="30"/>
  <c r="KEP82" i="30" s="1"/>
  <c r="KEL82" i="30"/>
  <c r="B684" i="42"/>
  <c r="KES82" i="30" l="1"/>
  <c r="KFA82" i="30" s="1"/>
  <c r="KET82" i="30"/>
  <c r="KEW82" i="30"/>
  <c r="KEY82" i="30"/>
  <c r="KEU82" i="30"/>
  <c r="KEX82" i="30"/>
  <c r="KEV82" i="30"/>
  <c r="B685" i="42"/>
  <c r="KFD82" i="30" l="1"/>
  <c r="KFL82" i="30" s="1"/>
  <c r="KFG82" i="30"/>
  <c r="KFH82" i="30"/>
  <c r="KFE82" i="30"/>
  <c r="KFF82" i="30"/>
  <c r="KFI82" i="30"/>
  <c r="KFJ82" i="30"/>
  <c r="B686" i="42"/>
  <c r="KFQ82" i="30" l="1"/>
  <c r="KFR82" i="30"/>
  <c r="KFU82" i="30"/>
  <c r="KFP82" i="30"/>
  <c r="KFT82" i="30"/>
  <c r="KFO82" i="30"/>
  <c r="KFW82" i="30" s="1"/>
  <c r="KFS82" i="30"/>
  <c r="B687" i="42"/>
  <c r="KGE82" i="30" l="1"/>
  <c r="KGF82" i="30"/>
  <c r="KFZ82" i="30"/>
  <c r="KGH82" i="30" s="1"/>
  <c r="KGA82" i="30"/>
  <c r="KGB82" i="30"/>
  <c r="KGC82" i="30"/>
  <c r="KGD82" i="30"/>
  <c r="KGK82" i="30" l="1"/>
  <c r="KGS82" i="30" s="1"/>
  <c r="KGL82" i="30"/>
  <c r="KGN82" i="30"/>
  <c r="KGP82" i="30"/>
  <c r="KGM82" i="30"/>
  <c r="KGO82" i="30"/>
  <c r="KGQ82" i="30"/>
  <c r="KGV82" i="30" l="1"/>
  <c r="KHD82" i="30" s="1"/>
  <c r="KGY82" i="30"/>
  <c r="KGZ82" i="30"/>
  <c r="KGW82" i="30"/>
  <c r="KGX82" i="30"/>
  <c r="KHA82" i="30"/>
  <c r="KHB82" i="30"/>
  <c r="KHI82" i="30" l="1"/>
  <c r="KHJ82" i="30"/>
  <c r="KHM82" i="30"/>
  <c r="KHG82" i="30"/>
  <c r="KHO82" i="30" s="1"/>
  <c r="KHK82" i="30"/>
  <c r="KHH82" i="30"/>
  <c r="KHL82" i="30"/>
  <c r="KHW82" i="30" l="1"/>
  <c r="KHX82" i="30"/>
  <c r="KHR82" i="30"/>
  <c r="KHZ82" i="30" s="1"/>
  <c r="KHS82" i="30"/>
  <c r="KHT82" i="30"/>
  <c r="KHU82" i="30"/>
  <c r="KHV82" i="30"/>
  <c r="KIC82" i="30" l="1"/>
  <c r="KIK82" i="30" s="1"/>
  <c r="KID82" i="30"/>
  <c r="KIE82" i="30"/>
  <c r="KIG82" i="30"/>
  <c r="KII82" i="30"/>
  <c r="KIF82" i="30"/>
  <c r="KIH82" i="30"/>
  <c r="KIN82" i="30" l="1"/>
  <c r="KIV82" i="30" s="1"/>
  <c r="KIQ82" i="30"/>
  <c r="KIR82" i="30"/>
  <c r="KIT82" i="30"/>
  <c r="KIO82" i="30"/>
  <c r="KIP82" i="30"/>
  <c r="KIS82" i="30"/>
  <c r="KJA82" i="30" l="1"/>
  <c r="KJB82" i="30"/>
  <c r="KJE82" i="30"/>
  <c r="KIZ82" i="30"/>
  <c r="KJD82" i="30"/>
  <c r="KIY82" i="30"/>
  <c r="KJG82" i="30" s="1"/>
  <c r="KJC82" i="30"/>
  <c r="KJO82" i="30" l="1"/>
  <c r="KJP82" i="30"/>
  <c r="KJJ82" i="30"/>
  <c r="KJR82" i="30" s="1"/>
  <c r="KJK82" i="30"/>
  <c r="KJL82" i="30"/>
  <c r="KJM82" i="30"/>
  <c r="KJN82" i="30"/>
  <c r="KJU82" i="30" l="1"/>
  <c r="KKC82" i="30" s="1"/>
  <c r="KJV82" i="30"/>
  <c r="KJX82" i="30"/>
  <c r="KJZ82" i="30"/>
  <c r="KKA82" i="30"/>
  <c r="KJW82" i="30"/>
  <c r="KJY82" i="30"/>
  <c r="KKF82" i="30" l="1"/>
  <c r="KKN82" i="30" s="1"/>
  <c r="KKI82" i="30"/>
  <c r="KKJ82" i="30"/>
  <c r="KKG82" i="30"/>
  <c r="KKH82" i="30"/>
  <c r="KKK82" i="30"/>
  <c r="KKL82" i="30"/>
  <c r="KKS82" i="30" l="1"/>
  <c r="KKT82" i="30"/>
  <c r="KKW82" i="30"/>
  <c r="KKQ82" i="30"/>
  <c r="KKY82" i="30" s="1"/>
  <c r="KKU82" i="30"/>
  <c r="KKV82" i="30"/>
  <c r="KKR82" i="30"/>
  <c r="KLG82" i="30" l="1"/>
  <c r="KLH82" i="30"/>
  <c r="KLD82" i="30"/>
  <c r="KLE82" i="30"/>
  <c r="KLF82" i="30"/>
  <c r="KLC82" i="30"/>
  <c r="KLB82" i="30"/>
  <c r="KLJ82" i="30" s="1"/>
  <c r="KLM82" i="30" l="1"/>
  <c r="KLU82" i="30" s="1"/>
  <c r="KLN82" i="30"/>
  <c r="KLO82" i="30"/>
  <c r="KLQ82" i="30"/>
  <c r="KLR82" i="30"/>
  <c r="KLS82" i="30"/>
  <c r="KLP82" i="30"/>
  <c r="KLX82" i="30" l="1"/>
  <c r="KMF82" i="30" s="1"/>
  <c r="KMA82" i="30"/>
  <c r="KMB82" i="30"/>
  <c r="KMD82" i="30"/>
  <c r="KLY82" i="30"/>
  <c r="KLZ82" i="30"/>
  <c r="KMC82" i="30"/>
  <c r="KMK82" i="30" l="1"/>
  <c r="KML82" i="30"/>
  <c r="KMO82" i="30"/>
  <c r="KMJ82" i="30"/>
  <c r="KMM82" i="30"/>
  <c r="KMN82" i="30"/>
  <c r="KMI82" i="30"/>
  <c r="KMQ82" i="30" s="1"/>
  <c r="KMY82" i="30" l="1"/>
  <c r="KMZ82" i="30"/>
  <c r="KMX82" i="30"/>
  <c r="KMT82" i="30"/>
  <c r="KNB82" i="30" s="1"/>
  <c r="KMU82" i="30"/>
  <c r="KMV82" i="30"/>
  <c r="KMW82" i="30"/>
  <c r="KNE82" i="30" l="1"/>
  <c r="KNM82" i="30" s="1"/>
  <c r="KNF82" i="30"/>
  <c r="KNH82" i="30"/>
  <c r="KNI82" i="30"/>
  <c r="KNJ82" i="30"/>
  <c r="KNG82" i="30"/>
  <c r="KNK82" i="30"/>
  <c r="KNP82" i="30" l="1"/>
  <c r="KNX82" i="30" s="1"/>
  <c r="KNS82" i="30"/>
  <c r="KNT82" i="30"/>
  <c r="KNU82" i="30"/>
  <c r="KNQ82" i="30"/>
  <c r="KNR82" i="30"/>
  <c r="KNV82" i="30"/>
  <c r="KOC82" i="30" l="1"/>
  <c r="KOD82" i="30"/>
  <c r="KOG82" i="30"/>
  <c r="KOA82" i="30"/>
  <c r="KOI82" i="30" s="1"/>
  <c r="KOB82" i="30"/>
  <c r="KOE82" i="30"/>
  <c r="KOF82" i="30"/>
  <c r="KOQ82" i="30" l="1"/>
  <c r="KOR82" i="30"/>
  <c r="KOO82" i="30"/>
  <c r="KOL82" i="30"/>
  <c r="KOT82" i="30" s="1"/>
  <c r="KOM82" i="30"/>
  <c r="KON82" i="30"/>
  <c r="KOP82" i="30"/>
  <c r="KOW82" i="30" l="1"/>
  <c r="KPE82" i="30" s="1"/>
  <c r="KOX82" i="30"/>
  <c r="KOY82" i="30"/>
  <c r="KOZ82" i="30"/>
  <c r="KPA82" i="30"/>
  <c r="KPC82" i="30"/>
  <c r="KPB82" i="30"/>
  <c r="KPH82" i="30" l="1"/>
  <c r="KPP82" i="30" s="1"/>
  <c r="KPK82" i="30"/>
  <c r="KPL82" i="30"/>
  <c r="KPJ82" i="30"/>
  <c r="KPN82" i="30"/>
  <c r="KPI82" i="30"/>
  <c r="KPM82" i="30"/>
  <c r="KPU82" i="30" l="1"/>
  <c r="KPV82" i="30"/>
  <c r="KPY82" i="30"/>
  <c r="KPS82" i="30"/>
  <c r="KQA82" i="30" s="1"/>
  <c r="KPT82" i="30"/>
  <c r="KPW82" i="30"/>
  <c r="KPX82" i="30"/>
  <c r="KQI82" i="30" l="1"/>
  <c r="KQJ82" i="30"/>
  <c r="KQF82" i="30"/>
  <c r="KQH82" i="30"/>
  <c r="KQG82" i="30"/>
  <c r="KQD82" i="30"/>
  <c r="KQL82" i="30" s="1"/>
  <c r="KQE82" i="30"/>
  <c r="KQO82" i="30" l="1"/>
  <c r="KQW82" i="30" s="1"/>
  <c r="KQP82" i="30"/>
  <c r="KQQ82" i="30"/>
  <c r="KQR82" i="30"/>
  <c r="KQS82" i="30"/>
  <c r="KQT82" i="30"/>
  <c r="KQU82" i="30"/>
  <c r="KQZ82" i="30" l="1"/>
  <c r="KRH82" i="30" s="1"/>
  <c r="KRC82" i="30"/>
  <c r="KRD82" i="30"/>
  <c r="KRA82" i="30"/>
  <c r="KRE82" i="30"/>
  <c r="KRB82" i="30"/>
  <c r="KRF82" i="30"/>
  <c r="KRM82" i="30" l="1"/>
  <c r="KRN82" i="30"/>
  <c r="KRQ82" i="30"/>
  <c r="KRK82" i="30"/>
  <c r="KRS82" i="30" s="1"/>
  <c r="KRO82" i="30"/>
  <c r="KRP82" i="30"/>
  <c r="KRL82" i="30"/>
  <c r="KSA82" i="30" l="1"/>
  <c r="KSB82" i="30"/>
  <c r="KRW82" i="30"/>
  <c r="KRY82" i="30"/>
  <c r="KRV82" i="30"/>
  <c r="KSD82" i="30" s="1"/>
  <c r="KRX82" i="30"/>
  <c r="KRZ82" i="30"/>
  <c r="KSG82" i="30" l="1"/>
  <c r="KSO82" i="30" s="1"/>
  <c r="KSH82" i="30"/>
  <c r="KSI82" i="30"/>
  <c r="KSJ82" i="30"/>
  <c r="KSK82" i="30"/>
  <c r="KSL82" i="30"/>
  <c r="KSM82" i="30"/>
  <c r="KSR82" i="30" l="1"/>
  <c r="KSZ82" i="30" s="1"/>
  <c r="KSU82" i="30"/>
  <c r="KSV82" i="30"/>
  <c r="KST82" i="30"/>
  <c r="KSX82" i="30"/>
  <c r="KSS82" i="30"/>
  <c r="KSW82" i="30"/>
  <c r="KTE82" i="30" l="1"/>
  <c r="KTF82" i="30"/>
  <c r="KTI82" i="30"/>
  <c r="KTC82" i="30"/>
  <c r="KTK82" i="30" s="1"/>
  <c r="KTD82" i="30"/>
  <c r="KTG82" i="30"/>
  <c r="KTH82" i="30"/>
  <c r="KTS82" i="30" l="1"/>
  <c r="KTT82" i="30"/>
  <c r="KTN82" i="30"/>
  <c r="KTV82" i="30" s="1"/>
  <c r="KTP82" i="30"/>
  <c r="KTR82" i="30"/>
  <c r="KTO82" i="30"/>
  <c r="KTQ82" i="30"/>
  <c r="KTY82" i="30" l="1"/>
  <c r="KUG82" i="30" s="1"/>
  <c r="KTZ82" i="30"/>
  <c r="KUA82" i="30"/>
  <c r="KUB82" i="30"/>
  <c r="KUC82" i="30"/>
  <c r="KUD82" i="30"/>
  <c r="KUE82" i="30"/>
  <c r="KUJ82" i="30" l="1"/>
  <c r="KUR82" i="30" s="1"/>
  <c r="KUM82" i="30"/>
  <c r="KUN82" i="30"/>
  <c r="KUK82" i="30"/>
  <c r="KUO82" i="30"/>
  <c r="KUP82" i="30"/>
  <c r="KUL82" i="30"/>
  <c r="KUW82" i="30" l="1"/>
  <c r="KUX82" i="30"/>
  <c r="KVA82" i="30"/>
  <c r="KUU82" i="30"/>
  <c r="KVC82" i="30" s="1"/>
  <c r="KUV82" i="30"/>
  <c r="KUY82" i="30"/>
  <c r="KUZ82" i="30"/>
  <c r="KVK82" i="30" l="1"/>
  <c r="KVL82" i="30"/>
  <c r="KVG82" i="30"/>
  <c r="KVI82" i="30"/>
  <c r="KVJ82" i="30"/>
  <c r="KVF82" i="30"/>
  <c r="KVN82" i="30" s="1"/>
  <c r="KVH82" i="30"/>
  <c r="KVQ82" i="30" l="1"/>
  <c r="KVY82" i="30" s="1"/>
  <c r="KVR82" i="30"/>
  <c r="KVW82" i="30"/>
  <c r="KVS82" i="30"/>
  <c r="KVT82" i="30"/>
  <c r="KVU82" i="30"/>
  <c r="KVV82" i="30"/>
  <c r="KWB82" i="30" l="1"/>
  <c r="KWJ82" i="30" s="1"/>
  <c r="KWE82" i="30"/>
  <c r="KWF82" i="30"/>
  <c r="KWD82" i="30"/>
  <c r="KWG82" i="30"/>
  <c r="KWH82" i="30"/>
  <c r="KWC82" i="30"/>
  <c r="KWO82" i="30" l="1"/>
  <c r="KWP82" i="30"/>
  <c r="KWS82" i="30"/>
  <c r="KWR82" i="30"/>
  <c r="KWM82" i="30"/>
  <c r="KWU82" i="30" s="1"/>
  <c r="KWN82" i="30"/>
  <c r="KWQ82" i="30"/>
  <c r="KXC82" i="30" l="1"/>
  <c r="KXD82" i="30"/>
  <c r="KWX82" i="30"/>
  <c r="KXF82" i="30" s="1"/>
  <c r="KWZ82" i="30"/>
  <c r="KXA82" i="30"/>
  <c r="KXB82" i="30"/>
  <c r="KWY82" i="30"/>
  <c r="KXI82" i="30" l="1"/>
  <c r="KXQ82" i="30" s="1"/>
  <c r="KXJ82" i="30"/>
  <c r="KXN82" i="30"/>
  <c r="KXK82" i="30"/>
  <c r="KXL82" i="30"/>
  <c r="KXM82" i="30"/>
  <c r="KXO82" i="30"/>
  <c r="KXT82" i="30" l="1"/>
  <c r="KYB82" i="30" s="1"/>
  <c r="KXW82" i="30"/>
  <c r="KXX82" i="30"/>
  <c r="KXU82" i="30"/>
  <c r="KXV82" i="30"/>
  <c r="KXY82" i="30"/>
  <c r="KXZ82" i="30"/>
  <c r="KYG82" i="30" l="1"/>
  <c r="KYH82" i="30"/>
  <c r="KYK82" i="30"/>
  <c r="KYI82" i="30"/>
  <c r="KYE82" i="30"/>
  <c r="KYM82" i="30" s="1"/>
  <c r="KYF82" i="30"/>
  <c r="KYJ82" i="30"/>
  <c r="KYU82" i="30" l="1"/>
  <c r="KYV82" i="30"/>
  <c r="KYQ82" i="30"/>
  <c r="KYR82" i="30"/>
  <c r="KYS82" i="30"/>
  <c r="KYP82" i="30"/>
  <c r="KYX82" i="30" s="1"/>
  <c r="KYT82" i="30"/>
  <c r="KZA82" i="30" l="1"/>
  <c r="KZI82" i="30" s="1"/>
  <c r="KZB82" i="30"/>
  <c r="KZE82" i="30"/>
  <c r="KZG82" i="30"/>
  <c r="KZC82" i="30"/>
  <c r="KZD82" i="30"/>
  <c r="KZF82" i="30"/>
  <c r="KZL82" i="30" l="1"/>
  <c r="KZT82" i="30" s="1"/>
  <c r="KZO82" i="30"/>
  <c r="KZP82" i="30"/>
  <c r="KZM82" i="30"/>
  <c r="KZN82" i="30"/>
  <c r="KZQ82" i="30"/>
  <c r="KZR82" i="30"/>
  <c r="KZY82" i="30" l="1"/>
  <c r="KZZ82" i="30"/>
  <c r="LAC82" i="30"/>
  <c r="KZX82" i="30"/>
  <c r="LAB82" i="30"/>
  <c r="KZW82" i="30"/>
  <c r="LAE82" i="30" s="1"/>
  <c r="LAA82" i="30"/>
  <c r="LAM82" i="30" l="1"/>
  <c r="LAN82" i="30"/>
  <c r="LAH82" i="30"/>
  <c r="LAP82" i="30" s="1"/>
  <c r="LAI82" i="30"/>
  <c r="LAJ82" i="30"/>
  <c r="LAK82" i="30"/>
  <c r="LAL82" i="30"/>
  <c r="LAS82" i="30" l="1"/>
  <c r="LBA82" i="30" s="1"/>
  <c r="LAT82" i="30"/>
  <c r="LAV82" i="30"/>
  <c r="LAX82" i="30"/>
  <c r="LAU82" i="30"/>
  <c r="LAW82" i="30"/>
  <c r="LAY82" i="30"/>
  <c r="LBD82" i="30" l="1"/>
  <c r="LBL82" i="30" s="1"/>
  <c r="LBG82" i="30"/>
  <c r="LBH82" i="30"/>
  <c r="LBE82" i="30"/>
  <c r="LBF82" i="30"/>
  <c r="LBI82" i="30"/>
  <c r="LBJ82" i="30"/>
  <c r="LBQ82" i="30" l="1"/>
  <c r="LBR82" i="30"/>
  <c r="LBU82" i="30"/>
  <c r="LBO82" i="30"/>
  <c r="LBW82" i="30" s="1"/>
  <c r="LBS82" i="30"/>
  <c r="LBP82" i="30"/>
  <c r="LBT82" i="30"/>
  <c r="LCE82" i="30" l="1"/>
  <c r="LCF82" i="30"/>
  <c r="LBZ82" i="30"/>
  <c r="LCH82" i="30" s="1"/>
  <c r="LCA82" i="30"/>
  <c r="LCB82" i="30"/>
  <c r="LCC82" i="30"/>
  <c r="LCD82" i="30"/>
  <c r="LCK82" i="30" l="1"/>
  <c r="LCS82" i="30" s="1"/>
  <c r="LCL82" i="30"/>
  <c r="LCM82" i="30"/>
  <c r="LCO82" i="30"/>
  <c r="LCQ82" i="30"/>
  <c r="LCN82" i="30"/>
  <c r="LCP82" i="30"/>
  <c r="LCV82" i="30" l="1"/>
  <c r="LDD82" i="30" s="1"/>
  <c r="LCY82" i="30"/>
  <c r="LCZ82" i="30"/>
  <c r="LCW82" i="30"/>
  <c r="LCX82" i="30"/>
  <c r="LDA82" i="30"/>
  <c r="LDB82" i="30"/>
  <c r="LDI82" i="30" l="1"/>
  <c r="LDJ82" i="30"/>
  <c r="LDM82" i="30"/>
  <c r="LDH82" i="30"/>
  <c r="LDL82" i="30"/>
  <c r="LDG82" i="30"/>
  <c r="LDO82" i="30" s="1"/>
  <c r="LDK82" i="30"/>
  <c r="LDW82" i="30" l="1"/>
  <c r="LDX82" i="30"/>
  <c r="LDR82" i="30"/>
  <c r="LDZ82" i="30" s="1"/>
  <c r="LDV82" i="30"/>
  <c r="LDS82" i="30"/>
  <c r="LDT82" i="30"/>
  <c r="LDU82" i="30"/>
  <c r="LEC82" i="30" l="1"/>
  <c r="LEK82" i="30" s="1"/>
  <c r="LED82" i="30"/>
  <c r="LEF82" i="30"/>
  <c r="LEH82" i="30"/>
  <c r="LEI82" i="30"/>
  <c r="LEE82" i="30"/>
  <c r="LEG82" i="30"/>
  <c r="LEN82" i="30" l="1"/>
  <c r="LEV82" i="30" s="1"/>
  <c r="LEQ82" i="30"/>
  <c r="LER82" i="30"/>
  <c r="LEO82" i="30"/>
  <c r="LEP82" i="30"/>
  <c r="LES82" i="30"/>
  <c r="LET82" i="30"/>
  <c r="LFA82" i="30" l="1"/>
  <c r="LFB82" i="30"/>
  <c r="LFE82" i="30"/>
  <c r="LEY82" i="30"/>
  <c r="LFG82" i="30" s="1"/>
  <c r="LFC82" i="30"/>
  <c r="LFD82" i="30"/>
  <c r="LEZ82" i="30"/>
  <c r="LFO82" i="30" l="1"/>
  <c r="LFP82" i="30"/>
  <c r="LFJ82" i="30"/>
  <c r="LFR82" i="30" s="1"/>
  <c r="LFK82" i="30"/>
  <c r="LFL82" i="30"/>
  <c r="LFM82" i="30"/>
  <c r="LFN82" i="30"/>
  <c r="LFU82" i="30" l="1"/>
  <c r="LGC82" i="30" s="1"/>
  <c r="LFV82" i="30"/>
  <c r="LFW82" i="30"/>
  <c r="LFY82" i="30"/>
  <c r="LFZ82" i="30"/>
  <c r="LGA82" i="30"/>
  <c r="LFX82" i="30"/>
  <c r="LGF82" i="30" l="1"/>
  <c r="LGN82" i="30" s="1"/>
  <c r="LGI82" i="30"/>
  <c r="LGJ82" i="30"/>
  <c r="LGL82" i="30"/>
  <c r="LGK82" i="30"/>
  <c r="LGG82" i="30"/>
  <c r="LGH82" i="30"/>
  <c r="LGS82" i="30" l="1"/>
  <c r="LGT82" i="30"/>
  <c r="LGW82" i="30"/>
  <c r="LGR82" i="30"/>
  <c r="LGU82" i="30"/>
  <c r="LGV82" i="30"/>
  <c r="LGQ82" i="30"/>
  <c r="LGY82" i="30" s="1"/>
  <c r="LHG82" i="30" l="1"/>
  <c r="LHH82" i="30"/>
  <c r="LHF82" i="30"/>
  <c r="LHB82" i="30"/>
  <c r="LHJ82" i="30" s="1"/>
  <c r="LHC82" i="30"/>
  <c r="LHD82" i="30"/>
  <c r="LHE82" i="30"/>
  <c r="LHM82" i="30" l="1"/>
  <c r="LHU82" i="30" s="1"/>
  <c r="LHN82" i="30"/>
  <c r="LHP82" i="30"/>
  <c r="LHQ82" i="30"/>
  <c r="LHR82" i="30"/>
  <c r="LHS82" i="30"/>
  <c r="LHO82" i="30"/>
  <c r="LHX82" i="30" l="1"/>
  <c r="LIF82" i="30" s="1"/>
  <c r="LIA82" i="30"/>
  <c r="LIB82" i="30"/>
  <c r="LIC82" i="30"/>
  <c r="LHY82" i="30"/>
  <c r="LHZ82" i="30"/>
  <c r="LID82" i="30"/>
  <c r="LIK82" i="30" l="1"/>
  <c r="LIL82" i="30"/>
  <c r="LIO82" i="30"/>
  <c r="LII82" i="30"/>
  <c r="LIQ82" i="30" s="1"/>
  <c r="LIJ82" i="30"/>
  <c r="LIM82" i="30"/>
  <c r="LIN82" i="30"/>
  <c r="LIY82" i="30" l="1"/>
  <c r="LIZ82" i="30"/>
  <c r="LIW82" i="30"/>
  <c r="LIX82" i="30"/>
  <c r="LIT82" i="30"/>
  <c r="LJB82" i="30" s="1"/>
  <c r="LIU82" i="30"/>
  <c r="LIV82" i="30"/>
  <c r="LJE82" i="30" l="1"/>
  <c r="LJM82" i="30" s="1"/>
  <c r="LJF82" i="30"/>
  <c r="LJG82" i="30"/>
  <c r="LJH82" i="30"/>
  <c r="LJI82" i="30"/>
  <c r="LJJ82" i="30"/>
  <c r="LJK82" i="30"/>
  <c r="LJP82" i="30" l="1"/>
  <c r="LJX82" i="30" s="1"/>
  <c r="LJS82" i="30"/>
  <c r="LJT82" i="30"/>
  <c r="LJR82" i="30"/>
  <c r="LJV82" i="30"/>
  <c r="LJQ82" i="30"/>
  <c r="LJU82" i="30"/>
  <c r="LKC82" i="30" l="1"/>
  <c r="LKD82" i="30"/>
  <c r="LKG82" i="30"/>
  <c r="LKA82" i="30"/>
  <c r="LKI82" i="30" s="1"/>
  <c r="LKB82" i="30"/>
  <c r="LKE82" i="30"/>
  <c r="LKF82" i="30"/>
  <c r="LKQ82" i="30" l="1"/>
  <c r="LKR82" i="30"/>
  <c r="LKN82" i="30"/>
  <c r="LKP82" i="30"/>
  <c r="LKL82" i="30"/>
  <c r="LKT82" i="30" s="1"/>
  <c r="LKM82" i="30"/>
  <c r="LKO82" i="30"/>
  <c r="LKW82" i="30" l="1"/>
  <c r="LLE82" i="30" s="1"/>
  <c r="LKX82" i="30"/>
  <c r="LKY82" i="30"/>
  <c r="LKZ82" i="30"/>
  <c r="LLA82" i="30"/>
  <c r="LLB82" i="30"/>
  <c r="LLC82" i="30"/>
  <c r="LLH82" i="30" l="1"/>
  <c r="LLP82" i="30" s="1"/>
  <c r="LLK82" i="30"/>
  <c r="LLL82" i="30"/>
  <c r="LLI82" i="30"/>
  <c r="LLM82" i="30"/>
  <c r="LLN82" i="30"/>
  <c r="LLJ82" i="30"/>
  <c r="LLV82" i="30" l="1"/>
  <c r="LLY82" i="30"/>
  <c r="LLS82" i="30"/>
  <c r="LMA82" i="30" s="1"/>
  <c r="LLT82" i="30"/>
  <c r="LLU82" i="30"/>
  <c r="LLW82" i="30"/>
  <c r="LLX82" i="30"/>
  <c r="LMJ82" i="30" l="1"/>
  <c r="LMD82" i="30"/>
  <c r="LML82" i="30" s="1"/>
  <c r="LMF82" i="30"/>
  <c r="LMH82" i="30"/>
  <c r="LMI82" i="30"/>
  <c r="LME82" i="30"/>
  <c r="LMG82" i="30"/>
  <c r="LMO82" i="30" l="1"/>
  <c r="LMW82" i="30" s="1"/>
  <c r="LMP82" i="30"/>
  <c r="LMU82" i="30"/>
  <c r="LMS82" i="30"/>
  <c r="LMT82" i="30"/>
  <c r="LMQ82" i="30"/>
  <c r="LMR82" i="30"/>
  <c r="LMZ82" i="30" l="1"/>
  <c r="LNH82" i="30" s="1"/>
  <c r="LNC82" i="30"/>
  <c r="LND82" i="30"/>
  <c r="LNB82" i="30"/>
  <c r="LNE82" i="30"/>
  <c r="LNF82" i="30"/>
  <c r="LNA82" i="30"/>
  <c r="LNN82" i="30" l="1"/>
  <c r="LNQ82" i="30"/>
  <c r="LNO82" i="30"/>
  <c r="LNK82" i="30"/>
  <c r="LNS82" i="30" s="1"/>
  <c r="LNL82" i="30"/>
  <c r="LNM82" i="30"/>
  <c r="LNP82" i="30"/>
  <c r="LOB82" i="30" l="1"/>
  <c r="LNW82" i="30"/>
  <c r="LNX82" i="30"/>
  <c r="LNY82" i="30"/>
  <c r="LNV82" i="30"/>
  <c r="LOD82" i="30" s="1"/>
  <c r="LNZ82" i="30"/>
  <c r="LOA82" i="30"/>
  <c r="LOG82" i="30" l="1"/>
  <c r="LOO82" i="30" s="1"/>
  <c r="LOH82" i="30"/>
  <c r="LOJ82" i="30"/>
  <c r="LOL82" i="30"/>
  <c r="LOI82" i="30"/>
  <c r="LOK82" i="30"/>
  <c r="LOM82" i="30"/>
  <c r="LOR82" i="30" l="1"/>
  <c r="LOZ82" i="30" s="1"/>
  <c r="LOU82" i="30"/>
  <c r="LOV82" i="30"/>
  <c r="LOS82" i="30"/>
  <c r="LOT82" i="30"/>
  <c r="LOW82" i="30"/>
  <c r="LOX82" i="30"/>
  <c r="LPF82" i="30" l="1"/>
  <c r="LPI82" i="30"/>
  <c r="LPC82" i="30"/>
  <c r="LPK82" i="30" s="1"/>
  <c r="LPE82" i="30"/>
  <c r="LPH82" i="30"/>
  <c r="LPD82" i="30"/>
  <c r="LPG82" i="30"/>
  <c r="LPT82" i="30" l="1"/>
  <c r="LPN82" i="30"/>
  <c r="LPV82" i="30" s="1"/>
  <c r="LPO82" i="30"/>
  <c r="LPP82" i="30"/>
  <c r="LPQ82" i="30"/>
  <c r="LPR82" i="30"/>
  <c r="LPS82" i="30"/>
  <c r="LPY82" i="30" l="1"/>
  <c r="LQG82" i="30" s="1"/>
  <c r="LPZ82" i="30"/>
  <c r="LQA82" i="30"/>
  <c r="LQC82" i="30"/>
  <c r="LQD82" i="30"/>
  <c r="LQE82" i="30"/>
  <c r="LQB82" i="30"/>
  <c r="LQJ82" i="30" l="1"/>
  <c r="LQR82" i="30" s="1"/>
  <c r="LQM82" i="30"/>
  <c r="LQN82" i="30"/>
  <c r="LQP82" i="30"/>
  <c r="LQK82" i="30"/>
  <c r="LQL82" i="30"/>
  <c r="LQO82" i="30"/>
  <c r="LRA82" i="30" l="1"/>
  <c r="LQV82" i="30"/>
  <c r="LQW82" i="30"/>
  <c r="LQX82" i="30"/>
  <c r="LQU82" i="30"/>
  <c r="LRC82" i="30" s="1"/>
  <c r="LQY82" i="30"/>
  <c r="LQZ82" i="30"/>
  <c r="LRH82" i="30" l="1"/>
  <c r="LRJ82" i="30"/>
  <c r="LRL82" i="30"/>
  <c r="LRG82" i="30"/>
  <c r="LRI82" i="30"/>
  <c r="LRK82" i="30"/>
  <c r="LRF82" i="30"/>
  <c r="LRN82" i="30" s="1"/>
  <c r="LRQ82" i="30" l="1"/>
  <c r="LRY82" i="30" s="1"/>
  <c r="LRR82" i="30"/>
  <c r="LRS82" i="30"/>
  <c r="LRT82" i="30"/>
  <c r="LRU82" i="30"/>
  <c r="LRV82" i="30"/>
  <c r="LRW82" i="30"/>
  <c r="LSE82" i="30" l="1"/>
  <c r="LSF82" i="30"/>
  <c r="LSB82" i="30"/>
  <c r="LSJ82" i="30" s="1"/>
  <c r="LSD82" i="30"/>
  <c r="LSG82" i="30"/>
  <c r="LSH82" i="30"/>
  <c r="LSC82" i="30"/>
  <c r="LSS82" i="30" l="1"/>
  <c r="LSP82" i="30"/>
  <c r="LSR82" i="30"/>
  <c r="LSM82" i="30"/>
  <c r="LSU82" i="30" s="1"/>
  <c r="LSN82" i="30"/>
  <c r="LSO82" i="30"/>
  <c r="LSQ82" i="30"/>
  <c r="LSX82" i="30" l="1"/>
  <c r="LTF82" i="30" s="1"/>
  <c r="LSY82" i="30"/>
  <c r="LSZ82" i="30"/>
  <c r="LTA82" i="30"/>
  <c r="LTB82" i="30"/>
  <c r="LTC82" i="30"/>
  <c r="LTD82" i="30"/>
  <c r="LTI82" i="30" l="1"/>
  <c r="LTQ82" i="30" s="1"/>
  <c r="LTJ82" i="30"/>
  <c r="LTL82" i="30"/>
  <c r="LTN82" i="30"/>
  <c r="LTO82" i="30"/>
  <c r="LTK82" i="30"/>
  <c r="LTM82" i="30"/>
  <c r="LTW82" i="30" l="1"/>
  <c r="LTX82" i="30"/>
  <c r="LTZ82" i="30"/>
  <c r="LTT82" i="30"/>
  <c r="LUB82" i="30" s="1"/>
  <c r="LTU82" i="30"/>
  <c r="LTV82" i="30"/>
  <c r="LTY82" i="30"/>
  <c r="LUK82" i="30" l="1"/>
  <c r="LUF82" i="30"/>
  <c r="LUG82" i="30"/>
  <c r="LUH82" i="30"/>
  <c r="LUE82" i="30"/>
  <c r="LUM82" i="30" s="1"/>
  <c r="LUI82" i="30"/>
  <c r="LUJ82" i="30"/>
  <c r="LUR82" i="30" l="1"/>
  <c r="LUT82" i="30"/>
  <c r="LUV82" i="30"/>
  <c r="LUP82" i="30"/>
  <c r="LUX82" i="30" s="1"/>
  <c r="LUQ82" i="30"/>
  <c r="LUS82" i="30"/>
  <c r="LUU82" i="30"/>
  <c r="LVA82" i="30" l="1"/>
  <c r="LVI82" i="30" s="1"/>
  <c r="LVB82" i="30"/>
  <c r="LVD82" i="30"/>
  <c r="LVE82" i="30"/>
  <c r="LVF82" i="30"/>
  <c r="LVC82" i="30"/>
  <c r="LVG82" i="30"/>
  <c r="LVO82" i="30" l="1"/>
  <c r="LVP82" i="30"/>
  <c r="LVL82" i="30"/>
  <c r="LVT82" i="30" s="1"/>
  <c r="LVN82" i="30"/>
  <c r="LVQ82" i="30"/>
  <c r="LVR82" i="30"/>
  <c r="LVM82" i="30"/>
  <c r="LWC82" i="30" l="1"/>
  <c r="LVZ82" i="30"/>
  <c r="LWB82" i="30"/>
  <c r="LVW82" i="30"/>
  <c r="LWE82" i="30" s="1"/>
  <c r="LVX82" i="30"/>
  <c r="LVY82" i="30"/>
  <c r="LWA82" i="30"/>
  <c r="LWH82" i="30" l="1"/>
  <c r="LWP82" i="30" s="1"/>
  <c r="LWI82" i="30"/>
  <c r="LWJ82" i="30"/>
  <c r="LWK82" i="30"/>
  <c r="LWL82" i="30"/>
  <c r="LWM82" i="30"/>
  <c r="LWN82" i="30"/>
  <c r="LWS82" i="30" l="1"/>
  <c r="LXA82" i="30" s="1"/>
  <c r="LWT82" i="30"/>
  <c r="LWV82" i="30"/>
  <c r="LWX82" i="30"/>
  <c r="LWY82" i="30"/>
  <c r="LWU82" i="30"/>
  <c r="LWW82" i="30"/>
  <c r="LXG82" i="30" l="1"/>
  <c r="LXH82" i="30"/>
  <c r="LXJ82" i="30"/>
  <c r="LXD82" i="30"/>
  <c r="LXL82" i="30" s="1"/>
  <c r="LXF82" i="30"/>
  <c r="LXI82" i="30"/>
  <c r="LXE82" i="30"/>
  <c r="LXU82" i="30" l="1"/>
  <c r="LXP82" i="30"/>
  <c r="LXQ82" i="30"/>
  <c r="LXR82" i="30"/>
  <c r="LXS82" i="30"/>
  <c r="LXT82" i="30"/>
  <c r="LXO82" i="30"/>
  <c r="LXW82" i="30" s="1"/>
  <c r="LYB82" i="30" l="1"/>
  <c r="LYD82" i="30"/>
  <c r="LYF82" i="30"/>
  <c r="LXZ82" i="30"/>
  <c r="LYH82" i="30" s="1"/>
  <c r="LYA82" i="30"/>
  <c r="LYC82" i="30"/>
  <c r="LYE82" i="30"/>
  <c r="LYK82" i="30" l="1"/>
  <c r="LYS82" i="30" s="1"/>
  <c r="LYL82" i="30"/>
  <c r="LYQ82" i="30"/>
  <c r="LYM82" i="30"/>
  <c r="LYN82" i="30"/>
  <c r="LYO82" i="30"/>
  <c r="LYP82" i="30"/>
  <c r="LYY82" i="30" l="1"/>
  <c r="LYZ82" i="30"/>
  <c r="LYV82" i="30"/>
  <c r="LZD82" i="30" s="1"/>
  <c r="LYX82" i="30"/>
  <c r="LZA82" i="30"/>
  <c r="LZB82" i="30"/>
  <c r="LYW82" i="30"/>
  <c r="LZM82" i="30" l="1"/>
  <c r="LZJ82" i="30"/>
  <c r="LZL82" i="30"/>
  <c r="LZG82" i="30"/>
  <c r="LZO82" i="30" s="1"/>
  <c r="LZI82" i="30"/>
  <c r="LZK82" i="30"/>
  <c r="LZH82" i="30"/>
  <c r="LZR82" i="30" l="1"/>
  <c r="LZZ82" i="30" s="1"/>
  <c r="LZS82" i="30"/>
  <c r="LZT82" i="30"/>
  <c r="LZW82" i="30"/>
  <c r="LZX82" i="30"/>
  <c r="LZV82" i="30"/>
  <c r="LZU82" i="30"/>
  <c r="MAC82" i="30" l="1"/>
  <c r="MAK82" i="30" s="1"/>
  <c r="MAD82" i="30"/>
  <c r="MAF82" i="30"/>
  <c r="MAH82" i="30"/>
  <c r="MAI82" i="30"/>
  <c r="MAE82" i="30"/>
  <c r="MAG82" i="30"/>
  <c r="MAQ82" i="30" l="1"/>
  <c r="MAR82" i="30"/>
  <c r="MAT82" i="30"/>
  <c r="MAN82" i="30"/>
  <c r="MAV82" i="30" s="1"/>
  <c r="MAO82" i="30"/>
  <c r="MAP82" i="30"/>
  <c r="MAS82" i="30"/>
  <c r="MBE82" i="30" l="1"/>
  <c r="MAZ82" i="30"/>
  <c r="MBA82" i="30"/>
  <c r="MBB82" i="30"/>
  <c r="MAY82" i="30"/>
  <c r="MBG82" i="30" s="1"/>
  <c r="MBC82" i="30"/>
  <c r="MBD82" i="30"/>
  <c r="MBL82" i="30" l="1"/>
  <c r="MBN82" i="30"/>
  <c r="MBP82" i="30"/>
  <c r="MBJ82" i="30"/>
  <c r="MBR82" i="30" s="1"/>
  <c r="MBM82" i="30"/>
  <c r="MBO82" i="30"/>
  <c r="MBK82" i="30"/>
  <c r="MBU82" i="30" l="1"/>
  <c r="MCC82" i="30" s="1"/>
  <c r="MBV82" i="30"/>
  <c r="MBY82" i="30"/>
  <c r="MBZ82" i="30"/>
  <c r="MCA82" i="30"/>
  <c r="MBW82" i="30"/>
  <c r="MBX82" i="30"/>
  <c r="MCI82" i="30" l="1"/>
  <c r="MCJ82" i="30"/>
  <c r="MCF82" i="30"/>
  <c r="MCN82" i="30" s="1"/>
  <c r="MCH82" i="30"/>
  <c r="MCK82" i="30"/>
  <c r="MCL82" i="30"/>
  <c r="MCG82" i="30"/>
  <c r="MCW82" i="30" l="1"/>
  <c r="MCT82" i="30"/>
  <c r="MCV82" i="30"/>
  <c r="MCQ82" i="30"/>
  <c r="MCY82" i="30" s="1"/>
  <c r="MCR82" i="30"/>
  <c r="MCS82" i="30"/>
  <c r="MCU82" i="30"/>
  <c r="MDB82" i="30" l="1"/>
  <c r="MDJ82" i="30" s="1"/>
  <c r="MDC82" i="30"/>
  <c r="MDD82" i="30"/>
  <c r="MDE82" i="30"/>
  <c r="MDF82" i="30"/>
  <c r="MDG82" i="30"/>
  <c r="MDH82" i="30"/>
  <c r="MDM82" i="30" l="1"/>
  <c r="MDU82" i="30" s="1"/>
  <c r="MDO82" i="30"/>
  <c r="MDQ82" i="30"/>
  <c r="MDR82" i="30"/>
  <c r="MDS82" i="30"/>
  <c r="MDP82" i="30"/>
  <c r="MDN82" i="30"/>
  <c r="MEA82" i="30" l="1"/>
  <c r="MEB82" i="30"/>
  <c r="MED82" i="30"/>
  <c r="MDZ82" i="30"/>
  <c r="MEC82" i="30"/>
  <c r="MDX82" i="30"/>
  <c r="MEF82" i="30" s="1"/>
  <c r="MDY82" i="30"/>
  <c r="MEI82" i="30" l="1"/>
  <c r="MEQ82" i="30" s="1"/>
  <c r="MEJ82" i="30"/>
  <c r="MEK82" i="30"/>
  <c r="MEL82" i="30"/>
  <c r="MEN82" i="30"/>
  <c r="MEO82" i="30"/>
  <c r="MEM82" i="30"/>
  <c r="MET82" i="30" l="1"/>
  <c r="MFB82" i="30" s="1"/>
  <c r="MEV82" i="30"/>
  <c r="MEW82" i="30"/>
  <c r="MEX82" i="30"/>
  <c r="MEZ82" i="30"/>
  <c r="MEU82" i="30"/>
  <c r="MEY82" i="30"/>
  <c r="MFF82" i="30" l="1"/>
  <c r="MFH82" i="30"/>
  <c r="MFJ82" i="30"/>
  <c r="MFK82" i="30"/>
  <c r="MFE82" i="30"/>
  <c r="MFM82" i="30" s="1"/>
  <c r="MFG82" i="30"/>
  <c r="MFI82" i="30"/>
  <c r="MFT82" i="30" l="1"/>
  <c r="MFV82" i="30"/>
  <c r="MFP82" i="30"/>
  <c r="MFX82" i="30" s="1"/>
  <c r="MFQ82" i="30"/>
  <c r="MFR82" i="30"/>
  <c r="MFS82" i="30"/>
  <c r="MFU82" i="30"/>
  <c r="MGA82" i="30" l="1"/>
  <c r="MGI82" i="30" s="1"/>
  <c r="MGB82" i="30"/>
  <c r="MGC82" i="30"/>
  <c r="MGD82" i="30"/>
  <c r="MGE82" i="30"/>
  <c r="MGF82" i="30"/>
  <c r="MGG82" i="30"/>
  <c r="MGL82" i="30" l="1"/>
  <c r="MGT82" i="30" s="1"/>
  <c r="MGN82" i="30"/>
  <c r="MGO82" i="30"/>
  <c r="MGP82" i="30"/>
  <c r="MGM82" i="30"/>
  <c r="MGR82" i="30"/>
  <c r="MGQ82" i="30"/>
  <c r="MGX82" i="30" l="1"/>
  <c r="MGZ82" i="30"/>
  <c r="MHB82" i="30"/>
  <c r="MHC82" i="30"/>
  <c r="MGW82" i="30"/>
  <c r="MHE82" i="30" s="1"/>
  <c r="MGY82" i="30"/>
  <c r="MHA82" i="30"/>
  <c r="MHL82" i="30" l="1"/>
  <c r="MHN82" i="30"/>
  <c r="MHH82" i="30"/>
  <c r="MHP82" i="30" s="1"/>
  <c r="MHJ82" i="30"/>
  <c r="MHK82" i="30"/>
  <c r="MHI82" i="30"/>
  <c r="MHM82" i="30"/>
  <c r="MHS82" i="30" l="1"/>
  <c r="MIA82" i="30" s="1"/>
  <c r="MHT82" i="30"/>
  <c r="MHU82" i="30"/>
  <c r="MHV82" i="30"/>
  <c r="MHW82" i="30"/>
  <c r="MHX82" i="30"/>
  <c r="MHY82" i="30"/>
  <c r="MID82" i="30" l="1"/>
  <c r="MIL82" i="30" s="1"/>
  <c r="MIF82" i="30"/>
  <c r="MIG82" i="30"/>
  <c r="MIH82" i="30"/>
  <c r="MII82" i="30"/>
  <c r="MIJ82" i="30"/>
  <c r="MIE82" i="30"/>
  <c r="MIP82" i="30" l="1"/>
  <c r="MIR82" i="30"/>
  <c r="MIT82" i="30"/>
  <c r="MIU82" i="30"/>
  <c r="MIQ82" i="30"/>
  <c r="MIS82" i="30"/>
  <c r="MIO82" i="30"/>
  <c r="MIW82" i="30" s="1"/>
  <c r="MJD82" i="30" l="1"/>
  <c r="MJF82" i="30"/>
  <c r="MIZ82" i="30"/>
  <c r="MJH82" i="30" s="1"/>
  <c r="MJA82" i="30"/>
  <c r="MJB82" i="30"/>
  <c r="MJE82" i="30"/>
  <c r="MJC82" i="30"/>
  <c r="MJK82" i="30" l="1"/>
  <c r="MJS82" i="30" s="1"/>
  <c r="MJL82" i="30"/>
  <c r="MJO82" i="30"/>
  <c r="MJP82" i="30"/>
  <c r="MJQ82" i="30"/>
  <c r="MJM82" i="30"/>
  <c r="MJN82" i="30"/>
  <c r="MJV82" i="30" l="1"/>
  <c r="MKD82" i="30" s="1"/>
  <c r="MJX82" i="30"/>
  <c r="MJY82" i="30"/>
  <c r="MJZ82" i="30"/>
  <c r="MJW82" i="30"/>
  <c r="MKA82" i="30"/>
  <c r="MKB82" i="30"/>
  <c r="MKH82" i="30" l="1"/>
  <c r="MKJ82" i="30"/>
  <c r="MKL82" i="30"/>
  <c r="MKM82" i="30"/>
  <c r="MKI82" i="30"/>
  <c r="MKG82" i="30"/>
  <c r="MKO82" i="30" s="1"/>
  <c r="MKK82" i="30"/>
  <c r="MKV82" i="30" l="1"/>
  <c r="MKX82" i="30"/>
  <c r="MKR82" i="30"/>
  <c r="MKZ82" i="30" s="1"/>
  <c r="MKS82" i="30"/>
  <c r="MKT82" i="30"/>
  <c r="MKU82" i="30"/>
  <c r="MKW82" i="30"/>
  <c r="MLC82" i="30" l="1"/>
  <c r="MLK82" i="30" s="1"/>
  <c r="MLD82" i="30"/>
  <c r="MLI82" i="30"/>
  <c r="MLE82" i="30"/>
  <c r="MLF82" i="30"/>
  <c r="MLG82" i="30"/>
  <c r="MLH82" i="30"/>
  <c r="MLN82" i="30" l="1"/>
  <c r="MLV82" i="30" s="1"/>
  <c r="MLP82" i="30"/>
  <c r="MLQ82" i="30"/>
  <c r="MLR82" i="30"/>
  <c r="MLO82" i="30"/>
  <c r="MLS82" i="30"/>
  <c r="MLT82" i="30"/>
  <c r="MLZ82" i="30" l="1"/>
  <c r="MMB82" i="30"/>
  <c r="MMD82" i="30"/>
  <c r="MME82" i="30"/>
  <c r="MLY82" i="30"/>
  <c r="MMG82" i="30" s="1"/>
  <c r="MMA82" i="30"/>
  <c r="MMC82" i="30"/>
  <c r="MMN82" i="30" l="1"/>
  <c r="MMP82" i="30"/>
  <c r="MMK82" i="30"/>
  <c r="MMM82" i="30"/>
  <c r="MMO82" i="30"/>
  <c r="MMJ82" i="30"/>
  <c r="MMR82" i="30" s="1"/>
  <c r="MML82" i="30"/>
  <c r="MMU82" i="30" l="1"/>
  <c r="MNC82" i="30" s="1"/>
  <c r="MMV82" i="30"/>
  <c r="MMX82" i="30"/>
  <c r="MMY82" i="30"/>
  <c r="MMZ82" i="30"/>
  <c r="MNA82" i="30"/>
  <c r="MMW82" i="30"/>
  <c r="MNF82" i="30" l="1"/>
  <c r="MNN82" i="30" s="1"/>
  <c r="MNH82" i="30"/>
  <c r="MNI82" i="30"/>
  <c r="MNJ82" i="30"/>
  <c r="MNG82" i="30"/>
  <c r="MNL82" i="30"/>
  <c r="MNK82" i="30"/>
  <c r="MNR82" i="30" l="1"/>
  <c r="MNT82" i="30"/>
  <c r="MNV82" i="30"/>
  <c r="MNW82" i="30"/>
  <c r="MNQ82" i="30"/>
  <c r="MNY82" i="30" s="1"/>
  <c r="MNU82" i="30"/>
  <c r="MNS82" i="30"/>
  <c r="MOF82" i="30" l="1"/>
  <c r="MOH82" i="30"/>
  <c r="MOE82" i="30"/>
  <c r="MOG82" i="30"/>
  <c r="MOC82" i="30"/>
  <c r="MOB82" i="30"/>
  <c r="MOJ82" i="30" s="1"/>
  <c r="MOD82" i="30"/>
  <c r="MOM82" i="30" l="1"/>
  <c r="MOU82" i="30" s="1"/>
  <c r="MON82" i="30"/>
  <c r="MOO82" i="30"/>
  <c r="MOP82" i="30"/>
  <c r="MOR82" i="30"/>
  <c r="MOS82" i="30"/>
  <c r="MOQ82" i="30"/>
  <c r="MOX82" i="30" l="1"/>
  <c r="MPF82" i="30" s="1"/>
  <c r="MOZ82" i="30"/>
  <c r="MPA82" i="30"/>
  <c r="MPB82" i="30"/>
  <c r="MPD82" i="30"/>
  <c r="MOY82" i="30"/>
  <c r="MPC82" i="30"/>
  <c r="MPJ82" i="30" l="1"/>
  <c r="MPL82" i="30"/>
  <c r="MPN82" i="30"/>
  <c r="MPO82" i="30"/>
  <c r="MPI82" i="30"/>
  <c r="MPQ82" i="30" s="1"/>
  <c r="MPK82" i="30"/>
  <c r="MPM82" i="30"/>
  <c r="MPX82" i="30" l="1"/>
  <c r="MPZ82" i="30"/>
  <c r="MPT82" i="30"/>
  <c r="MQB82" i="30" s="1"/>
  <c r="MPU82" i="30"/>
  <c r="MPW82" i="30"/>
  <c r="MPV82" i="30"/>
  <c r="MPY82" i="30"/>
  <c r="MQE82" i="30" l="1"/>
  <c r="MQM82" i="30" s="1"/>
  <c r="MQF82" i="30"/>
  <c r="MQH82" i="30"/>
  <c r="MQI82" i="30"/>
  <c r="MQJ82" i="30"/>
  <c r="MQG82" i="30"/>
  <c r="MQK82" i="30"/>
  <c r="MQP82" i="30" l="1"/>
  <c r="MQX82" i="30" s="1"/>
  <c r="MQR82" i="30"/>
  <c r="MQS82" i="30"/>
  <c r="MQT82" i="30"/>
  <c r="MQQ82" i="30"/>
  <c r="MQU82" i="30"/>
  <c r="MQV82" i="30"/>
  <c r="MRB82" i="30" l="1"/>
  <c r="MRD82" i="30"/>
  <c r="MRF82" i="30"/>
  <c r="MRG82" i="30"/>
  <c r="MRE82" i="30"/>
  <c r="MRC82" i="30"/>
  <c r="MRA82" i="30"/>
  <c r="MRI82" i="30" s="1"/>
  <c r="MRP82" i="30" l="1"/>
  <c r="MRR82" i="30"/>
  <c r="MRL82" i="30"/>
  <c r="MRT82" i="30" s="1"/>
  <c r="MRN82" i="30"/>
  <c r="MRO82" i="30"/>
  <c r="MRM82" i="30"/>
  <c r="MRQ82" i="30"/>
  <c r="MRW82" i="30" l="1"/>
  <c r="MSE82" i="30" s="1"/>
  <c r="MRX82" i="30"/>
  <c r="MSB82" i="30"/>
  <c r="MSC82" i="30"/>
  <c r="MRY82" i="30"/>
  <c r="MRZ82" i="30"/>
  <c r="MSA82" i="30"/>
  <c r="MSH82" i="30" l="1"/>
  <c r="MSP82" i="30" s="1"/>
  <c r="MSJ82" i="30"/>
  <c r="MSK82" i="30"/>
  <c r="MSL82" i="30"/>
  <c r="MSM82" i="30"/>
  <c r="MSN82" i="30"/>
  <c r="MSI82" i="30"/>
  <c r="MST82" i="30" l="1"/>
  <c r="MSV82" i="30"/>
  <c r="MSX82" i="30"/>
  <c r="MSY82" i="30"/>
  <c r="MSU82" i="30"/>
  <c r="MSS82" i="30"/>
  <c r="MTA82" i="30" s="1"/>
  <c r="MSW82" i="30"/>
  <c r="MTH82" i="30" l="1"/>
  <c r="MTJ82" i="30"/>
  <c r="MTD82" i="30"/>
  <c r="MTL82" i="30" s="1"/>
  <c r="MTE82" i="30"/>
  <c r="MTF82" i="30"/>
  <c r="MTI82" i="30"/>
  <c r="MTG82" i="30"/>
  <c r="MTO82" i="30" l="1"/>
  <c r="MTW82" i="30" s="1"/>
  <c r="MTP82" i="30"/>
  <c r="MTQ82" i="30"/>
  <c r="MTR82" i="30"/>
  <c r="MTS82" i="30"/>
  <c r="MTT82" i="30"/>
  <c r="MTU82" i="30"/>
  <c r="MTZ82" i="30" l="1"/>
  <c r="MUH82" i="30" s="1"/>
  <c r="MUB82" i="30"/>
  <c r="MUC82" i="30"/>
  <c r="MUD82" i="30"/>
  <c r="MUA82" i="30"/>
  <c r="MUE82" i="30"/>
  <c r="MUF82" i="30"/>
  <c r="MUL82" i="30" l="1"/>
  <c r="MUN82" i="30"/>
  <c r="MUP82" i="30"/>
  <c r="MUQ82" i="30"/>
  <c r="MUM82" i="30"/>
  <c r="MUK82" i="30"/>
  <c r="MUS82" i="30" s="1"/>
  <c r="MUO82" i="30"/>
  <c r="MUZ82" i="30" l="1"/>
  <c r="MVB82" i="30"/>
  <c r="MUX82" i="30"/>
  <c r="MUY82" i="30"/>
  <c r="MVA82" i="30"/>
  <c r="MUV82" i="30"/>
  <c r="MVD82" i="30" s="1"/>
  <c r="MUW82" i="30"/>
  <c r="MVG82" i="30" l="1"/>
  <c r="MVO82" i="30" s="1"/>
  <c r="MVH82" i="30"/>
  <c r="MVI82" i="30"/>
  <c r="MVM82" i="30"/>
  <c r="MVK82" i="30"/>
  <c r="MVJ82" i="30"/>
  <c r="MVL82" i="30"/>
  <c r="MVR82" i="30" l="1"/>
  <c r="MVZ82" i="30" s="1"/>
  <c r="MVT82" i="30"/>
  <c r="MVU82" i="30"/>
  <c r="MVV82" i="30"/>
  <c r="MVW82" i="30"/>
  <c r="MVX82" i="30"/>
  <c r="MVS82" i="30"/>
  <c r="MWD82" i="30" l="1"/>
  <c r="MWF82" i="30"/>
  <c r="MWH82" i="30"/>
  <c r="MWI82" i="30"/>
  <c r="MWC82" i="30"/>
  <c r="MWK82" i="30" s="1"/>
  <c r="MWE82" i="30"/>
  <c r="MWG82" i="30"/>
  <c r="MWR82" i="30" l="1"/>
  <c r="MWT82" i="30"/>
  <c r="MWS82" i="30"/>
  <c r="MWN82" i="30"/>
  <c r="MWV82" i="30" s="1"/>
  <c r="MWO82" i="30"/>
  <c r="MWP82" i="30"/>
  <c r="MWQ82" i="30"/>
  <c r="MWY82" i="30" l="1"/>
  <c r="MXG82" i="30" s="1"/>
  <c r="MWZ82" i="30"/>
  <c r="MXB82" i="30"/>
  <c r="MXC82" i="30"/>
  <c r="MXD82" i="30"/>
  <c r="MXA82" i="30"/>
  <c r="MXE82" i="30"/>
  <c r="MXJ82" i="30" l="1"/>
  <c r="MXR82" i="30" s="1"/>
  <c r="MXL82" i="30"/>
  <c r="MXM82" i="30"/>
  <c r="MXN82" i="30"/>
  <c r="MXO82" i="30"/>
  <c r="MXP82" i="30"/>
  <c r="MXK82" i="30"/>
  <c r="MXV82" i="30" l="1"/>
  <c r="MXX82" i="30"/>
  <c r="MXZ82" i="30"/>
  <c r="MYA82" i="30"/>
  <c r="MXU82" i="30"/>
  <c r="MYC82" i="30" s="1"/>
  <c r="MXY82" i="30"/>
  <c r="MXW82" i="30"/>
  <c r="MYJ82" i="30" l="1"/>
  <c r="MYL82" i="30"/>
  <c r="MYI82" i="30"/>
  <c r="MYG82" i="30"/>
  <c r="MYF82" i="30"/>
  <c r="MYN82" i="30" s="1"/>
  <c r="MYH82" i="30"/>
  <c r="MYK82" i="30"/>
  <c r="MYQ82" i="30" l="1"/>
  <c r="MYY82" i="30" s="1"/>
  <c r="MYR82" i="30"/>
  <c r="MYS82" i="30"/>
  <c r="MYT82" i="30"/>
  <c r="MYV82" i="30"/>
  <c r="MYW82" i="30"/>
  <c r="MYU82" i="30"/>
  <c r="MZB82" i="30" l="1"/>
  <c r="MZJ82" i="30" s="1"/>
  <c r="MZD82" i="30"/>
  <c r="MZE82" i="30"/>
  <c r="MZF82" i="30"/>
  <c r="MZC82" i="30"/>
  <c r="MZG82" i="30"/>
  <c r="MZH82" i="30"/>
  <c r="MZN82" i="30" l="1"/>
  <c r="MZP82" i="30"/>
  <c r="MZR82" i="30"/>
  <c r="MZS82" i="30"/>
  <c r="MZM82" i="30"/>
  <c r="MZU82" i="30" s="1"/>
  <c r="MZO82" i="30"/>
  <c r="MZQ82" i="30"/>
  <c r="NAB82" i="30" l="1"/>
  <c r="NAD82" i="30"/>
  <c r="MZX82" i="30"/>
  <c r="NAF82" i="30" s="1"/>
  <c r="MZY82" i="30"/>
  <c r="MZZ82" i="30"/>
  <c r="NAC82" i="30"/>
  <c r="NAA82" i="30"/>
  <c r="NAI82" i="30" l="1"/>
  <c r="NAQ82" i="30" s="1"/>
  <c r="NAJ82" i="30"/>
  <c r="NAL82" i="30"/>
  <c r="NAM82" i="30"/>
  <c r="NAN82" i="30"/>
  <c r="NAK82" i="30"/>
  <c r="NAO82" i="30"/>
  <c r="NAT82" i="30" l="1"/>
  <c r="NBB82" i="30" s="1"/>
  <c r="NAV82" i="30"/>
  <c r="NAW82" i="30"/>
  <c r="NAU82" i="30"/>
  <c r="NAZ82" i="30"/>
  <c r="NAX82" i="30"/>
  <c r="NAY82" i="30"/>
  <c r="NBF82" i="30" l="1"/>
  <c r="NBH82" i="30"/>
  <c r="NBJ82" i="30"/>
  <c r="NBK82" i="30"/>
  <c r="NBG82" i="30"/>
  <c r="NBI82" i="30"/>
  <c r="NBE82" i="30"/>
  <c r="NBM82" i="30" s="1"/>
  <c r="NBT82" i="30" l="1"/>
  <c r="NBV82" i="30"/>
  <c r="NBP82" i="30"/>
  <c r="NBX82" i="30" s="1"/>
  <c r="NBQ82" i="30"/>
  <c r="NBS82" i="30"/>
  <c r="NBU82" i="30"/>
  <c r="NBR82" i="30"/>
  <c r="NCA82" i="30" l="1"/>
  <c r="NCI82" i="30" s="1"/>
  <c r="NCC82" i="30"/>
  <c r="NCD82" i="30"/>
  <c r="NCE82" i="30"/>
  <c r="NCG82" i="30"/>
  <c r="NCB82" i="30"/>
  <c r="NCF82" i="30"/>
  <c r="NCL82" i="30" l="1"/>
  <c r="NCT82" i="30" s="1"/>
  <c r="NCN82" i="30"/>
  <c r="NCO82" i="30"/>
  <c r="NCP82" i="30"/>
  <c r="NCR82" i="30"/>
  <c r="NCM82" i="30"/>
  <c r="NCQ82" i="30"/>
  <c r="NCX82" i="30" l="1"/>
  <c r="NCZ82" i="30"/>
  <c r="NDB82" i="30"/>
  <c r="NDC82" i="30"/>
  <c r="NCW82" i="30"/>
  <c r="NDE82" i="30" s="1"/>
  <c r="NCY82" i="30"/>
  <c r="NDA82" i="30"/>
  <c r="NDL82" i="30" l="1"/>
  <c r="NDN82" i="30"/>
  <c r="NDH82" i="30"/>
  <c r="NDP82" i="30" s="1"/>
  <c r="NDI82" i="30"/>
  <c r="NDM82" i="30"/>
  <c r="NDK82" i="30"/>
  <c r="NDJ82" i="30"/>
  <c r="NDS82" i="30" l="1"/>
  <c r="NEA82" i="30" s="1"/>
  <c r="NDT82" i="30"/>
  <c r="NDU82" i="30"/>
  <c r="NDV82" i="30"/>
  <c r="NDX82" i="30"/>
  <c r="NDY82" i="30"/>
  <c r="NDW82" i="30"/>
  <c r="NED82" i="30" l="1"/>
  <c r="NEL82" i="30" s="1"/>
  <c r="NEF82" i="30"/>
  <c r="NEG82" i="30"/>
  <c r="NEH82" i="30"/>
  <c r="NEI82" i="30"/>
  <c r="NEJ82" i="30"/>
  <c r="NEE82" i="30"/>
  <c r="NEP82" i="30" l="1"/>
  <c r="NER82" i="30"/>
  <c r="NET82" i="30"/>
  <c r="NEU82" i="30"/>
  <c r="NEO82" i="30"/>
  <c r="NEW82" i="30" s="1"/>
  <c r="NEQ82" i="30"/>
  <c r="NES82" i="30"/>
  <c r="NFD82" i="30" l="1"/>
  <c r="NFF82" i="30"/>
  <c r="NFA82" i="30"/>
  <c r="NFC82" i="30"/>
  <c r="NEZ82" i="30"/>
  <c r="NFH82" i="30" s="1"/>
  <c r="NFB82" i="30"/>
  <c r="NFE82" i="30"/>
  <c r="NFK82" i="30" l="1"/>
  <c r="NFS82" i="30" s="1"/>
  <c r="NFL82" i="30"/>
  <c r="NFM82" i="30"/>
  <c r="NFO82" i="30"/>
  <c r="NFP82" i="30"/>
  <c r="NFN82" i="30"/>
  <c r="NFQ82" i="30"/>
  <c r="NFV82" i="30" l="1"/>
  <c r="NGD82" i="30" s="1"/>
  <c r="NFX82" i="30"/>
  <c r="NFY82" i="30"/>
  <c r="NGB82" i="30"/>
  <c r="NFZ82" i="30"/>
  <c r="NFW82" i="30"/>
  <c r="NGA82" i="30"/>
  <c r="NGH82" i="30" l="1"/>
  <c r="NGJ82" i="30"/>
  <c r="NGL82" i="30"/>
  <c r="NGM82" i="30"/>
  <c r="NGG82" i="30"/>
  <c r="NGO82" i="30" s="1"/>
  <c r="NGK82" i="30"/>
  <c r="NGI82" i="30"/>
  <c r="NGV82" i="30" l="1"/>
  <c r="NGX82" i="30"/>
  <c r="NGR82" i="30"/>
  <c r="NGZ82" i="30" s="1"/>
  <c r="NGS82" i="30"/>
  <c r="NGT82" i="30"/>
  <c r="NGU82" i="30"/>
  <c r="NGW82" i="30"/>
  <c r="NHC82" i="30" l="1"/>
  <c r="NHK82" i="30" s="1"/>
  <c r="NHD82" i="30"/>
  <c r="NHF82" i="30"/>
  <c r="NHG82" i="30"/>
  <c r="NHI82" i="30"/>
  <c r="NHE82" i="30"/>
  <c r="NHH82" i="30"/>
  <c r="NHN82" i="30" l="1"/>
  <c r="NHV82" i="30" s="1"/>
  <c r="NHP82" i="30"/>
  <c r="NHQ82" i="30"/>
  <c r="NHT82" i="30"/>
  <c r="NHO82" i="30"/>
  <c r="NHS82" i="30"/>
  <c r="NHR82" i="30"/>
  <c r="NHZ82" i="30" l="1"/>
  <c r="NIB82" i="30"/>
  <c r="NID82" i="30"/>
  <c r="NIE82" i="30"/>
  <c r="NIA82" i="30"/>
  <c r="NIC82" i="30"/>
  <c r="NHY82" i="30"/>
  <c r="NIG82" i="30" s="1"/>
  <c r="NIN82" i="30" l="1"/>
  <c r="NIO82" i="30"/>
  <c r="NIP82" i="30"/>
  <c r="NIM82" i="30"/>
  <c r="NIK82" i="30"/>
  <c r="NIJ82" i="30"/>
  <c r="NIR82" i="30" s="1"/>
  <c r="NIL82" i="30"/>
  <c r="NIU82" i="30" l="1"/>
  <c r="NJC82" i="30" s="1"/>
  <c r="NIV82" i="30"/>
  <c r="NIX82" i="30"/>
  <c r="NIY82" i="30"/>
  <c r="NIZ82" i="30"/>
  <c r="NJA82" i="30"/>
  <c r="NIW82" i="30"/>
  <c r="NJH82" i="30" l="1"/>
  <c r="NJI82" i="30"/>
  <c r="NJF82" i="30"/>
  <c r="NJN82" i="30" s="1"/>
  <c r="NJG82" i="30"/>
  <c r="NJK82" i="30"/>
  <c r="NJL82" i="30"/>
  <c r="NJJ82" i="30"/>
  <c r="NJV82" i="30" l="1"/>
  <c r="NJW82" i="30"/>
  <c r="NJU82" i="30"/>
  <c r="NJR82" i="30"/>
  <c r="NJT82" i="30"/>
  <c r="NJQ82" i="30"/>
  <c r="NJY82" i="30" s="1"/>
  <c r="NJS82" i="30"/>
  <c r="NKC82" i="30" l="1"/>
  <c r="NKD82" i="30"/>
  <c r="NKB82" i="30"/>
  <c r="NKJ82" i="30" s="1"/>
  <c r="NKE82" i="30"/>
  <c r="NKH82" i="30"/>
  <c r="NKF82" i="30"/>
  <c r="NKG82" i="30"/>
  <c r="NKM82" i="30" l="1"/>
  <c r="NKU82" i="30" s="1"/>
  <c r="NKN82" i="30"/>
  <c r="NKO82" i="30"/>
  <c r="NKP82" i="30"/>
  <c r="NKR82" i="30"/>
  <c r="NKS82" i="30"/>
  <c r="NKQ82" i="30"/>
  <c r="NKZ82" i="30" l="1"/>
  <c r="NLA82" i="30"/>
  <c r="NLD82" i="30"/>
  <c r="NKX82" i="30"/>
  <c r="NLF82" i="30" s="1"/>
  <c r="NKY82" i="30"/>
  <c r="NLB82" i="30"/>
  <c r="NLC82" i="30"/>
  <c r="NLN82" i="30" l="1"/>
  <c r="NLO82" i="30"/>
  <c r="NLJ82" i="30"/>
  <c r="NLK82" i="30"/>
  <c r="NLL82" i="30"/>
  <c r="NLI82" i="30"/>
  <c r="NLQ82" i="30" s="1"/>
  <c r="NLM82" i="30"/>
  <c r="NLV82" i="30" l="1"/>
  <c r="NLW82" i="30"/>
  <c r="NLX82" i="30"/>
  <c r="NLZ82" i="30"/>
  <c r="NLT82" i="30"/>
  <c r="NMB82" i="30" s="1"/>
  <c r="NLY82" i="30"/>
  <c r="NLU82" i="30"/>
  <c r="NME82" i="30" l="1"/>
  <c r="NMM82" i="30" s="1"/>
  <c r="NMK82" i="30"/>
  <c r="NMF82" i="30"/>
  <c r="NMG82" i="30"/>
  <c r="NMJ82" i="30"/>
  <c r="NMH82" i="30"/>
  <c r="NMI82" i="30"/>
  <c r="NMR82" i="30" l="1"/>
  <c r="NMS82" i="30"/>
  <c r="NMQ82" i="30"/>
  <c r="NMT82" i="30"/>
  <c r="NMP82" i="30"/>
  <c r="NMX82" i="30" s="1"/>
  <c r="NMV82" i="30"/>
  <c r="NMU82" i="30"/>
  <c r="NNF82" i="30" l="1"/>
  <c r="NNG82" i="30"/>
  <c r="NNC82" i="30"/>
  <c r="NND82" i="30"/>
  <c r="NNE82" i="30"/>
  <c r="NNA82" i="30"/>
  <c r="NNI82" i="30" s="1"/>
  <c r="NNB82" i="30"/>
  <c r="NNL82" i="30" l="1"/>
  <c r="NNT82" i="30" s="1"/>
  <c r="NNP82" i="30"/>
  <c r="NNR82" i="30"/>
  <c r="NNN82" i="30"/>
  <c r="NNM82" i="30"/>
  <c r="NNO82" i="30"/>
  <c r="NNQ82" i="30"/>
  <c r="NNW82" i="30" l="1"/>
  <c r="NOE82" i="30" s="1"/>
  <c r="NNX82" i="30"/>
  <c r="NNZ82" i="30"/>
  <c r="NOA82" i="30"/>
  <c r="NNY82" i="30"/>
  <c r="NOB82" i="30"/>
  <c r="NOC82" i="30"/>
  <c r="NOJ82" i="30" l="1"/>
  <c r="NOK82" i="30"/>
  <c r="NOL82" i="30"/>
  <c r="NOM82" i="30"/>
  <c r="NOI82" i="30"/>
  <c r="NOH82" i="30"/>
  <c r="NOP82" i="30" s="1"/>
  <c r="NON82" i="30"/>
  <c r="NOX82" i="30" l="1"/>
  <c r="NOT82" i="30"/>
  <c r="NOV82" i="30"/>
  <c r="NOW82" i="30"/>
  <c r="NOY82" i="30"/>
  <c r="NOS82" i="30"/>
  <c r="NPA82" i="30" s="1"/>
  <c r="NOU82" i="30"/>
  <c r="NPD82" i="30" l="1"/>
  <c r="NPL82" i="30" s="1"/>
  <c r="NPF82" i="30"/>
  <c r="NPG82" i="30"/>
  <c r="NPI82" i="30"/>
  <c r="NPE82" i="30"/>
  <c r="NPH82" i="30"/>
  <c r="NPJ82" i="30"/>
  <c r="NPP82" i="30" l="1"/>
  <c r="NPQ82" i="30"/>
  <c r="NPR82" i="30"/>
  <c r="NPT82" i="30"/>
  <c r="NPU82" i="30"/>
  <c r="NPO82" i="30"/>
  <c r="NPW82" i="30" s="1"/>
  <c r="NPS82" i="30"/>
  <c r="NQB82" i="30" l="1"/>
  <c r="NQE82" i="30"/>
  <c r="NQF82" i="30"/>
  <c r="NPZ82" i="30"/>
  <c r="NQH82" i="30" s="1"/>
  <c r="NQA82" i="30"/>
  <c r="NQC82" i="30"/>
  <c r="NQD82" i="30"/>
  <c r="NQP82" i="30" l="1"/>
  <c r="NQK82" i="30"/>
  <c r="NQS82" i="30" s="1"/>
  <c r="NQL82" i="30"/>
  <c r="NQN82" i="30"/>
  <c r="NQQ82" i="30"/>
  <c r="NQM82" i="30"/>
  <c r="NQO82" i="30"/>
  <c r="NQV82" i="30" l="1"/>
  <c r="NRD82" i="30" s="1"/>
  <c r="NQW82" i="30"/>
  <c r="NQX82" i="30"/>
  <c r="NQZ82" i="30"/>
  <c r="NRA82" i="30"/>
  <c r="NQY82" i="30"/>
  <c r="NRB82" i="30"/>
  <c r="NRK82" i="30" l="1"/>
  <c r="NRL82" i="30"/>
  <c r="NRJ82" i="30"/>
  <c r="NRH82" i="30"/>
  <c r="NRG82" i="30"/>
  <c r="NRO82" i="30" s="1"/>
  <c r="NRI82" i="30"/>
  <c r="NRM82" i="30"/>
  <c r="NRT82" i="30" l="1"/>
  <c r="NRS82" i="30"/>
  <c r="NRU82" i="30"/>
  <c r="NRV82" i="30"/>
  <c r="NRW82" i="30"/>
  <c r="NRR82" i="30"/>
  <c r="NRZ82" i="30" s="1"/>
  <c r="NRX82" i="30"/>
  <c r="NSH82" i="30" l="1"/>
  <c r="NSC82" i="30"/>
  <c r="NSK82" i="30" s="1"/>
  <c r="NSE82" i="30"/>
  <c r="NSF82" i="30"/>
  <c r="NSG82" i="30"/>
  <c r="NSD82" i="30"/>
  <c r="NSI82" i="30"/>
  <c r="NSQ82" i="30" l="1"/>
  <c r="NSR82" i="30"/>
  <c r="NST82" i="30"/>
  <c r="NSN82" i="30"/>
  <c r="NSV82" i="30" s="1"/>
  <c r="NSO82" i="30"/>
  <c r="NSP82" i="30"/>
  <c r="NSS82" i="30"/>
  <c r="NTE82" i="30" l="1"/>
  <c r="NTB82" i="30"/>
  <c r="NTD82" i="30"/>
  <c r="NSZ82" i="30"/>
  <c r="NSY82" i="30"/>
  <c r="NTG82" i="30" s="1"/>
  <c r="NTA82" i="30"/>
  <c r="NTC82" i="30"/>
  <c r="NTL82" i="30" l="1"/>
  <c r="NTJ82" i="30"/>
  <c r="NTR82" i="30" s="1"/>
  <c r="NTK82" i="30"/>
  <c r="NTM82" i="30"/>
  <c r="NTN82" i="30"/>
  <c r="NTO82" i="30"/>
  <c r="NTP82" i="30"/>
  <c r="NTZ82" i="30" l="1"/>
  <c r="NTV82" i="30"/>
  <c r="NTW82" i="30"/>
  <c r="NTY82" i="30"/>
  <c r="NUA82" i="30"/>
  <c r="NTU82" i="30"/>
  <c r="NUC82" i="30" s="1"/>
  <c r="NTX82" i="30"/>
  <c r="NUK82" i="30" l="1"/>
  <c r="NUL82" i="30"/>
  <c r="NUF82" i="30"/>
  <c r="NUN82" i="30" s="1"/>
  <c r="NUH82" i="30"/>
  <c r="NUI82" i="30"/>
  <c r="NUJ82" i="30"/>
  <c r="NUG82" i="30"/>
  <c r="NUQ82" i="30" l="1"/>
  <c r="NUY82" i="30" s="1"/>
  <c r="NUU82" i="30"/>
  <c r="NUW82" i="30"/>
  <c r="NUS82" i="30"/>
  <c r="NUR82" i="30"/>
  <c r="NUT82" i="30"/>
  <c r="NUV82" i="30"/>
  <c r="NVD82" i="30" l="1"/>
  <c r="NVB82" i="30"/>
  <c r="NVJ82" i="30" s="1"/>
  <c r="NVE82" i="30"/>
  <c r="NVF82" i="30"/>
  <c r="NVC82" i="30"/>
  <c r="NVG82" i="30"/>
  <c r="NVH82" i="30"/>
  <c r="NVR82" i="30" l="1"/>
  <c r="NVP82" i="30"/>
  <c r="NVQ82" i="30"/>
  <c r="NVO82" i="30"/>
  <c r="NVM82" i="30"/>
  <c r="NVU82" i="30" s="1"/>
  <c r="NVN82" i="30"/>
  <c r="NVS82" i="30"/>
  <c r="NVY82" i="30" l="1"/>
  <c r="NVZ82" i="30"/>
  <c r="NWA82" i="30"/>
  <c r="NWB82" i="30"/>
  <c r="NVX82" i="30"/>
  <c r="NWF82" i="30" s="1"/>
  <c r="NWC82" i="30"/>
  <c r="NWD82" i="30"/>
  <c r="NWJ82" i="30" l="1"/>
  <c r="NWK82" i="30"/>
  <c r="NWL82" i="30"/>
  <c r="NWN82" i="30"/>
  <c r="NWI82" i="30"/>
  <c r="NWQ82" i="30" s="1"/>
  <c r="NWM82" i="30"/>
  <c r="NWO82" i="30"/>
  <c r="NWV82" i="30" l="1"/>
  <c r="NWU82" i="30"/>
  <c r="NWW82" i="30"/>
  <c r="NWY82" i="30"/>
  <c r="NWZ82" i="30"/>
  <c r="NWT82" i="30"/>
  <c r="NXB82" i="30" s="1"/>
  <c r="NWX82" i="30"/>
  <c r="NXJ82" i="30" l="1"/>
  <c r="NXK82" i="30"/>
  <c r="NXG82" i="30"/>
  <c r="NXI82" i="30"/>
  <c r="NXE82" i="30"/>
  <c r="NXM82" i="30" s="1"/>
  <c r="NXF82" i="30"/>
  <c r="NXH82" i="30"/>
  <c r="NXP82" i="30" l="1"/>
  <c r="NXX82" i="30" s="1"/>
  <c r="NXQ82" i="30"/>
  <c r="NXR82" i="30"/>
  <c r="NXS82" i="30"/>
  <c r="NXT82" i="30"/>
  <c r="NXU82" i="30"/>
  <c r="NXV82" i="30"/>
  <c r="NYA82" i="30" l="1"/>
  <c r="NYI82" i="30" s="1"/>
  <c r="NYB82" i="30"/>
  <c r="NYD82" i="30"/>
  <c r="NYE82" i="30"/>
  <c r="NYF82" i="30"/>
  <c r="NYC82" i="30"/>
  <c r="NYG82" i="30"/>
  <c r="NYN82" i="30" l="1"/>
  <c r="NYP82" i="30"/>
  <c r="NYQ82" i="30"/>
  <c r="NYL82" i="30"/>
  <c r="NYT82" i="30" s="1"/>
  <c r="NYM82" i="30"/>
  <c r="NYO82" i="30"/>
  <c r="NYR82" i="30"/>
  <c r="NZB82" i="30" l="1"/>
  <c r="NYZ82" i="30"/>
  <c r="NZC82" i="30"/>
  <c r="NYX82" i="30"/>
  <c r="NYW82" i="30"/>
  <c r="NZE82" i="30" s="1"/>
  <c r="NYY82" i="30"/>
  <c r="NZA82" i="30"/>
  <c r="NZH82" i="30" l="1"/>
  <c r="NZP82" i="30" s="1"/>
  <c r="NZJ82" i="30"/>
  <c r="NZK82" i="30"/>
  <c r="NZI82" i="30"/>
  <c r="NZL82" i="30"/>
  <c r="NZM82" i="30"/>
  <c r="NZN82" i="30"/>
  <c r="NZU82" i="30" l="1"/>
  <c r="NZV82" i="30"/>
  <c r="NZX82" i="30"/>
  <c r="NZY82" i="30"/>
  <c r="NZT82" i="30"/>
  <c r="NZS82" i="30"/>
  <c r="OAA82" i="30" s="1"/>
  <c r="NZW82" i="30"/>
  <c r="OAF82" i="30" l="1"/>
  <c r="OAJ82" i="30"/>
  <c r="OAD82" i="30"/>
  <c r="OAL82" i="30" s="1"/>
  <c r="OAE82" i="30"/>
  <c r="OAG82" i="30"/>
  <c r="OAH82" i="30"/>
  <c r="OAI82" i="30"/>
  <c r="OAT82" i="30" l="1"/>
  <c r="OAO82" i="30"/>
  <c r="OAW82" i="30" s="1"/>
  <c r="OAP82" i="30"/>
  <c r="OAS82" i="30"/>
  <c r="OAQ82" i="30"/>
  <c r="OAR82" i="30"/>
  <c r="OAU82" i="30"/>
  <c r="OBA82" i="30" l="1"/>
  <c r="OBB82" i="30"/>
  <c r="OBD82" i="30"/>
  <c r="OBE82" i="30"/>
  <c r="OAZ82" i="30"/>
  <c r="OBH82" i="30" s="1"/>
  <c r="OBC82" i="30"/>
  <c r="OBF82" i="30"/>
  <c r="OBO82" i="30" l="1"/>
  <c r="OBP82" i="30"/>
  <c r="OBN82" i="30"/>
  <c r="OBL82" i="30"/>
  <c r="OBK82" i="30"/>
  <c r="OBS82" i="30" s="1"/>
  <c r="OBM82" i="30"/>
  <c r="OBQ82" i="30"/>
  <c r="OBX82" i="30" l="1"/>
  <c r="OBW82" i="30"/>
  <c r="OBY82" i="30"/>
  <c r="OBZ82" i="30"/>
  <c r="OCA82" i="30"/>
  <c r="OBV82" i="30"/>
  <c r="OCD82" i="30" s="1"/>
  <c r="OCB82" i="30"/>
  <c r="OCL82" i="30" l="1"/>
  <c r="OCG82" i="30"/>
  <c r="OCO82" i="30" s="1"/>
  <c r="OCI82" i="30"/>
  <c r="OCJ82" i="30"/>
  <c r="OCK82" i="30"/>
  <c r="OCH82" i="30"/>
  <c r="OCM82" i="30"/>
  <c r="OCU82" i="30" l="1"/>
  <c r="OCV82" i="30"/>
  <c r="OCX82" i="30"/>
  <c r="OCR82" i="30"/>
  <c r="OCZ82" i="30" s="1"/>
  <c r="OCS82" i="30"/>
  <c r="OCT82" i="30"/>
  <c r="OCW82" i="30"/>
  <c r="ODI82" i="30" l="1"/>
  <c r="ODF82" i="30"/>
  <c r="ODH82" i="30"/>
  <c r="ODD82" i="30"/>
  <c r="ODC82" i="30"/>
  <c r="ODK82" i="30" s="1"/>
  <c r="ODE82" i="30"/>
  <c r="ODG82" i="30"/>
  <c r="ODP82" i="30" l="1"/>
  <c r="ODN82" i="30"/>
  <c r="ODV82" i="30" s="1"/>
  <c r="ODO82" i="30"/>
  <c r="ODQ82" i="30"/>
  <c r="ODR82" i="30"/>
  <c r="ODS82" i="30"/>
  <c r="ODT82" i="30"/>
  <c r="OED82" i="30" l="1"/>
  <c r="ODZ82" i="30"/>
  <c r="OEA82" i="30"/>
  <c r="OEC82" i="30"/>
  <c r="OEE82" i="30"/>
  <c r="ODY82" i="30"/>
  <c r="OEG82" i="30" s="1"/>
  <c r="OEB82" i="30"/>
  <c r="OEO82" i="30" l="1"/>
  <c r="OEP82" i="30"/>
  <c r="OEJ82" i="30"/>
  <c r="OER82" i="30" s="1"/>
  <c r="OEL82" i="30"/>
  <c r="OEM82" i="30"/>
  <c r="OEN82" i="30"/>
  <c r="OEK82" i="30"/>
  <c r="OEU82" i="30" l="1"/>
  <c r="OFC82" i="30" s="1"/>
  <c r="OEY82" i="30"/>
  <c r="OFA82" i="30"/>
  <c r="OEW82" i="30"/>
  <c r="OEV82" i="30"/>
  <c r="OEX82" i="30"/>
  <c r="OEZ82" i="30"/>
  <c r="OFH82" i="30" l="1"/>
  <c r="OFF82" i="30"/>
  <c r="OFN82" i="30" s="1"/>
  <c r="OFI82" i="30"/>
  <c r="OFJ82" i="30"/>
  <c r="OFG82" i="30"/>
  <c r="OFK82" i="30"/>
  <c r="OFL82" i="30"/>
  <c r="OFV82" i="30" l="1"/>
  <c r="OFT82" i="30"/>
  <c r="OFU82" i="30"/>
  <c r="OFS82" i="30"/>
  <c r="OFQ82" i="30"/>
  <c r="OFY82" i="30" s="1"/>
  <c r="OFW82" i="30"/>
  <c r="OFR82" i="30"/>
  <c r="OGC82" i="30" l="1"/>
  <c r="OGD82" i="30"/>
  <c r="OGE82" i="30"/>
  <c r="OGF82" i="30"/>
  <c r="OGB82" i="30"/>
  <c r="OGJ82" i="30" s="1"/>
  <c r="OGG82" i="30"/>
  <c r="OGH82" i="30"/>
  <c r="OGN82" i="30" l="1"/>
  <c r="OGO82" i="30"/>
  <c r="OGP82" i="30"/>
  <c r="OGR82" i="30"/>
  <c r="OGM82" i="30"/>
  <c r="OGU82" i="30" s="1"/>
  <c r="OGQ82" i="30"/>
  <c r="OGS82" i="30"/>
  <c r="OGY82" i="30" l="1"/>
  <c r="OGZ82" i="30"/>
  <c r="OHB82" i="30"/>
  <c r="OHC82" i="30"/>
  <c r="OGX82" i="30"/>
  <c r="OHF82" i="30" s="1"/>
  <c r="OHA82" i="30"/>
  <c r="OHD82" i="30"/>
  <c r="OHM82" i="30" l="1"/>
  <c r="OHN82" i="30"/>
  <c r="OHJ82" i="30"/>
  <c r="OHL82" i="30"/>
  <c r="OHI82" i="30"/>
  <c r="OHQ82" i="30" s="1"/>
  <c r="OHK82" i="30"/>
  <c r="OHO82" i="30"/>
  <c r="OHT82" i="30" l="1"/>
  <c r="OIB82" i="30" s="1"/>
  <c r="OHU82" i="30"/>
  <c r="OHV82" i="30"/>
  <c r="OHY82" i="30"/>
  <c r="OHW82" i="30"/>
  <c r="OHX82" i="30"/>
  <c r="OHZ82" i="30"/>
  <c r="OIF82" i="30" l="1"/>
  <c r="OIG82" i="30"/>
  <c r="OIH82" i="30"/>
  <c r="OIJ82" i="30"/>
  <c r="OIK82" i="30"/>
  <c r="OIE82" i="30"/>
  <c r="OIM82" i="30" s="1"/>
  <c r="OII82" i="30"/>
  <c r="OIQ82" i="30" l="1"/>
  <c r="OIR82" i="30"/>
  <c r="OIT82" i="30"/>
  <c r="OIU82" i="30"/>
  <c r="OIV82" i="30"/>
  <c r="OIP82" i="30"/>
  <c r="OIX82" i="30" s="1"/>
  <c r="OIS82" i="30"/>
  <c r="OJE82" i="30" l="1"/>
  <c r="OJF82" i="30"/>
  <c r="OJB82" i="30"/>
  <c r="OJD82" i="30"/>
  <c r="OJG82" i="30"/>
  <c r="OJA82" i="30"/>
  <c r="OJI82" i="30" s="1"/>
  <c r="OJC82" i="30"/>
  <c r="OJQ82" i="30" l="1"/>
  <c r="OJL82" i="30"/>
  <c r="OJT82" i="30" s="1"/>
  <c r="OJO82" i="30"/>
  <c r="OJM82" i="30"/>
  <c r="OJN82" i="30"/>
  <c r="OJP82" i="30"/>
  <c r="OJR82" i="30"/>
  <c r="OJX82" i="30" l="1"/>
  <c r="OJY82" i="30"/>
  <c r="OJZ82" i="30"/>
  <c r="OKA82" i="30"/>
  <c r="OKB82" i="30"/>
  <c r="OKC82" i="30"/>
  <c r="OJW82" i="30"/>
  <c r="OKE82" i="30" s="1"/>
  <c r="OKI82" i="30" l="1"/>
  <c r="OKJ82" i="30"/>
  <c r="OKL82" i="30"/>
  <c r="OKM82" i="30"/>
  <c r="OKN82" i="30"/>
  <c r="OKH82" i="30"/>
  <c r="OKP82" i="30" s="1"/>
  <c r="OKK82" i="30"/>
  <c r="OKW82" i="30" l="1"/>
  <c r="OKX82" i="30"/>
  <c r="OKT82" i="30"/>
  <c r="OKU82" i="30"/>
  <c r="OKV82" i="30"/>
  <c r="OKY82" i="30"/>
  <c r="OKS82" i="30"/>
  <c r="OLA82" i="30" s="1"/>
  <c r="OLG82" i="30" l="1"/>
  <c r="OLI82" i="30"/>
  <c r="OLE82" i="30"/>
  <c r="OLD82" i="30"/>
  <c r="OLL82" i="30" s="1"/>
  <c r="OLF82" i="30"/>
  <c r="OLH82" i="30"/>
  <c r="OLJ82" i="30"/>
  <c r="OLP82" i="30" l="1"/>
  <c r="OLQ82" i="30"/>
  <c r="OLO82" i="30"/>
  <c r="OLW82" i="30" s="1"/>
  <c r="OLR82" i="30"/>
  <c r="OLS82" i="30"/>
  <c r="OLT82" i="30"/>
  <c r="OLU82" i="30"/>
  <c r="OMA82" i="30" l="1"/>
  <c r="OMB82" i="30"/>
  <c r="OMD82" i="30"/>
  <c r="OME82" i="30"/>
  <c r="OLZ82" i="30"/>
  <c r="OMH82" i="30" s="1"/>
  <c r="OMF82" i="30"/>
  <c r="OMC82" i="30"/>
  <c r="OMO82" i="30" l="1"/>
  <c r="OMP82" i="30"/>
  <c r="OMK82" i="30"/>
  <c r="OMS82" i="30" s="1"/>
  <c r="OML82" i="30"/>
  <c r="OMM82" i="30"/>
  <c r="OMN82" i="30"/>
  <c r="OMQ82" i="30"/>
  <c r="OMW82" i="30" l="1"/>
  <c r="OMY82" i="30"/>
  <c r="ONA82" i="30"/>
  <c r="ONB82" i="30"/>
  <c r="OMZ82" i="30"/>
  <c r="OMV82" i="30"/>
  <c r="OND82" i="30" s="1"/>
  <c r="OMX82" i="30"/>
  <c r="ONH82" i="30" l="1"/>
  <c r="ONI82" i="30"/>
  <c r="ONG82" i="30"/>
  <c r="ONO82" i="30" s="1"/>
  <c r="ONL82" i="30"/>
  <c r="ONJ82" i="30"/>
  <c r="ONK82" i="30"/>
  <c r="ONM82" i="30"/>
  <c r="ONS82" i="30" l="1"/>
  <c r="ONT82" i="30"/>
  <c r="ONV82" i="30"/>
  <c r="ONW82" i="30"/>
  <c r="ONR82" i="30"/>
  <c r="ONZ82" i="30" s="1"/>
  <c r="ONX82" i="30"/>
  <c r="ONU82" i="30"/>
  <c r="OOG82" i="30" l="1"/>
  <c r="OOH82" i="30"/>
  <c r="OOC82" i="30"/>
  <c r="OOK82" i="30" s="1"/>
  <c r="OOF82" i="30"/>
  <c r="OOD82" i="30"/>
  <c r="OOE82" i="30"/>
  <c r="OOI82" i="30"/>
  <c r="OOO82" i="30" l="1"/>
  <c r="OOQ82" i="30"/>
  <c r="OOR82" i="30"/>
  <c r="OOS82" i="30"/>
  <c r="OON82" i="30"/>
  <c r="OOV82" i="30" s="1"/>
  <c r="OOP82" i="30"/>
  <c r="OOT82" i="30"/>
  <c r="OOZ82" i="30" l="1"/>
  <c r="OPA82" i="30"/>
  <c r="OPD82" i="30"/>
  <c r="OPB82" i="30"/>
  <c r="OOY82" i="30"/>
  <c r="OPG82" i="30" s="1"/>
  <c r="OPC82" i="30"/>
  <c r="OPE82" i="30"/>
  <c r="OPK82" i="30" l="1"/>
  <c r="OPL82" i="30"/>
  <c r="OPN82" i="30"/>
  <c r="OPO82" i="30"/>
  <c r="OPJ82" i="30"/>
  <c r="OPR82" i="30" s="1"/>
  <c r="OPM82" i="30"/>
  <c r="OPP82" i="30"/>
  <c r="OPY82" i="30" l="1"/>
  <c r="OPZ82" i="30"/>
  <c r="OPX82" i="30"/>
  <c r="OPV82" i="30"/>
  <c r="OQA82" i="30"/>
  <c r="OPU82" i="30"/>
  <c r="OQC82" i="30" s="1"/>
  <c r="OPW82" i="30"/>
  <c r="OQG82" i="30" l="1"/>
  <c r="OQH82" i="30"/>
  <c r="OQI82" i="30"/>
  <c r="OQF82" i="30"/>
  <c r="OQN82" i="30" s="1"/>
  <c r="OQJ82" i="30"/>
  <c r="OQK82" i="30"/>
  <c r="OQL82" i="30"/>
  <c r="OQR82" i="30" l="1"/>
  <c r="OQS82" i="30"/>
  <c r="OQT82" i="30"/>
  <c r="OQV82" i="30"/>
  <c r="OQQ82" i="30"/>
  <c r="OQY82" i="30" s="1"/>
  <c r="OQU82" i="30"/>
  <c r="OQW82" i="30"/>
  <c r="ORC82" i="30" l="1"/>
  <c r="ORD82" i="30"/>
  <c r="ORF82" i="30"/>
  <c r="ORG82" i="30"/>
  <c r="ORB82" i="30"/>
  <c r="ORJ82" i="30" s="1"/>
  <c r="ORH82" i="30"/>
  <c r="ORE82" i="30"/>
  <c r="ORQ82" i="30" l="1"/>
  <c r="ORR82" i="30"/>
  <c r="ORN82" i="30"/>
  <c r="ORP82" i="30"/>
  <c r="ORM82" i="30"/>
  <c r="ORU82" i="30" s="1"/>
  <c r="ORO82" i="30"/>
  <c r="ORS82" i="30"/>
  <c r="ORX82" i="30" l="1"/>
  <c r="OSF82" i="30" s="1"/>
  <c r="ORY82" i="30"/>
  <c r="OSC82" i="30"/>
  <c r="ORZ82" i="30"/>
  <c r="OSA82" i="30"/>
  <c r="OSB82" i="30"/>
  <c r="OSD82" i="30"/>
  <c r="OSJ82" i="30" l="1"/>
  <c r="OSK82" i="30"/>
  <c r="OSL82" i="30"/>
  <c r="OSN82" i="30"/>
  <c r="OSO82" i="30"/>
  <c r="OSI82" i="30"/>
  <c r="OSQ82" i="30" s="1"/>
  <c r="OSM82" i="30"/>
  <c r="OSU82" i="30" l="1"/>
  <c r="OSV82" i="30"/>
  <c r="OSX82" i="30"/>
  <c r="OSY82" i="30"/>
  <c r="OSZ82" i="30"/>
  <c r="OST82" i="30"/>
  <c r="OTB82" i="30" s="1"/>
  <c r="OSW82" i="30"/>
  <c r="OTI82" i="30" l="1"/>
  <c r="OTJ82" i="30"/>
  <c r="OTF82" i="30"/>
  <c r="OTH82" i="30"/>
  <c r="OTK82" i="30"/>
  <c r="OTE82" i="30"/>
  <c r="OTM82" i="30" s="1"/>
  <c r="OTG82" i="30"/>
  <c r="OTS82" i="30" l="1"/>
  <c r="OTR82" i="30"/>
  <c r="OTT82" i="30"/>
  <c r="OTU82" i="30"/>
  <c r="OTV82" i="30"/>
  <c r="OTP82" i="30"/>
  <c r="OTX82" i="30" s="1"/>
  <c r="OTQ82" i="30"/>
  <c r="OUB82" i="30" l="1"/>
  <c r="OUC82" i="30"/>
  <c r="OUD82" i="30"/>
  <c r="OUE82" i="30"/>
  <c r="OUF82" i="30"/>
  <c r="OUA82" i="30"/>
  <c r="OUI82" i="30" s="1"/>
  <c r="OUG82" i="30"/>
  <c r="OUM82" i="30" l="1"/>
  <c r="OUN82" i="30"/>
  <c r="OUP82" i="30"/>
  <c r="OUQ82" i="30"/>
  <c r="OUL82" i="30"/>
  <c r="OUT82" i="30" s="1"/>
  <c r="OUO82" i="30"/>
  <c r="OUR82" i="30"/>
  <c r="OVA82" i="30" l="1"/>
  <c r="OVB82" i="30"/>
  <c r="OUX82" i="30"/>
  <c r="OUY82" i="30"/>
  <c r="OUZ82" i="30"/>
  <c r="OUW82" i="30"/>
  <c r="OVE82" i="30" s="1"/>
  <c r="OVC82" i="30"/>
  <c r="OVM82" i="30" l="1"/>
  <c r="OVI82" i="30"/>
  <c r="OVH82" i="30"/>
  <c r="OVP82" i="30" s="1"/>
  <c r="OVJ82" i="30"/>
  <c r="OVK82" i="30"/>
  <c r="OVL82" i="30"/>
  <c r="OVN82" i="30"/>
  <c r="OVT82" i="30" l="1"/>
  <c r="OVU82" i="30"/>
  <c r="OVS82" i="30"/>
  <c r="OWA82" i="30" s="1"/>
  <c r="OVV82" i="30"/>
  <c r="OVY82" i="30"/>
  <c r="OVW82" i="30"/>
  <c r="OVX82" i="30"/>
  <c r="OWE82" i="30" l="1"/>
  <c r="OWF82" i="30"/>
  <c r="OWH82" i="30"/>
  <c r="OWI82" i="30"/>
  <c r="OWJ82" i="30"/>
  <c r="OWD82" i="30"/>
  <c r="OWL82" i="30" s="1"/>
  <c r="OWG82" i="30"/>
  <c r="OWS82" i="30" l="1"/>
  <c r="OWT82" i="30"/>
  <c r="OWO82" i="30"/>
  <c r="OWW82" i="30" s="1"/>
  <c r="OWP82" i="30"/>
  <c r="OWQ82" i="30"/>
  <c r="OWR82" i="30"/>
  <c r="OWU82" i="30"/>
  <c r="OXC82" i="30" l="1"/>
  <c r="OXE82" i="30"/>
  <c r="OXF82" i="30"/>
  <c r="OXB82" i="30"/>
  <c r="OXD82" i="30"/>
  <c r="OWZ82" i="30"/>
  <c r="OXH82" i="30" s="1"/>
  <c r="OXA82" i="30"/>
  <c r="OXL82" i="30" l="1"/>
  <c r="OXM82" i="30"/>
  <c r="OXP82" i="30"/>
  <c r="OXK82" i="30"/>
  <c r="OXS82" i="30" s="1"/>
  <c r="OXN82" i="30"/>
  <c r="OXO82" i="30"/>
  <c r="OXQ82" i="30"/>
  <c r="OXW82" i="30" l="1"/>
  <c r="OXX82" i="30"/>
  <c r="OXZ82" i="30"/>
  <c r="OYA82" i="30"/>
  <c r="OXV82" i="30"/>
  <c r="OYD82" i="30" s="1"/>
  <c r="OYB82" i="30"/>
  <c r="OXY82" i="30"/>
  <c r="OYK82" i="30" l="1"/>
  <c r="OYL82" i="30"/>
  <c r="OYJ82" i="30"/>
  <c r="OYH82" i="30"/>
  <c r="OYI82" i="30"/>
  <c r="OYM82" i="30"/>
  <c r="OYG82" i="30"/>
  <c r="OYO82" i="30" s="1"/>
  <c r="OYS82" i="30" l="1"/>
  <c r="OYU82" i="30"/>
  <c r="OYV82" i="30"/>
  <c r="OYW82" i="30"/>
  <c r="OYR82" i="30"/>
  <c r="OYZ82" i="30" s="1"/>
  <c r="OYT82" i="30"/>
  <c r="OYX82" i="30"/>
  <c r="OZD82" i="30" l="1"/>
  <c r="OZE82" i="30"/>
  <c r="OZF82" i="30"/>
  <c r="OZC82" i="30"/>
  <c r="OZK82" i="30" s="1"/>
  <c r="OZG82" i="30"/>
  <c r="OZH82" i="30"/>
  <c r="OZI82" i="30"/>
  <c r="OZO82" i="30" l="1"/>
  <c r="OZP82" i="30"/>
  <c r="OZR82" i="30"/>
  <c r="OZS82" i="30"/>
  <c r="OZN82" i="30"/>
  <c r="OZV82" i="30" s="1"/>
  <c r="OZQ82" i="30"/>
  <c r="OZT82" i="30"/>
  <c r="PAC82" i="30" l="1"/>
  <c r="PAD82" i="30"/>
  <c r="OZZ82" i="30"/>
  <c r="OZY82" i="30"/>
  <c r="PAG82" i="30" s="1"/>
  <c r="PAA82" i="30"/>
  <c r="PAB82" i="30"/>
  <c r="PAE82" i="30"/>
  <c r="PAK82" i="30" l="1"/>
  <c r="PAL82" i="30"/>
  <c r="PAM82" i="30"/>
  <c r="PAJ82" i="30"/>
  <c r="PAR82" i="30" s="1"/>
  <c r="PAN82" i="30"/>
  <c r="PAO82" i="30"/>
  <c r="PAP82" i="30"/>
  <c r="PAV82" i="30" l="1"/>
  <c r="PAW82" i="30"/>
  <c r="PAZ82" i="30"/>
  <c r="PAU82" i="30"/>
  <c r="PBC82" i="30" s="1"/>
  <c r="PAX82" i="30"/>
  <c r="PAY82" i="30"/>
  <c r="PBA82" i="30"/>
  <c r="PBG82" i="30" l="1"/>
  <c r="PBH82" i="30"/>
  <c r="PBJ82" i="30"/>
  <c r="PBK82" i="30"/>
  <c r="PBF82" i="30"/>
  <c r="PBN82" i="30" s="1"/>
  <c r="PBI82" i="30"/>
  <c r="PBL82" i="30"/>
  <c r="PBU82" i="30" l="1"/>
  <c r="PBV82" i="30"/>
  <c r="PBT82" i="30"/>
  <c r="PBS82" i="30"/>
  <c r="PBW82" i="30"/>
  <c r="PBQ82" i="30"/>
  <c r="PBY82" i="30" s="1"/>
  <c r="PBR82" i="30"/>
  <c r="PCB82" i="30" l="1"/>
  <c r="PCJ82" i="30" s="1"/>
  <c r="PCC82" i="30"/>
  <c r="PCG82" i="30"/>
  <c r="PCD82" i="30"/>
  <c r="PCE82" i="30"/>
  <c r="PCF82" i="30"/>
  <c r="PCH82" i="30"/>
  <c r="PCN82" i="30" l="1"/>
  <c r="PCO82" i="30"/>
  <c r="PCP82" i="30"/>
  <c r="PCR82" i="30"/>
  <c r="PCS82" i="30"/>
  <c r="PCM82" i="30"/>
  <c r="PCU82" i="30" s="1"/>
  <c r="PCQ82" i="30"/>
  <c r="PCY82" i="30" l="1"/>
  <c r="PCZ82" i="30"/>
  <c r="PDB82" i="30"/>
  <c r="PDC82" i="30"/>
  <c r="PDD82" i="30"/>
  <c r="PDA82" i="30"/>
  <c r="PCX82" i="30"/>
  <c r="PDF82" i="30" s="1"/>
  <c r="PDM82" i="30" l="1"/>
  <c r="PDN82" i="30"/>
  <c r="PDJ82" i="30"/>
  <c r="PDL82" i="30"/>
  <c r="PDO82" i="30"/>
  <c r="PDI82" i="30"/>
  <c r="PDQ82" i="30" s="1"/>
  <c r="PDK82" i="30"/>
  <c r="PDW82" i="30" l="1"/>
  <c r="PDT82" i="30"/>
  <c r="PEB82" i="30" s="1"/>
  <c r="PDU82" i="30"/>
  <c r="PDV82" i="30"/>
  <c r="PDX82" i="30"/>
  <c r="PDY82" i="30"/>
  <c r="PDZ82" i="30"/>
  <c r="PEF82" i="30" l="1"/>
  <c r="PEG82" i="30"/>
  <c r="PEH82" i="30"/>
  <c r="PEI82" i="30"/>
  <c r="PEJ82" i="30"/>
  <c r="PEE82" i="30"/>
  <c r="PEM82" i="30" s="1"/>
  <c r="PEK82" i="30"/>
  <c r="PEQ82" i="30" l="1"/>
  <c r="PER82" i="30"/>
  <c r="PET82" i="30"/>
  <c r="PEU82" i="30"/>
  <c r="PEP82" i="30"/>
  <c r="PEX82" i="30" s="1"/>
  <c r="PES82" i="30"/>
  <c r="PEV82" i="30"/>
  <c r="PFE82" i="30" l="1"/>
  <c r="PFF82" i="30"/>
  <c r="PFB82" i="30"/>
  <c r="PFC82" i="30"/>
  <c r="PFD82" i="30"/>
  <c r="PFA82" i="30"/>
  <c r="PFI82" i="30" s="1"/>
  <c r="PFG82" i="30"/>
  <c r="PFQ82" i="30" l="1"/>
  <c r="PFM82" i="30"/>
  <c r="PFL82" i="30"/>
  <c r="PFT82" i="30" s="1"/>
  <c r="PFN82" i="30"/>
  <c r="PFO82" i="30"/>
  <c r="PFP82" i="30"/>
  <c r="PFR82" i="30"/>
  <c r="PFX82" i="30" l="1"/>
  <c r="PFY82" i="30"/>
  <c r="PFW82" i="30"/>
  <c r="PGE82" i="30" s="1"/>
  <c r="PFZ82" i="30"/>
  <c r="PGA82" i="30"/>
  <c r="PGB82" i="30"/>
  <c r="PGC82" i="30"/>
  <c r="PGI82" i="30" l="1"/>
  <c r="PGJ82" i="30"/>
  <c r="PGL82" i="30"/>
  <c r="PGM82" i="30"/>
  <c r="PGN82" i="30"/>
  <c r="PGH82" i="30"/>
  <c r="PGP82" i="30" s="1"/>
  <c r="PGK82" i="30"/>
  <c r="PGW82" i="30" l="1"/>
  <c r="PGX82" i="30"/>
  <c r="PGS82" i="30"/>
  <c r="PHA82" i="30" s="1"/>
  <c r="PGT82" i="30"/>
  <c r="PGU82" i="30"/>
  <c r="PGV82" i="30"/>
  <c r="PGY82" i="30"/>
  <c r="PHG82" i="30" l="1"/>
  <c r="PHI82" i="30"/>
  <c r="PHJ82" i="30"/>
  <c r="PHD82" i="30"/>
  <c r="PHL82" i="30" s="1"/>
  <c r="PHE82" i="30"/>
  <c r="PHF82" i="30"/>
  <c r="PHH82" i="30"/>
  <c r="PHP82" i="30" l="1"/>
  <c r="PHQ82" i="30"/>
  <c r="PHT82" i="30"/>
  <c r="PHR82" i="30"/>
  <c r="PHS82" i="30"/>
  <c r="PHU82" i="30"/>
  <c r="PHO82" i="30"/>
  <c r="PHW82" i="30" s="1"/>
  <c r="PIA82" i="30" l="1"/>
  <c r="PIB82" i="30"/>
  <c r="PID82" i="30"/>
  <c r="PIE82" i="30"/>
  <c r="PHZ82" i="30"/>
  <c r="PIH82" i="30" s="1"/>
  <c r="PIF82" i="30"/>
  <c r="PIC82" i="30"/>
  <c r="PIO82" i="30" l="1"/>
  <c r="PIP82" i="30"/>
  <c r="PIN82" i="30"/>
  <c r="PIK82" i="30"/>
  <c r="PIS82" i="30" s="1"/>
  <c r="PIL82" i="30"/>
  <c r="PIM82" i="30"/>
  <c r="PIQ82" i="30"/>
  <c r="PIW82" i="30" l="1"/>
  <c r="PIY82" i="30"/>
  <c r="PIZ82" i="30"/>
  <c r="PJA82" i="30"/>
  <c r="PIV82" i="30"/>
  <c r="PJD82" i="30" s="1"/>
  <c r="PIX82" i="30"/>
  <c r="PJB82" i="30"/>
  <c r="PJH82" i="30" l="1"/>
  <c r="PJI82" i="30"/>
  <c r="PJJ82" i="30"/>
  <c r="PJG82" i="30"/>
  <c r="PJO82" i="30" s="1"/>
  <c r="PJK82" i="30"/>
  <c r="PJL82" i="30"/>
  <c r="PJM82" i="30"/>
  <c r="PJS82" i="30" l="1"/>
  <c r="PJT82" i="30"/>
  <c r="PJV82" i="30"/>
  <c r="PJW82" i="30"/>
  <c r="PJR82" i="30"/>
  <c r="PJZ82" i="30" s="1"/>
  <c r="PJU82" i="30"/>
  <c r="PJX82" i="30"/>
  <c r="PKG82" i="30" l="1"/>
  <c r="PKH82" i="30"/>
  <c r="PKD82" i="30"/>
  <c r="PKE82" i="30"/>
  <c r="PKF82" i="30"/>
  <c r="PKI82" i="30"/>
  <c r="PKC82" i="30"/>
  <c r="PKK82" i="30" s="1"/>
  <c r="PKO82" i="30" l="1"/>
  <c r="PKP82" i="30"/>
  <c r="PKQ82" i="30"/>
  <c r="PKN82" i="30"/>
  <c r="PKV82" i="30" s="1"/>
  <c r="PKR82" i="30"/>
  <c r="PKS82" i="30"/>
  <c r="PKT82" i="30"/>
  <c r="PKZ82" i="30" l="1"/>
  <c r="PLA82" i="30"/>
  <c r="PLD82" i="30"/>
  <c r="PLE82" i="30"/>
  <c r="PKY82" i="30"/>
  <c r="PLG82" i="30" s="1"/>
  <c r="PLB82" i="30"/>
  <c r="PLC82" i="30"/>
  <c r="PLK82" i="30" l="1"/>
  <c r="PLL82" i="30"/>
  <c r="PLN82" i="30"/>
  <c r="PLO82" i="30"/>
  <c r="PLJ82" i="30"/>
  <c r="PLR82" i="30" s="1"/>
  <c r="PLM82" i="30"/>
  <c r="PLP82" i="30"/>
  <c r="PLY82" i="30" l="1"/>
  <c r="PLZ82" i="30"/>
  <c r="PLX82" i="30"/>
  <c r="PLU82" i="30"/>
  <c r="PMC82" i="30" s="1"/>
  <c r="PLV82" i="30"/>
  <c r="PLW82" i="30"/>
  <c r="PMA82" i="30"/>
  <c r="PMF82" i="30" l="1"/>
  <c r="PMN82" i="30" s="1"/>
  <c r="PMG82" i="30"/>
  <c r="PMK82" i="30"/>
  <c r="PMI82" i="30"/>
  <c r="PMJ82" i="30"/>
  <c r="PML82" i="30"/>
  <c r="PMH82" i="30"/>
  <c r="PMR82" i="30" l="1"/>
  <c r="PMS82" i="30"/>
  <c r="PMT82" i="30"/>
  <c r="PMV82" i="30"/>
  <c r="PMW82" i="30"/>
  <c r="PMQ82" i="30"/>
  <c r="PMY82" i="30" s="1"/>
  <c r="PMU82" i="30"/>
  <c r="PNC82" i="30" l="1"/>
  <c r="PND82" i="30"/>
  <c r="PNF82" i="30"/>
  <c r="PNG82" i="30"/>
  <c r="PNH82" i="30"/>
  <c r="PNB82" i="30"/>
  <c r="PNJ82" i="30" s="1"/>
  <c r="PNE82" i="30"/>
  <c r="PNQ82" i="30" l="1"/>
  <c r="PNR82" i="30"/>
  <c r="PNN82" i="30"/>
  <c r="PNP82" i="30"/>
  <c r="PNS82" i="30"/>
  <c r="PNO82" i="30"/>
  <c r="PNM82" i="30"/>
  <c r="PNU82" i="30" s="1"/>
  <c r="POA82" i="30" l="1"/>
  <c r="PNX82" i="30"/>
  <c r="POF82" i="30" s="1"/>
  <c r="PNY82" i="30"/>
  <c r="PNZ82" i="30"/>
  <c r="POB82" i="30"/>
  <c r="POC82" i="30"/>
  <c r="POD82" i="30"/>
  <c r="POJ82" i="30" l="1"/>
  <c r="POI82" i="30"/>
  <c r="POQ82" i="30" s="1"/>
  <c r="POK82" i="30"/>
  <c r="POL82" i="30"/>
  <c r="POM82" i="30"/>
  <c r="PON82" i="30"/>
  <c r="POO82" i="30"/>
  <c r="POV82" i="30" l="1"/>
  <c r="POX82" i="30"/>
  <c r="POW82" i="30"/>
  <c r="POZ82" i="30"/>
  <c r="POT82" i="30"/>
  <c r="PPB82" i="30" s="1"/>
  <c r="POU82" i="30"/>
  <c r="POY82" i="30"/>
  <c r="PPJ82" i="30" l="1"/>
  <c r="PPH82" i="30"/>
  <c r="PPE82" i="30"/>
  <c r="PPM82" i="30" s="1"/>
  <c r="PPF82" i="30"/>
  <c r="PPG82" i="30"/>
  <c r="PPI82" i="30"/>
  <c r="PPK82" i="30"/>
  <c r="PPP82" i="30" l="1"/>
  <c r="PPX82" i="30" s="1"/>
  <c r="PPR82" i="30"/>
  <c r="PPS82" i="30"/>
  <c r="PPT82" i="30"/>
  <c r="PPU82" i="30"/>
  <c r="PPV82" i="30"/>
  <c r="PPQ82" i="30"/>
  <c r="PQB82" i="30" l="1"/>
  <c r="PQE82" i="30"/>
  <c r="PQG82" i="30"/>
  <c r="PQA82" i="30"/>
  <c r="PQI82" i="30" s="1"/>
  <c r="PQC82" i="30"/>
  <c r="PQD82" i="30"/>
  <c r="PQF82" i="30"/>
  <c r="PQN82" i="30" l="1"/>
  <c r="PQP82" i="30"/>
  <c r="PQQ82" i="30"/>
  <c r="PQR82" i="30"/>
  <c r="PQL82" i="30"/>
  <c r="PQT82" i="30" s="1"/>
  <c r="PQM82" i="30"/>
  <c r="PQO82" i="30"/>
  <c r="PRB82" i="30" l="1"/>
  <c r="PQW82" i="30"/>
  <c r="PRE82" i="30" s="1"/>
  <c r="PQZ82" i="30"/>
  <c r="PRA82" i="30"/>
  <c r="PQX82" i="30"/>
  <c r="PQY82" i="30"/>
  <c r="PRC82" i="30"/>
  <c r="PRM82" i="30" l="1"/>
  <c r="PRI82" i="30"/>
  <c r="PRH82" i="30"/>
  <c r="PRP82" i="30" s="1"/>
  <c r="PRJ82" i="30"/>
  <c r="PRK82" i="30"/>
  <c r="PRL82" i="30"/>
  <c r="PRN82" i="30"/>
  <c r="PRT82" i="30" l="1"/>
  <c r="PRS82" i="30"/>
  <c r="PSA82" i="30" s="1"/>
  <c r="PRU82" i="30"/>
  <c r="PRV82" i="30"/>
  <c r="PRW82" i="30"/>
  <c r="PRX82" i="30"/>
  <c r="PRY82" i="30"/>
  <c r="PSF82" i="30" l="1"/>
  <c r="PSH82" i="30"/>
  <c r="PSD82" i="30"/>
  <c r="PSL82" i="30" s="1"/>
  <c r="PSI82" i="30"/>
  <c r="PSJ82" i="30"/>
  <c r="PSE82" i="30"/>
  <c r="PSG82" i="30"/>
  <c r="PST82" i="30" l="1"/>
  <c r="PSU82" i="30"/>
  <c r="PSO82" i="30"/>
  <c r="PSW82" i="30" s="1"/>
  <c r="PSP82" i="30"/>
  <c r="PSQ82" i="30"/>
  <c r="PSR82" i="30"/>
  <c r="PSS82" i="30"/>
  <c r="PTA82" i="30" l="1"/>
  <c r="PTB82" i="30"/>
  <c r="PSZ82" i="30"/>
  <c r="PTH82" i="30" s="1"/>
  <c r="PTC82" i="30"/>
  <c r="PTD82" i="30"/>
  <c r="PTE82" i="30"/>
  <c r="PTF82" i="30"/>
  <c r="PTL82" i="30" l="1"/>
  <c r="PTM82" i="30"/>
  <c r="PTP82" i="30"/>
  <c r="PTQ82" i="30"/>
  <c r="PTK82" i="30"/>
  <c r="PTS82" i="30" s="1"/>
  <c r="PTN82" i="30"/>
  <c r="PTO82" i="30"/>
  <c r="PTX82" i="30" l="1"/>
  <c r="PTZ82" i="30"/>
  <c r="PTV82" i="30"/>
  <c r="PUD82" i="30" s="1"/>
  <c r="PTW82" i="30"/>
  <c r="PTY82" i="30"/>
  <c r="PUA82" i="30"/>
  <c r="PUB82" i="30"/>
  <c r="PUL82" i="30" l="1"/>
  <c r="PUH82" i="30"/>
  <c r="PUI82" i="30"/>
  <c r="PUG82" i="30"/>
  <c r="PUO82" i="30" s="1"/>
  <c r="PUJ82" i="30"/>
  <c r="PUK82" i="30"/>
  <c r="PUM82" i="30"/>
  <c r="PUU82" i="30" l="1"/>
  <c r="PUX82" i="30"/>
  <c r="PUR82" i="30"/>
  <c r="PUZ82" i="30" s="1"/>
  <c r="PUS82" i="30"/>
  <c r="PUT82" i="30"/>
  <c r="PUV82" i="30"/>
  <c r="PUW82" i="30"/>
  <c r="PVD82" i="30" l="1"/>
  <c r="PVC82" i="30"/>
  <c r="PVK82" i="30" s="1"/>
  <c r="PVE82" i="30"/>
  <c r="PVF82" i="30"/>
  <c r="PVG82" i="30"/>
  <c r="PVH82" i="30"/>
  <c r="PVI82" i="30"/>
  <c r="PVP82" i="30" l="1"/>
  <c r="PVR82" i="30"/>
  <c r="PVO82" i="30"/>
  <c r="PVQ82" i="30"/>
  <c r="PVN82" i="30"/>
  <c r="PVV82" i="30" s="1"/>
  <c r="PVS82" i="30"/>
  <c r="PVT82" i="30"/>
  <c r="PWD82" i="30" l="1"/>
  <c r="PWB82" i="30"/>
  <c r="PVY82" i="30"/>
  <c r="PWG82" i="30" s="1"/>
  <c r="PVZ82" i="30"/>
  <c r="PWA82" i="30"/>
  <c r="PWC82" i="30"/>
  <c r="PWE82" i="30"/>
  <c r="PWJ82" i="30" l="1"/>
  <c r="PWR82" i="30" s="1"/>
  <c r="PWK82" i="30"/>
  <c r="PWL82" i="30"/>
  <c r="PWM82" i="30"/>
  <c r="PWN82" i="30"/>
  <c r="PWO82" i="30"/>
  <c r="PWP82" i="30"/>
  <c r="PWV82" i="30" l="1"/>
  <c r="PWX82" i="30"/>
  <c r="PWY82" i="30"/>
  <c r="PWU82" i="30"/>
  <c r="PXC82" i="30" s="1"/>
  <c r="PWW82" i="30"/>
  <c r="PWZ82" i="30"/>
  <c r="PXA82" i="30"/>
  <c r="PXJ82" i="30" l="1"/>
  <c r="PXI82" i="30"/>
  <c r="PXL82" i="30"/>
  <c r="PXF82" i="30"/>
  <c r="PXN82" i="30" s="1"/>
  <c r="PXG82" i="30"/>
  <c r="PXH82" i="30"/>
  <c r="PXK82" i="30"/>
  <c r="PXQ82" i="30" l="1"/>
  <c r="PXY82" i="30" s="1"/>
  <c r="PXR82" i="30"/>
  <c r="PXS82" i="30"/>
  <c r="PXT82" i="30"/>
  <c r="PXU82" i="30"/>
  <c r="PXV82" i="30"/>
  <c r="PXW82" i="30"/>
  <c r="PYD82" i="30" l="1"/>
  <c r="PYE82" i="30"/>
  <c r="PYF82" i="30"/>
  <c r="PYG82" i="30"/>
  <c r="PYH82" i="30"/>
  <c r="PYB82" i="30"/>
  <c r="PYJ82" i="30" s="1"/>
  <c r="PYC82" i="30"/>
  <c r="PYN82" i="30" l="1"/>
  <c r="PYP82" i="30"/>
  <c r="PYS82" i="30"/>
  <c r="PYM82" i="30"/>
  <c r="PYU82" i="30" s="1"/>
  <c r="PYO82" i="30"/>
  <c r="PYQ82" i="30"/>
  <c r="PYR82" i="30"/>
  <c r="PZB82" i="30" l="1"/>
  <c r="PYZ82" i="30"/>
  <c r="PZA82" i="30"/>
  <c r="PZC82" i="30"/>
  <c r="PZD82" i="30"/>
  <c r="PYX82" i="30"/>
  <c r="PZF82" i="30" s="1"/>
  <c r="PYY82" i="30"/>
  <c r="PZJ82" i="30" l="1"/>
  <c r="PZK82" i="30"/>
  <c r="PZI82" i="30"/>
  <c r="PZQ82" i="30" s="1"/>
  <c r="PZL82" i="30"/>
  <c r="PZM82" i="30"/>
  <c r="PZN82" i="30"/>
  <c r="PZO82" i="30"/>
  <c r="PZV82" i="30" l="1"/>
  <c r="PZY82" i="30"/>
  <c r="PZZ82" i="30"/>
  <c r="PZU82" i="30"/>
  <c r="PZW82" i="30"/>
  <c r="PZX82" i="30"/>
  <c r="PZT82" i="30"/>
  <c r="QAB82" i="30" s="1"/>
  <c r="QAF82" i="30" l="1"/>
  <c r="QAK82" i="30"/>
  <c r="QAE82" i="30"/>
  <c r="QAM82" i="30" s="1"/>
  <c r="QAG82" i="30"/>
  <c r="QAH82" i="30"/>
  <c r="QAI82" i="30"/>
  <c r="QAJ82" i="30"/>
  <c r="QAT82" i="30" l="1"/>
  <c r="QAP82" i="30"/>
  <c r="QAX82" i="30" s="1"/>
  <c r="QAQ82" i="30"/>
  <c r="QAR82" i="30"/>
  <c r="QAS82" i="30"/>
  <c r="QAU82" i="30"/>
  <c r="QAV82" i="30"/>
  <c r="QBB82" i="30" l="1"/>
  <c r="QBE82" i="30"/>
  <c r="QBF82" i="30"/>
  <c r="QBA82" i="30"/>
  <c r="QBI82" i="30" s="1"/>
  <c r="QBC82" i="30"/>
  <c r="QBD82" i="30"/>
  <c r="QBG82" i="30"/>
  <c r="QBQ82" i="30" l="1"/>
  <c r="QBM82" i="30"/>
  <c r="QBN82" i="30"/>
  <c r="QBO82" i="30"/>
  <c r="QBP82" i="30"/>
  <c r="QBR82" i="30"/>
  <c r="QBL82" i="30"/>
  <c r="QBT82" i="30" s="1"/>
  <c r="QBX82" i="30" l="1"/>
  <c r="QBW82" i="30"/>
  <c r="QCE82" i="30" s="1"/>
  <c r="QBY82" i="30"/>
  <c r="QBZ82" i="30"/>
  <c r="QCA82" i="30"/>
  <c r="QCB82" i="30"/>
  <c r="QCC82" i="30"/>
  <c r="QCL82" i="30" l="1"/>
  <c r="QCH82" i="30"/>
  <c r="QCP82" i="30" s="1"/>
  <c r="QCK82" i="30"/>
  <c r="QCM82" i="30"/>
  <c r="QCI82" i="30"/>
  <c r="QCJ82" i="30"/>
  <c r="QCN82" i="30"/>
  <c r="QCW82" i="30" l="1"/>
  <c r="QCY82" i="30"/>
  <c r="QCS82" i="30"/>
  <c r="QDA82" i="30" s="1"/>
  <c r="QCT82" i="30"/>
  <c r="QCU82" i="30"/>
  <c r="QCV82" i="30"/>
  <c r="QCX82" i="30"/>
  <c r="QDD82" i="30" l="1"/>
  <c r="QDL82" i="30" s="1"/>
  <c r="QDE82" i="30"/>
  <c r="QDF82" i="30"/>
  <c r="QDG82" i="30"/>
  <c r="QDH82" i="30"/>
  <c r="QDI82" i="30"/>
  <c r="QDJ82" i="30"/>
  <c r="QDP82" i="30" l="1"/>
  <c r="QDR82" i="30"/>
  <c r="QDS82" i="30"/>
  <c r="QDT82" i="30"/>
  <c r="QDU82" i="30"/>
  <c r="QDO82" i="30"/>
  <c r="QDW82" i="30" s="1"/>
  <c r="QDQ82" i="30"/>
  <c r="QED82" i="30" l="1"/>
  <c r="QEC82" i="30"/>
  <c r="QDZ82" i="30"/>
  <c r="QEH82" i="30" s="1"/>
  <c r="QEA82" i="30"/>
  <c r="QEB82" i="30"/>
  <c r="QEE82" i="30"/>
  <c r="QEF82" i="30"/>
  <c r="QEM82" i="30" l="1"/>
  <c r="QEN82" i="30"/>
  <c r="QEO82" i="30"/>
  <c r="QEP82" i="30"/>
  <c r="QEQ82" i="30"/>
  <c r="QEK82" i="30"/>
  <c r="QES82" i="30" s="1"/>
  <c r="QEL82" i="30"/>
  <c r="QEX82" i="30" l="1"/>
  <c r="QEY82" i="30"/>
  <c r="QEV82" i="30"/>
  <c r="QFD82" i="30" s="1"/>
  <c r="QEW82" i="30"/>
  <c r="QEZ82" i="30"/>
  <c r="QFA82" i="30"/>
  <c r="QFB82" i="30"/>
  <c r="QFH82" i="30" l="1"/>
  <c r="QFJ82" i="30"/>
  <c r="QFM82" i="30"/>
  <c r="QFG82" i="30"/>
  <c r="QFO82" i="30" s="1"/>
  <c r="QFI82" i="30"/>
  <c r="QFK82" i="30"/>
  <c r="QFL82" i="30"/>
  <c r="QFV82" i="30" l="1"/>
  <c r="QFR82" i="30"/>
  <c r="QFZ82" i="30" s="1"/>
  <c r="QFS82" i="30"/>
  <c r="QFT82" i="30"/>
  <c r="QFU82" i="30"/>
  <c r="QFX82" i="30"/>
  <c r="QFW82" i="30"/>
  <c r="QGD82" i="30" l="1"/>
  <c r="QGE82" i="30"/>
  <c r="QGC82" i="30"/>
  <c r="QGK82" i="30" s="1"/>
  <c r="QGF82" i="30"/>
  <c r="QGG82" i="30"/>
  <c r="QGH82" i="30"/>
  <c r="QGI82" i="30"/>
  <c r="QGP82" i="30" l="1"/>
  <c r="QGS82" i="30"/>
  <c r="QGT82" i="30"/>
  <c r="QGN82" i="30"/>
  <c r="QGV82" i="30" s="1"/>
  <c r="QGO82" i="30"/>
  <c r="QGQ82" i="30"/>
  <c r="QGR82" i="30"/>
  <c r="QGZ82" i="30" l="1"/>
  <c r="QHE82" i="30"/>
  <c r="QGY82" i="30"/>
  <c r="QHG82" i="30" s="1"/>
  <c r="QHA82" i="30"/>
  <c r="QHB82" i="30"/>
  <c r="QHC82" i="30"/>
  <c r="QHD82" i="30"/>
  <c r="QHN82" i="30" l="1"/>
  <c r="QHJ82" i="30"/>
  <c r="QHR82" i="30" s="1"/>
  <c r="QHK82" i="30"/>
  <c r="QHL82" i="30"/>
  <c r="QHM82" i="30"/>
  <c r="QHO82" i="30"/>
  <c r="QHP82" i="30"/>
  <c r="QHV82" i="30" l="1"/>
  <c r="QHY82" i="30"/>
  <c r="QHZ82" i="30"/>
  <c r="QHU82" i="30"/>
  <c r="QIC82" i="30" s="1"/>
  <c r="QHW82" i="30"/>
  <c r="QHX82" i="30"/>
  <c r="QIA82" i="30"/>
  <c r="QIK82" i="30" l="1"/>
  <c r="QIL82" i="30"/>
  <c r="QIF82" i="30"/>
  <c r="QIN82" i="30" s="1"/>
  <c r="QIG82" i="30"/>
  <c r="QIH82" i="30"/>
  <c r="QIJ82" i="30"/>
  <c r="QII82" i="30"/>
  <c r="QIR82" i="30" l="1"/>
  <c r="QIQ82" i="30"/>
  <c r="QIY82" i="30" s="1"/>
  <c r="QIS82" i="30"/>
  <c r="QIT82" i="30"/>
  <c r="QIU82" i="30"/>
  <c r="QIV82" i="30"/>
  <c r="QIW82" i="30"/>
  <c r="QJF82" i="30" l="1"/>
  <c r="QJB82" i="30"/>
  <c r="QJJ82" i="30" s="1"/>
  <c r="QJE82" i="30"/>
  <c r="QJG82" i="30"/>
  <c r="QJH82" i="30"/>
  <c r="QJC82" i="30"/>
  <c r="QJD82" i="30"/>
  <c r="QJQ82" i="30" l="1"/>
  <c r="QJM82" i="30"/>
  <c r="QJU82" i="30" s="1"/>
  <c r="QJN82" i="30"/>
  <c r="QJO82" i="30"/>
  <c r="QJP82" i="30"/>
  <c r="QJR82" i="30"/>
  <c r="QJS82" i="30"/>
  <c r="QJX82" i="30" l="1"/>
  <c r="QKF82" i="30" s="1"/>
  <c r="QKA82" i="30"/>
  <c r="QKB82" i="30"/>
  <c r="QKC82" i="30"/>
  <c r="QKD82" i="30"/>
  <c r="QJY82" i="30"/>
  <c r="QJZ82" i="30"/>
  <c r="QKJ82" i="30" l="1"/>
  <c r="QKL82" i="30"/>
  <c r="QKM82" i="30"/>
  <c r="QKI82" i="30"/>
  <c r="QKQ82" i="30" s="1"/>
  <c r="QKK82" i="30"/>
  <c r="QKN82" i="30"/>
  <c r="QKO82" i="30"/>
  <c r="QKX82" i="30" l="1"/>
  <c r="QKW82" i="30"/>
  <c r="QKT82" i="30"/>
  <c r="QLB82" i="30" s="1"/>
  <c r="QKU82" i="30"/>
  <c r="QKV82" i="30"/>
  <c r="QKY82" i="30"/>
  <c r="QKZ82" i="30"/>
  <c r="QLK82" i="30" l="1"/>
  <c r="QLE82" i="30"/>
  <c r="QLM82" i="30" s="1"/>
  <c r="QLF82" i="30"/>
  <c r="QLG82" i="30"/>
  <c r="QLH82" i="30"/>
  <c r="QLI82" i="30"/>
  <c r="QLJ82" i="30"/>
  <c r="QLS82" i="30" l="1"/>
  <c r="QLP82" i="30"/>
  <c r="QLX82" i="30" s="1"/>
  <c r="QLQ82" i="30"/>
  <c r="QLR82" i="30"/>
  <c r="QLT82" i="30"/>
  <c r="QLU82" i="30"/>
  <c r="QLV82" i="30"/>
  <c r="QMB82" i="30" l="1"/>
  <c r="QMD82" i="30"/>
  <c r="QME82" i="30"/>
  <c r="QMF82" i="30"/>
  <c r="QMG82" i="30"/>
  <c r="QMA82" i="30"/>
  <c r="QMI82" i="30" s="1"/>
  <c r="QMC82" i="30"/>
  <c r="QMP82" i="30" l="1"/>
  <c r="QML82" i="30"/>
  <c r="QMT82" i="30" s="1"/>
  <c r="QMM82" i="30"/>
  <c r="QMN82" i="30"/>
  <c r="QMO82" i="30"/>
  <c r="QMQ82" i="30"/>
  <c r="QMR82" i="30"/>
  <c r="QMY82" i="30" l="1"/>
  <c r="QMX82" i="30"/>
  <c r="QMZ82" i="30"/>
  <c r="QNA82" i="30"/>
  <c r="QNB82" i="30"/>
  <c r="QNC82" i="30"/>
  <c r="QMW82" i="30"/>
  <c r="QNE82" i="30" s="1"/>
  <c r="QNJ82" i="30" l="1"/>
  <c r="QNH82" i="30"/>
  <c r="QNP82" i="30" s="1"/>
  <c r="QNI82" i="30"/>
  <c r="QNK82" i="30"/>
  <c r="QNL82" i="30"/>
  <c r="QNN82" i="30"/>
  <c r="QNM82" i="30"/>
  <c r="QNT82" i="30" l="1"/>
  <c r="QNY82" i="30"/>
  <c r="QNS82" i="30"/>
  <c r="QOA82" i="30" s="1"/>
  <c r="QNU82" i="30"/>
  <c r="QNV82" i="30"/>
  <c r="QNW82" i="30"/>
  <c r="QNX82" i="30"/>
  <c r="QOH82" i="30" l="1"/>
  <c r="QOG82" i="30"/>
  <c r="QOI82" i="30"/>
  <c r="QOJ82" i="30"/>
  <c r="QOD82" i="30"/>
  <c r="QOL82" i="30" s="1"/>
  <c r="QOE82" i="30"/>
  <c r="QOF82" i="30"/>
  <c r="QOP82" i="30" l="1"/>
  <c r="QOO82" i="30"/>
  <c r="QOW82" i="30" s="1"/>
  <c r="QOQ82" i="30"/>
  <c r="QOR82" i="30"/>
  <c r="QOS82" i="30"/>
  <c r="QOT82" i="30"/>
  <c r="QOU82" i="30"/>
  <c r="QPE82" i="30" l="1"/>
  <c r="QOZ82" i="30"/>
  <c r="QPH82" i="30" s="1"/>
  <c r="QPA82" i="30"/>
  <c r="QPB82" i="30"/>
  <c r="QPC82" i="30"/>
  <c r="QPD82" i="30"/>
  <c r="QPF82" i="30"/>
  <c r="QPL82" i="30" l="1"/>
  <c r="QPP82" i="30"/>
  <c r="QPQ82" i="30"/>
  <c r="QPK82" i="30"/>
  <c r="QPS82" i="30" s="1"/>
  <c r="QPM82" i="30"/>
  <c r="QPN82" i="30"/>
  <c r="QPO82" i="30"/>
  <c r="QPZ82" i="30" l="1"/>
  <c r="QPV82" i="30"/>
  <c r="QQD82" i="30" s="1"/>
  <c r="QPW82" i="30"/>
  <c r="QPX82" i="30"/>
  <c r="QPY82" i="30"/>
  <c r="QQA82" i="30"/>
  <c r="QQB82" i="30"/>
  <c r="QQK82" i="30" l="1"/>
  <c r="QQH82" i="30"/>
  <c r="QQI82" i="30"/>
  <c r="QQJ82" i="30"/>
  <c r="QQL82" i="30"/>
  <c r="QQM82" i="30"/>
  <c r="QQG82" i="30"/>
  <c r="QQO82" i="30" s="1"/>
  <c r="QQX82" i="30" l="1"/>
  <c r="QQR82" i="30"/>
  <c r="QQZ82" i="30" s="1"/>
  <c r="QQS82" i="30"/>
  <c r="QQT82" i="30"/>
  <c r="QQU82" i="30"/>
  <c r="QQV82" i="30"/>
  <c r="QQW82" i="30"/>
  <c r="QRD82" i="30" l="1"/>
  <c r="QRC82" i="30"/>
  <c r="QRK82" i="30" s="1"/>
  <c r="QRE82" i="30"/>
  <c r="QRF82" i="30"/>
  <c r="QRG82" i="30"/>
  <c r="QRH82" i="30"/>
  <c r="QRI82" i="30"/>
  <c r="QRR82" i="30" l="1"/>
  <c r="QRQ82" i="30"/>
  <c r="QRO82" i="30"/>
  <c r="QRP82" i="30"/>
  <c r="QRS82" i="30"/>
  <c r="QRT82" i="30"/>
  <c r="QRN82" i="30"/>
  <c r="QRV82" i="30" s="1"/>
  <c r="QSE82" i="30" l="1"/>
  <c r="QRY82" i="30"/>
  <c r="QSG82" i="30" s="1"/>
  <c r="QRZ82" i="30"/>
  <c r="QSA82" i="30"/>
  <c r="QSB82" i="30"/>
  <c r="QSC82" i="30"/>
  <c r="QSD82" i="30"/>
  <c r="QSJ82" i="30" l="1"/>
  <c r="QSR82" i="30" s="1"/>
  <c r="QSK82" i="30"/>
  <c r="QSL82" i="30"/>
  <c r="QSM82" i="30"/>
  <c r="QSN82" i="30"/>
  <c r="QSO82" i="30"/>
  <c r="QSP82" i="30"/>
  <c r="QSV82" i="30" l="1"/>
  <c r="QSX82" i="30"/>
  <c r="QSW82" i="30"/>
  <c r="QSY82" i="30"/>
  <c r="QSZ82" i="30"/>
  <c r="QTA82" i="30"/>
  <c r="QSU82" i="30"/>
  <c r="QTC82" i="30" s="1"/>
  <c r="QTJ82" i="30" l="1"/>
  <c r="QTF82" i="30"/>
  <c r="QTN82" i="30" s="1"/>
  <c r="QTG82" i="30"/>
  <c r="QTH82" i="30"/>
  <c r="QTI82" i="30"/>
  <c r="QTK82" i="30"/>
  <c r="QTL82" i="30"/>
  <c r="QTQ82" i="30" l="1"/>
  <c r="QTY82" i="30" s="1"/>
  <c r="QTR82" i="30"/>
  <c r="QTS82" i="30"/>
  <c r="QTT82" i="30"/>
  <c r="QTU82" i="30"/>
  <c r="QTV82" i="30"/>
  <c r="QTW82" i="30"/>
  <c r="QUD82" i="30" l="1"/>
  <c r="QUF82" i="30"/>
  <c r="QUG82" i="30"/>
  <c r="QUH82" i="30"/>
  <c r="QUB82" i="30"/>
  <c r="QUJ82" i="30" s="1"/>
  <c r="QUC82" i="30"/>
  <c r="QUE82" i="30"/>
  <c r="QUN82" i="30" l="1"/>
  <c r="QUS82" i="30"/>
  <c r="QUM82" i="30"/>
  <c r="QUU82" i="30" s="1"/>
  <c r="QUO82" i="30"/>
  <c r="QUP82" i="30"/>
  <c r="QUQ82" i="30"/>
  <c r="QUR82" i="30"/>
  <c r="QVB82" i="30" l="1"/>
  <c r="QUX82" i="30"/>
  <c r="QVF82" i="30" s="1"/>
  <c r="QUY82" i="30"/>
  <c r="QUZ82" i="30"/>
  <c r="QVA82" i="30"/>
  <c r="QVC82" i="30"/>
  <c r="QVD82" i="30"/>
  <c r="QVJ82" i="30" l="1"/>
  <c r="QVN82" i="30"/>
  <c r="QVO82" i="30"/>
  <c r="QVI82" i="30"/>
  <c r="QVQ82" i="30" s="1"/>
  <c r="QVK82" i="30"/>
  <c r="QVL82" i="30"/>
  <c r="QVM82" i="30"/>
  <c r="QVY82" i="30" l="1"/>
  <c r="QVT82" i="30"/>
  <c r="QWB82" i="30" s="1"/>
  <c r="QVU82" i="30"/>
  <c r="QVV82" i="30"/>
  <c r="QVW82" i="30"/>
  <c r="QVX82" i="30"/>
  <c r="QVZ82" i="30"/>
  <c r="QWF82" i="30" l="1"/>
  <c r="QWG82" i="30"/>
  <c r="QWH82" i="30"/>
  <c r="QWI82" i="30"/>
  <c r="QWJ82" i="30"/>
  <c r="QWK82" i="30"/>
  <c r="QWE82" i="30"/>
  <c r="QWM82" i="30" s="1"/>
  <c r="QWT82" i="30" l="1"/>
  <c r="QWP82" i="30"/>
  <c r="QWX82" i="30" s="1"/>
  <c r="QWQ82" i="30"/>
  <c r="QWR82" i="30"/>
  <c r="QWS82" i="30"/>
  <c r="QWU82" i="30"/>
  <c r="QWV82" i="30"/>
  <c r="QXE82" i="30" l="1"/>
  <c r="QXA82" i="30"/>
  <c r="QXI82" i="30" s="1"/>
  <c r="QXB82" i="30"/>
  <c r="QXC82" i="30"/>
  <c r="QXD82" i="30"/>
  <c r="QXF82" i="30"/>
  <c r="QXG82" i="30"/>
  <c r="QXO82" i="30" l="1"/>
  <c r="QXP82" i="30"/>
  <c r="QXQ82" i="30"/>
  <c r="QXR82" i="30"/>
  <c r="QXL82" i="30"/>
  <c r="QXT82" i="30" s="1"/>
  <c r="QXN82" i="30"/>
  <c r="QXM82" i="30"/>
  <c r="QXX82" i="30" l="1"/>
  <c r="QXW82" i="30"/>
  <c r="QYE82" i="30" s="1"/>
  <c r="QXY82" i="30"/>
  <c r="QXZ82" i="30"/>
  <c r="QYA82" i="30"/>
  <c r="QYB82" i="30"/>
  <c r="QYC82" i="30"/>
  <c r="QYL82" i="30" l="1"/>
  <c r="QYH82" i="30"/>
  <c r="QYP82" i="30" s="1"/>
  <c r="QYI82" i="30"/>
  <c r="QYJ82" i="30"/>
  <c r="QYK82" i="30"/>
  <c r="QYM82" i="30"/>
  <c r="QYN82" i="30"/>
  <c r="QYU82" i="30" l="1"/>
  <c r="QYV82" i="30"/>
  <c r="QYW82" i="30"/>
  <c r="QYX82" i="30"/>
  <c r="QYY82" i="30"/>
  <c r="QYS82" i="30"/>
  <c r="QZA82" i="30" s="1"/>
  <c r="QYT82" i="30"/>
  <c r="QZJ82" i="30" l="1"/>
  <c r="QZD82" i="30"/>
  <c r="QZL82" i="30" s="1"/>
  <c r="QZE82" i="30"/>
  <c r="QZF82" i="30"/>
  <c r="QZG82" i="30"/>
  <c r="QZH82" i="30"/>
  <c r="QZI82" i="30"/>
  <c r="QZP82" i="30" l="1"/>
  <c r="QZO82" i="30"/>
  <c r="QZW82" i="30" s="1"/>
  <c r="QZQ82" i="30"/>
  <c r="QZR82" i="30"/>
  <c r="QZS82" i="30"/>
  <c r="QZT82" i="30"/>
  <c r="QZU82" i="30"/>
  <c r="RAD82" i="30" l="1"/>
  <c r="RAA82" i="30"/>
  <c r="RAB82" i="30"/>
  <c r="RAC82" i="30"/>
  <c r="RAE82" i="30"/>
  <c r="RAF82" i="30"/>
  <c r="QZZ82" i="30"/>
  <c r="RAH82" i="30" s="1"/>
  <c r="RAP82" i="30" l="1"/>
  <c r="RAQ82" i="30"/>
  <c r="RAK82" i="30"/>
  <c r="RAS82" i="30" s="1"/>
  <c r="RAL82" i="30"/>
  <c r="RAM82" i="30"/>
  <c r="RAN82" i="30"/>
  <c r="RAO82" i="30"/>
  <c r="RAV82" i="30" l="1"/>
  <c r="RBD82" i="30" s="1"/>
  <c r="RAW82" i="30"/>
  <c r="RAX82" i="30"/>
  <c r="RAY82" i="30"/>
  <c r="RAZ82" i="30"/>
  <c r="RBA82" i="30"/>
  <c r="RBB82" i="30"/>
  <c r="RBH82" i="30" l="1"/>
  <c r="RBG82" i="30"/>
  <c r="RBO82" i="30" s="1"/>
  <c r="RBI82" i="30"/>
  <c r="RBJ82" i="30"/>
  <c r="RBK82" i="30"/>
  <c r="RBL82" i="30"/>
  <c r="RBM82" i="30"/>
  <c r="RBV82" i="30" l="1"/>
  <c r="RBW82" i="30"/>
  <c r="RBX82" i="30"/>
  <c r="RBR82" i="30"/>
  <c r="RBZ82" i="30" s="1"/>
  <c r="RBS82" i="30"/>
  <c r="RBT82" i="30"/>
  <c r="RBU82" i="30"/>
  <c r="RCC82" i="30" l="1"/>
  <c r="RCK82" i="30" s="1"/>
  <c r="RCD82" i="30"/>
  <c r="RCE82" i="30"/>
  <c r="RCF82" i="30"/>
  <c r="RCG82" i="30"/>
  <c r="RCH82" i="30"/>
  <c r="RCI82" i="30"/>
  <c r="RCN82" i="30" l="1"/>
  <c r="RCV82" i="30" s="1"/>
  <c r="RCO82" i="30"/>
  <c r="RCP82" i="30"/>
  <c r="RCQ82" i="30"/>
  <c r="RCR82" i="30"/>
  <c r="RCS82" i="30"/>
  <c r="RCT82" i="30"/>
  <c r="RCZ82" i="30" l="1"/>
  <c r="RDC82" i="30"/>
  <c r="RDD82" i="30"/>
  <c r="RDE82" i="30"/>
  <c r="RCY82" i="30"/>
  <c r="RDG82" i="30" s="1"/>
  <c r="RDA82" i="30"/>
  <c r="RDB82" i="30"/>
  <c r="RDN82" i="30" l="1"/>
  <c r="RDJ82" i="30"/>
  <c r="RDR82" i="30" s="1"/>
  <c r="RDK82" i="30"/>
  <c r="RDL82" i="30"/>
  <c r="RDM82" i="30"/>
  <c r="RDO82" i="30"/>
  <c r="RDP82" i="30"/>
  <c r="RDU82" i="30" l="1"/>
  <c r="REC82" i="30" s="1"/>
  <c r="RDV82" i="30"/>
  <c r="RDW82" i="30"/>
  <c r="RDX82" i="30"/>
  <c r="RDY82" i="30"/>
  <c r="RDZ82" i="30"/>
  <c r="REA82" i="30"/>
  <c r="REI82" i="30" l="1"/>
  <c r="REJ82" i="30"/>
  <c r="REK82" i="30"/>
  <c r="REL82" i="30"/>
  <c r="REF82" i="30"/>
  <c r="REN82" i="30" s="1"/>
  <c r="REG82" i="30"/>
  <c r="REH82" i="30"/>
  <c r="RER82" i="30" l="1"/>
  <c r="REQ82" i="30"/>
  <c r="REY82" i="30" s="1"/>
  <c r="RES82" i="30"/>
  <c r="RET82" i="30"/>
  <c r="REU82" i="30"/>
  <c r="REV82" i="30"/>
  <c r="REW82" i="30"/>
  <c r="RFF82" i="30" l="1"/>
  <c r="RFB82" i="30"/>
  <c r="RFJ82" i="30" s="1"/>
  <c r="RFC82" i="30"/>
  <c r="RFD82" i="30"/>
  <c r="RFE82" i="30"/>
  <c r="RFG82" i="30"/>
  <c r="RFH82" i="30"/>
  <c r="RFO82" i="30" l="1"/>
  <c r="RFP82" i="30"/>
  <c r="RFQ82" i="30"/>
  <c r="RFR82" i="30"/>
  <c r="RFS82" i="30"/>
  <c r="RFM82" i="30"/>
  <c r="RFU82" i="30" s="1"/>
  <c r="RFN82" i="30"/>
  <c r="RGD82" i="30" l="1"/>
  <c r="RFX82" i="30"/>
  <c r="RGF82" i="30" s="1"/>
  <c r="RFY82" i="30"/>
  <c r="RFZ82" i="30"/>
  <c r="RGA82" i="30"/>
  <c r="RGB82" i="30"/>
  <c r="RGC82" i="30"/>
  <c r="RGJ82" i="30" l="1"/>
  <c r="RGI82" i="30"/>
  <c r="RGQ82" i="30" s="1"/>
  <c r="RGK82" i="30"/>
  <c r="RGL82" i="30"/>
  <c r="RGM82" i="30"/>
  <c r="RGN82" i="30"/>
  <c r="RGO82" i="30"/>
  <c r="RGX82" i="30" l="1"/>
  <c r="RGU82" i="30"/>
  <c r="RGW82" i="30"/>
  <c r="RGY82" i="30"/>
  <c r="RGZ82" i="30"/>
  <c r="RGT82" i="30"/>
  <c r="RHB82" i="30" s="1"/>
  <c r="RGV82" i="30"/>
  <c r="RHJ82" i="30" l="1"/>
  <c r="RHE82" i="30"/>
  <c r="RHM82" i="30" s="1"/>
  <c r="RHF82" i="30"/>
  <c r="RHG82" i="30"/>
  <c r="RHH82" i="30"/>
  <c r="RHI82" i="30"/>
  <c r="RHK82" i="30"/>
  <c r="RHP82" i="30" l="1"/>
  <c r="RHX82" i="30" s="1"/>
  <c r="RHQ82" i="30"/>
  <c r="RHR82" i="30"/>
  <c r="RHS82" i="30"/>
  <c r="RHT82" i="30"/>
  <c r="RHU82" i="30"/>
  <c r="RHV82" i="30"/>
  <c r="RIB82" i="30" l="1"/>
  <c r="RIA82" i="30"/>
  <c r="RII82" i="30" s="1"/>
  <c r="RID82" i="30"/>
  <c r="RIE82" i="30"/>
  <c r="RIF82" i="30"/>
  <c r="RIG82" i="30"/>
  <c r="RIC82" i="30"/>
  <c r="RIP82" i="30" l="1"/>
  <c r="RIQ82" i="30"/>
  <c r="RIL82" i="30"/>
  <c r="RIT82" i="30" s="1"/>
  <c r="RIM82" i="30"/>
  <c r="RIN82" i="30"/>
  <c r="RIO82" i="30"/>
  <c r="RIR82" i="30"/>
  <c r="RIW82" i="30" l="1"/>
  <c r="RJE82" i="30" s="1"/>
  <c r="RIX82" i="30"/>
  <c r="RIY82" i="30"/>
  <c r="RIZ82" i="30"/>
  <c r="RJA82" i="30"/>
  <c r="RJB82" i="30"/>
  <c r="RJC82" i="30"/>
  <c r="RJH82" i="30" l="1"/>
  <c r="RJP82" i="30" s="1"/>
  <c r="RJJ82" i="30"/>
  <c r="RJK82" i="30"/>
  <c r="RJL82" i="30"/>
  <c r="RJM82" i="30"/>
  <c r="RJN82" i="30"/>
  <c r="RJI82" i="30"/>
  <c r="RJT82" i="30" l="1"/>
  <c r="RJW82" i="30"/>
  <c r="RJY82" i="30"/>
  <c r="RJS82" i="30"/>
  <c r="RKA82" i="30" s="1"/>
  <c r="RJU82" i="30"/>
  <c r="RJV82" i="30"/>
  <c r="RJX82" i="30"/>
  <c r="RKH82" i="30" l="1"/>
  <c r="RKD82" i="30"/>
  <c r="RKL82" i="30" s="1"/>
  <c r="RKE82" i="30"/>
  <c r="RKF82" i="30"/>
  <c r="RKG82" i="30"/>
  <c r="RKI82" i="30"/>
  <c r="RKJ82" i="30"/>
  <c r="RKP82" i="30" l="1"/>
  <c r="RKQ82" i="30"/>
  <c r="RKR82" i="30"/>
  <c r="RKS82" i="30"/>
  <c r="RKT82" i="30"/>
  <c r="RKU82" i="30"/>
  <c r="RKO82" i="30"/>
  <c r="RKW82" i="30" s="1"/>
  <c r="RLC82" i="30" l="1"/>
  <c r="RLE82" i="30"/>
  <c r="RLF82" i="30"/>
  <c r="RKZ82" i="30"/>
  <c r="RLH82" i="30" s="1"/>
  <c r="RLA82" i="30"/>
  <c r="RLB82" i="30"/>
  <c r="RLD82" i="30"/>
  <c r="RLL82" i="30" l="1"/>
  <c r="RLK82" i="30"/>
  <c r="RLS82" i="30" s="1"/>
  <c r="RLM82" i="30"/>
  <c r="RLN82" i="30"/>
  <c r="RLO82" i="30"/>
  <c r="RLP82" i="30"/>
  <c r="RLQ82" i="30"/>
  <c r="RLZ82" i="30" l="1"/>
  <c r="RLV82" i="30"/>
  <c r="RMD82" i="30" s="1"/>
  <c r="RLW82" i="30"/>
  <c r="RLX82" i="30"/>
  <c r="RLY82" i="30"/>
  <c r="RMA82" i="30"/>
  <c r="RMB82" i="30"/>
  <c r="RMI82" i="30" l="1"/>
  <c r="RMK82" i="30"/>
  <c r="RML82" i="30"/>
  <c r="RMM82" i="30"/>
  <c r="RMG82" i="30"/>
  <c r="RMO82" i="30" s="1"/>
  <c r="RMH82" i="30"/>
  <c r="RMJ82" i="30"/>
  <c r="RMX82" i="30" l="1"/>
  <c r="RMR82" i="30"/>
  <c r="RMZ82" i="30" s="1"/>
  <c r="RMS82" i="30"/>
  <c r="RMT82" i="30"/>
  <c r="RMU82" i="30"/>
  <c r="RMV82" i="30"/>
  <c r="RMW82" i="30"/>
  <c r="RND82" i="30" l="1"/>
  <c r="RNC82" i="30"/>
  <c r="RNK82" i="30" s="1"/>
  <c r="RNE82" i="30"/>
  <c r="RNF82" i="30"/>
  <c r="RNG82" i="30"/>
  <c r="RNH82" i="30"/>
  <c r="RNI82" i="30"/>
  <c r="RNR82" i="30" l="1"/>
  <c r="RNO82" i="30"/>
  <c r="RNQ82" i="30"/>
  <c r="RNS82" i="30"/>
  <c r="RNT82" i="30"/>
  <c r="RNN82" i="30"/>
  <c r="RNV82" i="30" s="1"/>
  <c r="RNP82" i="30"/>
  <c r="ROD82" i="30" l="1"/>
  <c r="RNY82" i="30"/>
  <c r="ROG82" i="30" s="1"/>
  <c r="RNZ82" i="30"/>
  <c r="ROA82" i="30"/>
  <c r="ROB82" i="30"/>
  <c r="ROC82" i="30"/>
  <c r="ROE82" i="30"/>
  <c r="ROJ82" i="30" l="1"/>
  <c r="ROR82" i="30" s="1"/>
  <c r="ROK82" i="30"/>
  <c r="ROL82" i="30"/>
  <c r="ROM82" i="30"/>
  <c r="RON82" i="30"/>
  <c r="ROO82" i="30"/>
  <c r="ROP82" i="30"/>
  <c r="ROV82" i="30" l="1"/>
  <c r="ROU82" i="30"/>
  <c r="RPC82" i="30" s="1"/>
  <c r="ROX82" i="30"/>
  <c r="ROY82" i="30"/>
  <c r="ROZ82" i="30"/>
  <c r="RPA82" i="30"/>
  <c r="ROW82" i="30"/>
  <c r="RPJ82" i="30" l="1"/>
  <c r="RPL82" i="30"/>
  <c r="RPF82" i="30"/>
  <c r="RPN82" i="30" s="1"/>
  <c r="RPG82" i="30"/>
  <c r="RPH82" i="30"/>
  <c r="RPI82" i="30"/>
  <c r="RPK82" i="30"/>
  <c r="RPQ82" i="30" l="1"/>
  <c r="RPY82" i="30" s="1"/>
  <c r="RPR82" i="30"/>
  <c r="RPS82" i="30"/>
  <c r="RPT82" i="30"/>
  <c r="RPU82" i="30"/>
  <c r="RPV82" i="30"/>
  <c r="RPW82" i="30"/>
  <c r="RQB82" i="30" l="1"/>
  <c r="RQJ82" i="30" s="1"/>
  <c r="RQC82" i="30"/>
  <c r="RQD82" i="30"/>
  <c r="RQE82" i="30"/>
  <c r="RQF82" i="30"/>
  <c r="RQG82" i="30"/>
  <c r="RQH82" i="30"/>
  <c r="RQN82" i="30" l="1"/>
  <c r="RQP82" i="30"/>
  <c r="RQQ82" i="30"/>
  <c r="RQR82" i="30"/>
  <c r="RQS82" i="30"/>
  <c r="RQM82" i="30"/>
  <c r="RQU82" i="30" s="1"/>
  <c r="RQO82" i="30"/>
  <c r="RRB82" i="30" l="1"/>
  <c r="RRD82" i="30"/>
  <c r="RQX82" i="30"/>
  <c r="RRF82" i="30" s="1"/>
  <c r="RQY82" i="30"/>
  <c r="RQZ82" i="30"/>
  <c r="RRA82" i="30"/>
  <c r="RRC82" i="30"/>
  <c r="RRI82" i="30" l="1"/>
  <c r="RRQ82" i="30" s="1"/>
  <c r="RRJ82" i="30"/>
  <c r="RRK82" i="30"/>
  <c r="RRL82" i="30"/>
  <c r="RRM82" i="30"/>
  <c r="RRN82" i="30"/>
  <c r="RRO82" i="30"/>
  <c r="RRT82" i="30" l="1"/>
  <c r="RSB82" i="30" s="1"/>
  <c r="RRU82" i="30"/>
  <c r="RRV82" i="30"/>
  <c r="RRW82" i="30"/>
  <c r="RRX82" i="30"/>
  <c r="RRY82" i="30"/>
  <c r="RRZ82" i="30"/>
  <c r="RSF82" i="30" l="1"/>
  <c r="RSH82" i="30"/>
  <c r="RSI82" i="30"/>
  <c r="RSJ82" i="30"/>
  <c r="RSK82" i="30"/>
  <c r="RSE82" i="30"/>
  <c r="RSM82" i="30" s="1"/>
  <c r="RSG82" i="30"/>
  <c r="RST82" i="30" l="1"/>
  <c r="RSV82" i="30"/>
  <c r="RSP82" i="30"/>
  <c r="RSX82" i="30" s="1"/>
  <c r="RSQ82" i="30"/>
  <c r="RSR82" i="30"/>
  <c r="RSS82" i="30"/>
  <c r="RSU82" i="30"/>
  <c r="RTA82" i="30" l="1"/>
  <c r="RTI82" i="30" s="1"/>
  <c r="RTB82" i="30"/>
  <c r="RTC82" i="30"/>
  <c r="RTD82" i="30"/>
  <c r="RTE82" i="30"/>
  <c r="RTG82" i="30"/>
  <c r="RTF82" i="30"/>
  <c r="RTL82" i="30" l="1"/>
  <c r="RTT82" i="30" s="1"/>
  <c r="RTM82" i="30"/>
  <c r="RTN82" i="30"/>
  <c r="RTO82" i="30"/>
  <c r="RTP82" i="30"/>
  <c r="RTQ82" i="30"/>
  <c r="RTR82" i="30"/>
  <c r="RTX82" i="30" l="1"/>
  <c r="RTZ82" i="30"/>
  <c r="RUA82" i="30"/>
  <c r="RUB82" i="30"/>
  <c r="RUC82" i="30"/>
  <c r="RTW82" i="30"/>
  <c r="RUE82" i="30" s="1"/>
  <c r="RTY82" i="30"/>
  <c r="RUL82" i="30" l="1"/>
  <c r="RUN82" i="30"/>
  <c r="RUH82" i="30"/>
  <c r="RUP82" i="30" s="1"/>
  <c r="RUI82" i="30"/>
  <c r="RUJ82" i="30"/>
  <c r="RUK82" i="30"/>
  <c r="RUM82" i="30"/>
  <c r="RUS82" i="30" l="1"/>
  <c r="RVA82" i="30" s="1"/>
  <c r="RUT82" i="30"/>
  <c r="RUU82" i="30"/>
  <c r="RUV82" i="30"/>
  <c r="RUW82" i="30"/>
  <c r="RUX82" i="30"/>
  <c r="RUY82" i="30"/>
  <c r="RVD82" i="30" l="1"/>
  <c r="RVL82" i="30" s="1"/>
  <c r="RVE82" i="30"/>
  <c r="RVF82" i="30"/>
  <c r="RVG82" i="30"/>
  <c r="RVH82" i="30"/>
  <c r="RVI82" i="30"/>
  <c r="RVJ82" i="30"/>
  <c r="RVP82" i="30" l="1"/>
  <c r="RVR82" i="30"/>
  <c r="RVS82" i="30"/>
  <c r="RVT82" i="30"/>
  <c r="RVU82" i="30"/>
  <c r="RVO82" i="30"/>
  <c r="RVW82" i="30" s="1"/>
  <c r="RVQ82" i="30"/>
  <c r="RWD82" i="30" l="1"/>
  <c r="RWF82" i="30"/>
  <c r="RVZ82" i="30"/>
  <c r="RWH82" i="30" s="1"/>
  <c r="RWA82" i="30"/>
  <c r="RWB82" i="30"/>
  <c r="RWC82" i="30"/>
  <c r="RWE82" i="30"/>
  <c r="RWK82" i="30" l="1"/>
  <c r="RWS82" i="30" s="1"/>
  <c r="RWL82" i="30"/>
  <c r="RWM82" i="30"/>
  <c r="RWN82" i="30"/>
  <c r="RWO82" i="30"/>
  <c r="RWP82" i="30"/>
  <c r="RWQ82" i="30"/>
  <c r="RWV82" i="30" l="1"/>
  <c r="RXD82" i="30" s="1"/>
  <c r="RWW82" i="30"/>
  <c r="RWX82" i="30"/>
  <c r="RWY82" i="30"/>
  <c r="RWZ82" i="30"/>
  <c r="RXA82" i="30"/>
  <c r="RXB82" i="30"/>
  <c r="RXH82" i="30" l="1"/>
  <c r="RXJ82" i="30"/>
  <c r="RXK82" i="30"/>
  <c r="RXL82" i="30"/>
  <c r="RXM82" i="30"/>
  <c r="RXG82" i="30"/>
  <c r="RXO82" i="30" s="1"/>
  <c r="RXI82" i="30"/>
  <c r="RXV82" i="30" l="1"/>
  <c r="RXX82" i="30"/>
  <c r="RXR82" i="30"/>
  <c r="RXZ82" i="30" s="1"/>
  <c r="RXS82" i="30"/>
  <c r="RXT82" i="30"/>
  <c r="RXU82" i="30"/>
  <c r="RXW82" i="30"/>
  <c r="RYC82" i="30" l="1"/>
  <c r="RYK82" i="30" s="1"/>
  <c r="RYD82" i="30"/>
  <c r="RYE82" i="30"/>
  <c r="RYF82" i="30"/>
  <c r="RYG82" i="30"/>
  <c r="RYH82" i="30"/>
  <c r="RYI82" i="30"/>
  <c r="RYN82" i="30" l="1"/>
  <c r="RYV82" i="30" s="1"/>
  <c r="RYO82" i="30"/>
  <c r="RYP82" i="30"/>
  <c r="RYQ82" i="30"/>
  <c r="RYR82" i="30"/>
  <c r="RYS82" i="30"/>
  <c r="RYT82" i="30"/>
  <c r="RYZ82" i="30" l="1"/>
  <c r="RZB82" i="30"/>
  <c r="RZC82" i="30"/>
  <c r="RZD82" i="30"/>
  <c r="RZE82" i="30"/>
  <c r="RYY82" i="30"/>
  <c r="RZG82" i="30" s="1"/>
  <c r="RZA82" i="30"/>
  <c r="RZN82" i="30" l="1"/>
  <c r="RZP82" i="30"/>
  <c r="RZJ82" i="30"/>
  <c r="RZR82" i="30" s="1"/>
  <c r="RZK82" i="30"/>
  <c r="RZL82" i="30"/>
  <c r="RZM82" i="30"/>
  <c r="RZO82" i="30"/>
  <c r="RZU82" i="30" l="1"/>
  <c r="SAC82" i="30" s="1"/>
  <c r="RZV82" i="30"/>
  <c r="RZW82" i="30"/>
  <c r="RZX82" i="30"/>
  <c r="RZY82" i="30"/>
  <c r="RZZ82" i="30"/>
  <c r="SAA82" i="30"/>
  <c r="SAF82" i="30" l="1"/>
  <c r="SAN82" i="30" s="1"/>
  <c r="SAG82" i="30"/>
  <c r="SAH82" i="30"/>
  <c r="SAI82" i="30"/>
  <c r="SAJ82" i="30"/>
  <c r="SAK82" i="30"/>
  <c r="SAL82" i="30"/>
  <c r="SAR82" i="30" l="1"/>
  <c r="SAT82" i="30"/>
  <c r="SAU82" i="30"/>
  <c r="SAV82" i="30"/>
  <c r="SAW82" i="30"/>
  <c r="SAS82" i="30"/>
  <c r="SAQ82" i="30"/>
  <c r="SAY82" i="30" s="1"/>
  <c r="SBF82" i="30" l="1"/>
  <c r="SBH82" i="30"/>
  <c r="SBB82" i="30"/>
  <c r="SBJ82" i="30" s="1"/>
  <c r="SBC82" i="30"/>
  <c r="SBD82" i="30"/>
  <c r="SBE82" i="30"/>
  <c r="SBG82" i="30"/>
  <c r="SBM82" i="30" l="1"/>
  <c r="SBU82" i="30" s="1"/>
  <c r="SBN82" i="30"/>
  <c r="SBO82" i="30"/>
  <c r="SBP82" i="30"/>
  <c r="SBQ82" i="30"/>
  <c r="SBR82" i="30"/>
  <c r="SBS82" i="30"/>
  <c r="SBX82" i="30" l="1"/>
  <c r="SCF82" i="30" s="1"/>
  <c r="SBY82" i="30"/>
  <c r="SBZ82" i="30"/>
  <c r="SCA82" i="30"/>
  <c r="SCB82" i="30"/>
  <c r="SCC82" i="30"/>
  <c r="SCD82" i="30"/>
  <c r="SCJ82" i="30" l="1"/>
  <c r="SCL82" i="30"/>
  <c r="SCM82" i="30"/>
  <c r="SCN82" i="30"/>
  <c r="SCO82" i="30"/>
  <c r="SCI82" i="30"/>
  <c r="SCQ82" i="30" s="1"/>
  <c r="SCK82" i="30"/>
  <c r="SCX82" i="30" l="1"/>
  <c r="SCZ82" i="30"/>
  <c r="SCT82" i="30"/>
  <c r="SDB82" i="30" s="1"/>
  <c r="SCU82" i="30"/>
  <c r="SCV82" i="30"/>
  <c r="SCW82" i="30"/>
  <c r="SCY82" i="30"/>
  <c r="SDE82" i="30" l="1"/>
  <c r="SDM82" i="30" s="1"/>
  <c r="SDF82" i="30"/>
  <c r="SDG82" i="30"/>
  <c r="SDH82" i="30"/>
  <c r="SDI82" i="30"/>
  <c r="SDJ82" i="30"/>
  <c r="SDK82" i="30"/>
  <c r="SDP82" i="30" l="1"/>
  <c r="SDX82" i="30" s="1"/>
  <c r="SDQ82" i="30"/>
  <c r="SDR82" i="30"/>
  <c r="SDS82" i="30"/>
  <c r="SDT82" i="30"/>
  <c r="SDU82" i="30"/>
  <c r="SDV82" i="30"/>
  <c r="SEB82" i="30" l="1"/>
  <c r="SED82" i="30"/>
  <c r="SEE82" i="30"/>
  <c r="SEF82" i="30"/>
  <c r="SEG82" i="30"/>
  <c r="SEA82" i="30"/>
  <c r="SEI82" i="30" s="1"/>
  <c r="SEC82" i="30"/>
  <c r="SEP82" i="30" l="1"/>
  <c r="SER82" i="30"/>
  <c r="SEL82" i="30"/>
  <c r="SET82" i="30" s="1"/>
  <c r="SEM82" i="30"/>
  <c r="SEN82" i="30"/>
  <c r="SEO82" i="30"/>
  <c r="SEQ82" i="30"/>
  <c r="SEW82" i="30" l="1"/>
  <c r="SFE82" i="30" s="1"/>
  <c r="SEX82" i="30"/>
  <c r="SEY82" i="30"/>
  <c r="SEZ82" i="30"/>
  <c r="SFA82" i="30"/>
  <c r="SFB82" i="30"/>
  <c r="SFC82" i="30"/>
  <c r="SFH82" i="30" l="1"/>
  <c r="SFP82" i="30" s="1"/>
  <c r="SFI82" i="30"/>
  <c r="SFJ82" i="30"/>
  <c r="SFK82" i="30"/>
  <c r="SFL82" i="30"/>
  <c r="SFM82" i="30"/>
  <c r="SFN82" i="30"/>
  <c r="SFT82" i="30" l="1"/>
  <c r="SFV82" i="30"/>
  <c r="SFW82" i="30"/>
  <c r="SFX82" i="30"/>
  <c r="SFY82" i="30"/>
  <c r="SFS82" i="30"/>
  <c r="SGA82" i="30" s="1"/>
  <c r="SFU82" i="30"/>
  <c r="SGH82" i="30" l="1"/>
  <c r="SGJ82" i="30"/>
  <c r="SGD82" i="30"/>
  <c r="SGL82" i="30" s="1"/>
  <c r="SGE82" i="30"/>
  <c r="SGG82" i="30"/>
  <c r="SGI82" i="30"/>
  <c r="SGF82" i="30"/>
  <c r="SGO82" i="30" l="1"/>
  <c r="SGW82" i="30" s="1"/>
  <c r="SGP82" i="30"/>
  <c r="SGQ82" i="30"/>
  <c r="SGR82" i="30"/>
  <c r="SGS82" i="30"/>
  <c r="SGT82" i="30"/>
  <c r="SGU82" i="30"/>
  <c r="SGZ82" i="30" l="1"/>
  <c r="SHH82" i="30" s="1"/>
  <c r="SHA82" i="30"/>
  <c r="SHB82" i="30"/>
  <c r="SHC82" i="30"/>
  <c r="SHD82" i="30"/>
  <c r="SHE82" i="30"/>
  <c r="SHF82" i="30"/>
  <c r="SHL82" i="30" l="1"/>
  <c r="SHN82" i="30"/>
  <c r="SHO82" i="30"/>
  <c r="SHP82" i="30"/>
  <c r="SHQ82" i="30"/>
  <c r="SHK82" i="30"/>
  <c r="SHS82" i="30" s="1"/>
  <c r="SHM82" i="30"/>
  <c r="SHZ82" i="30" l="1"/>
  <c r="SIB82" i="30"/>
  <c r="SHV82" i="30"/>
  <c r="SID82" i="30" s="1"/>
  <c r="SHW82" i="30"/>
  <c r="SIA82" i="30"/>
  <c r="SHX82" i="30"/>
  <c r="SHY82" i="30"/>
  <c r="SIG82" i="30" l="1"/>
  <c r="SIO82" i="30" s="1"/>
  <c r="SIH82" i="30"/>
  <c r="SII82" i="30"/>
  <c r="SIJ82" i="30"/>
  <c r="SIK82" i="30"/>
  <c r="SIL82" i="30"/>
  <c r="SIM82" i="30"/>
  <c r="SIR82" i="30" l="1"/>
  <c r="SIZ82" i="30" s="1"/>
  <c r="SIS82" i="30"/>
  <c r="SIT82" i="30"/>
  <c r="SIU82" i="30"/>
  <c r="SIW82" i="30"/>
  <c r="SIX82" i="30"/>
  <c r="SIV82" i="30"/>
  <c r="SJF82" i="30" l="1"/>
  <c r="SJG82" i="30"/>
  <c r="SJH82" i="30"/>
  <c r="SJI82" i="30"/>
  <c r="SJC82" i="30"/>
  <c r="SJK82" i="30" s="1"/>
  <c r="SJD82" i="30"/>
  <c r="SJE82" i="30"/>
  <c r="SJT82" i="30" l="1"/>
  <c r="SJN82" i="30"/>
  <c r="SJV82" i="30" s="1"/>
  <c r="SJO82" i="30"/>
  <c r="SJP82" i="30"/>
  <c r="SJQ82" i="30"/>
  <c r="SJR82" i="30"/>
  <c r="SJS82" i="30"/>
  <c r="SJY82" i="30" l="1"/>
  <c r="SKG82" i="30" s="1"/>
  <c r="SKA82" i="30"/>
  <c r="SKB82" i="30"/>
  <c r="SKC82" i="30"/>
  <c r="SJZ82" i="30"/>
  <c r="SKD82" i="30"/>
  <c r="SKE82" i="30"/>
  <c r="SKJ82" i="30" l="1"/>
  <c r="SKR82" i="30" s="1"/>
  <c r="SKK82" i="30"/>
  <c r="SKM82" i="30"/>
  <c r="SKO82" i="30"/>
  <c r="SKP82" i="30"/>
  <c r="SKN82" i="30"/>
  <c r="SKL82" i="30"/>
  <c r="SKX82" i="30" l="1"/>
  <c r="SKY82" i="30"/>
  <c r="SLA82" i="30"/>
  <c r="SKU82" i="30"/>
  <c r="SLC82" i="30" s="1"/>
  <c r="SKV82" i="30"/>
  <c r="SKW82" i="30"/>
  <c r="SKZ82" i="30"/>
  <c r="SLL82" i="30" l="1"/>
  <c r="SLF82" i="30"/>
  <c r="SLN82" i="30" s="1"/>
  <c r="SLG82" i="30"/>
  <c r="SLH82" i="30"/>
  <c r="SLI82" i="30"/>
  <c r="SLK82" i="30"/>
  <c r="SLJ82" i="30"/>
  <c r="SLQ82" i="30" l="1"/>
  <c r="SLY82" i="30" s="1"/>
  <c r="SLS82" i="30"/>
  <c r="SLT82" i="30"/>
  <c r="SLU82" i="30"/>
  <c r="SLR82" i="30"/>
  <c r="SLV82" i="30"/>
  <c r="SLW82" i="30"/>
  <c r="SMB82" i="30" l="1"/>
  <c r="SMJ82" i="30" s="1"/>
  <c r="SMC82" i="30"/>
  <c r="SME82" i="30"/>
  <c r="SMG82" i="30"/>
  <c r="SMH82" i="30"/>
  <c r="SMD82" i="30"/>
  <c r="SMF82" i="30"/>
  <c r="SMP82" i="30" l="1"/>
  <c r="SMQ82" i="30"/>
  <c r="SMS82" i="30"/>
  <c r="SMR82" i="30"/>
  <c r="SMM82" i="30"/>
  <c r="SMU82" i="30" s="1"/>
  <c r="SMN82" i="30"/>
  <c r="SMO82" i="30"/>
  <c r="SND82" i="30" l="1"/>
  <c r="SMX82" i="30"/>
  <c r="SNF82" i="30" s="1"/>
  <c r="SMY82" i="30"/>
  <c r="SMZ82" i="30"/>
  <c r="SNA82" i="30"/>
  <c r="SNB82" i="30"/>
  <c r="SNC82" i="30"/>
  <c r="SNI82" i="30" l="1"/>
  <c r="SNQ82" i="30" s="1"/>
  <c r="SNK82" i="30"/>
  <c r="SNL82" i="30"/>
  <c r="SNM82" i="30"/>
  <c r="SNJ82" i="30"/>
  <c r="SNN82" i="30"/>
  <c r="SNO82" i="30"/>
  <c r="SNT82" i="30" l="1"/>
  <c r="SOB82" i="30" s="1"/>
  <c r="SNU82" i="30"/>
  <c r="SNW82" i="30"/>
  <c r="SNY82" i="30"/>
  <c r="SNZ82" i="30"/>
  <c r="SNV82" i="30"/>
  <c r="SNX82" i="30"/>
  <c r="SOH82" i="30" l="1"/>
  <c r="SOI82" i="30"/>
  <c r="SOK82" i="30"/>
  <c r="SOE82" i="30"/>
  <c r="SOM82" i="30" s="1"/>
  <c r="SOF82" i="30"/>
  <c r="SOG82" i="30"/>
  <c r="SOJ82" i="30"/>
  <c r="SOP82" i="30" l="1"/>
  <c r="SOX82" i="30" s="1"/>
  <c r="SOQ82" i="30"/>
  <c r="SOT82" i="30"/>
  <c r="SOU82" i="30"/>
  <c r="SOV82" i="30"/>
  <c r="SOR82" i="30"/>
  <c r="SOS82" i="30"/>
  <c r="SPA82" i="30" l="1"/>
  <c r="SPI82" i="30" s="1"/>
  <c r="SPC82" i="30"/>
  <c r="SPD82" i="30"/>
  <c r="SPE82" i="30"/>
  <c r="SPB82" i="30"/>
  <c r="SPF82" i="30"/>
  <c r="SPG82" i="30"/>
  <c r="SPM82" i="30" l="1"/>
  <c r="SPO82" i="30"/>
  <c r="SPQ82" i="30"/>
  <c r="SPR82" i="30"/>
  <c r="SPL82" i="30"/>
  <c r="SPT82" i="30" s="1"/>
  <c r="SPN82" i="30"/>
  <c r="SPP82" i="30"/>
  <c r="SQA82" i="30" l="1"/>
  <c r="SQC82" i="30"/>
  <c r="SPW82" i="30"/>
  <c r="SQE82" i="30" s="1"/>
  <c r="SPX82" i="30"/>
  <c r="SPY82" i="30"/>
  <c r="SPZ82" i="30"/>
  <c r="SQB82" i="30"/>
  <c r="SQH82" i="30" l="1"/>
  <c r="SQP82" i="30" s="1"/>
  <c r="SQI82" i="30"/>
  <c r="SQN82" i="30"/>
  <c r="SQJ82" i="30"/>
  <c r="SQK82" i="30"/>
  <c r="SQM82" i="30"/>
  <c r="SQL82" i="30"/>
  <c r="SQS82" i="30" l="1"/>
  <c r="SRA82" i="30" s="1"/>
  <c r="SQU82" i="30"/>
  <c r="SQV82" i="30"/>
  <c r="SQW82" i="30"/>
  <c r="SQT82" i="30"/>
  <c r="SQX82" i="30"/>
  <c r="SQY82" i="30"/>
  <c r="SRE82" i="30" l="1"/>
  <c r="SRG82" i="30"/>
  <c r="SRI82" i="30"/>
  <c r="SRJ82" i="30"/>
  <c r="SRD82" i="30"/>
  <c r="SRL82" i="30" s="1"/>
  <c r="SRF82" i="30"/>
  <c r="SRH82" i="30"/>
  <c r="SRS82" i="30" l="1"/>
  <c r="SRU82" i="30"/>
  <c r="SRP82" i="30"/>
  <c r="SRQ82" i="30"/>
  <c r="SRR82" i="30"/>
  <c r="SRT82" i="30"/>
  <c r="SRO82" i="30"/>
  <c r="SRW82" i="30" s="1"/>
  <c r="SRZ82" i="30" l="1"/>
  <c r="SSH82" i="30" s="1"/>
  <c r="SSA82" i="30"/>
  <c r="SSB82" i="30"/>
  <c r="SSC82" i="30"/>
  <c r="SSD82" i="30"/>
  <c r="SSE82" i="30"/>
  <c r="SSF82" i="30"/>
  <c r="SSK82" i="30" l="1"/>
  <c r="SSS82" i="30" s="1"/>
  <c r="SSM82" i="30"/>
  <c r="SSN82" i="30"/>
  <c r="SSO82" i="30"/>
  <c r="SSL82" i="30"/>
  <c r="SSP82" i="30"/>
  <c r="SSQ82" i="30"/>
  <c r="SSW82" i="30" l="1"/>
  <c r="SSY82" i="30"/>
  <c r="STA82" i="30"/>
  <c r="STB82" i="30"/>
  <c r="SSV82" i="30"/>
  <c r="STD82" i="30" s="1"/>
  <c r="SSX82" i="30"/>
  <c r="SSZ82" i="30"/>
  <c r="STK82" i="30" l="1"/>
  <c r="STM82" i="30"/>
  <c r="STJ82" i="30"/>
  <c r="STL82" i="30"/>
  <c r="STG82" i="30"/>
  <c r="STO82" i="30" s="1"/>
  <c r="STH82" i="30"/>
  <c r="STI82" i="30"/>
  <c r="STR82" i="30" l="1"/>
  <c r="STZ82" i="30" s="1"/>
  <c r="STS82" i="30"/>
  <c r="STT82" i="30"/>
  <c r="STU82" i="30"/>
  <c r="STV82" i="30"/>
  <c r="STW82" i="30"/>
  <c r="STX82" i="30"/>
  <c r="SUC82" i="30" l="1"/>
  <c r="SUK82" i="30" s="1"/>
  <c r="SUE82" i="30"/>
  <c r="SUF82" i="30"/>
  <c r="SUH82" i="30"/>
  <c r="SUI82" i="30"/>
  <c r="SUD82" i="30"/>
  <c r="SUG82" i="30"/>
  <c r="SUO82" i="30" l="1"/>
  <c r="SUQ82" i="30"/>
  <c r="SUS82" i="30"/>
  <c r="SUT82" i="30"/>
  <c r="SUN82" i="30"/>
  <c r="SUV82" i="30" s="1"/>
  <c r="SUP82" i="30"/>
  <c r="SUR82" i="30"/>
  <c r="SVC82" i="30" l="1"/>
  <c r="SVE82" i="30"/>
  <c r="SVB82" i="30"/>
  <c r="SVD82" i="30"/>
  <c r="SUY82" i="30"/>
  <c r="SVG82" i="30" s="1"/>
  <c r="SUZ82" i="30"/>
  <c r="SVA82" i="30"/>
  <c r="SVJ82" i="30" l="1"/>
  <c r="SVR82" i="30" s="1"/>
  <c r="SVK82" i="30"/>
  <c r="SVL82" i="30"/>
  <c r="SVM82" i="30"/>
  <c r="SVN82" i="30"/>
  <c r="SVO82" i="30"/>
  <c r="SVP82" i="30"/>
  <c r="SVU82" i="30" l="1"/>
  <c r="SWC82" i="30" s="1"/>
  <c r="SVX82" i="30"/>
  <c r="SVW82" i="30"/>
  <c r="SVY82" i="30"/>
  <c r="SVZ82" i="30"/>
  <c r="SWA82" i="30"/>
  <c r="SVV82" i="30"/>
  <c r="SWG82" i="30" l="1"/>
  <c r="SWI82" i="30"/>
  <c r="SWL82" i="30"/>
  <c r="SWF82" i="30"/>
  <c r="SWN82" i="30" s="1"/>
  <c r="SWH82" i="30"/>
  <c r="SWJ82" i="30"/>
  <c r="SWK82" i="30"/>
  <c r="SWU82" i="30" l="1"/>
  <c r="SWW82" i="30"/>
  <c r="SWQ82" i="30"/>
  <c r="SWY82" i="30" s="1"/>
  <c r="SWR82" i="30"/>
  <c r="SWS82" i="30"/>
  <c r="SWT82" i="30"/>
  <c r="SWV82" i="30"/>
  <c r="SXB82" i="30" l="1"/>
  <c r="SXJ82" i="30" s="1"/>
  <c r="SXH82" i="30"/>
  <c r="SXC82" i="30"/>
  <c r="SXD82" i="30"/>
  <c r="SXE82" i="30"/>
  <c r="SXF82" i="30"/>
  <c r="SXG82" i="30"/>
  <c r="SXM82" i="30" l="1"/>
  <c r="SXU82" i="30" s="1"/>
  <c r="SXP82" i="30"/>
  <c r="SXN82" i="30"/>
  <c r="SXO82" i="30"/>
  <c r="SXQ82" i="30"/>
  <c r="SXR82" i="30"/>
  <c r="SXS82" i="30"/>
  <c r="SXY82" i="30" l="1"/>
  <c r="SYA82" i="30"/>
  <c r="SYD82" i="30"/>
  <c r="SYC82" i="30"/>
  <c r="SXX82" i="30"/>
  <c r="SYF82" i="30" s="1"/>
  <c r="SXZ82" i="30"/>
  <c r="SYB82" i="30"/>
  <c r="SYO82" i="30" l="1"/>
  <c r="SYI82" i="30"/>
  <c r="SYQ82" i="30" s="1"/>
  <c r="SYJ82" i="30"/>
  <c r="SYK82" i="30"/>
  <c r="SYL82" i="30"/>
  <c r="SYM82" i="30"/>
  <c r="SYN82" i="30"/>
  <c r="SYT82" i="30" l="1"/>
  <c r="SZB82" i="30" s="1"/>
  <c r="SYV82" i="30"/>
  <c r="SYW82" i="30"/>
  <c r="SYX82" i="30"/>
  <c r="SYY82" i="30"/>
  <c r="SYZ82" i="30"/>
  <c r="SYU82" i="30"/>
  <c r="SZE82" i="30" l="1"/>
  <c r="SZM82" i="30" s="1"/>
  <c r="SZH82" i="30"/>
  <c r="SZF82" i="30"/>
  <c r="SZG82" i="30"/>
  <c r="SZI82" i="30"/>
  <c r="SZK82" i="30"/>
  <c r="SZJ82" i="30"/>
  <c r="SZS82" i="30" l="1"/>
  <c r="SZV82" i="30"/>
  <c r="SZP82" i="30"/>
  <c r="SZX82" i="30" s="1"/>
  <c r="SZQ82" i="30"/>
  <c r="SZR82" i="30"/>
  <c r="SZT82" i="30"/>
  <c r="SZU82" i="30"/>
  <c r="TAG82" i="30" l="1"/>
  <c r="TAD82" i="30"/>
  <c r="TAE82" i="30"/>
  <c r="TAF82" i="30"/>
  <c r="TAA82" i="30"/>
  <c r="TAI82" i="30" s="1"/>
  <c r="TAB82" i="30"/>
  <c r="TAC82" i="30"/>
  <c r="TAL82" i="30" l="1"/>
  <c r="TAT82" i="30" s="1"/>
  <c r="TAM82" i="30"/>
  <c r="TAN82" i="30"/>
  <c r="TAO82" i="30"/>
  <c r="TAP82" i="30"/>
  <c r="TAQ82" i="30"/>
  <c r="TAR82" i="30"/>
  <c r="TAW82" i="30" l="1"/>
  <c r="TBE82" i="30" s="1"/>
  <c r="TAZ82" i="30"/>
  <c r="TAX82" i="30"/>
  <c r="TAY82" i="30"/>
  <c r="TBA82" i="30"/>
  <c r="TBB82" i="30"/>
  <c r="TBC82" i="30"/>
  <c r="TBK82" i="30" l="1"/>
  <c r="TBN82" i="30"/>
  <c r="TBM82" i="30"/>
  <c r="TBH82" i="30"/>
  <c r="TBP82" i="30" s="1"/>
  <c r="TBI82" i="30"/>
  <c r="TBJ82" i="30"/>
  <c r="TBL82" i="30"/>
  <c r="TBY82" i="30" l="1"/>
  <c r="TBS82" i="30"/>
  <c r="TCA82" i="30" s="1"/>
  <c r="TBT82" i="30"/>
  <c r="TBU82" i="30"/>
  <c r="TBV82" i="30"/>
  <c r="TBW82" i="30"/>
  <c r="TBX82" i="30"/>
  <c r="TCD82" i="30" l="1"/>
  <c r="TCL82" i="30" s="1"/>
  <c r="TCF82" i="30"/>
  <c r="TCG82" i="30"/>
  <c r="TCH82" i="30"/>
  <c r="TCI82" i="30"/>
  <c r="TCJ82" i="30"/>
  <c r="TCE82" i="30"/>
  <c r="TCO82" i="30" l="1"/>
  <c r="TCW82" i="30" s="1"/>
  <c r="TCR82" i="30"/>
  <c r="TCP82" i="30"/>
  <c r="TCQ82" i="30"/>
  <c r="TCS82" i="30"/>
  <c r="TCT82" i="30"/>
  <c r="TCU82" i="30"/>
  <c r="TDC82" i="30" l="1"/>
  <c r="TDF82" i="30"/>
  <c r="TCZ82" i="30"/>
  <c r="TDH82" i="30" s="1"/>
  <c r="TDA82" i="30"/>
  <c r="TDB82" i="30"/>
  <c r="TDD82" i="30"/>
  <c r="TDE82" i="30"/>
  <c r="TDQ82" i="30" l="1"/>
  <c r="TDN82" i="30"/>
  <c r="TDO82" i="30"/>
  <c r="TDP82" i="30"/>
  <c r="TDK82" i="30"/>
  <c r="TDS82" i="30" s="1"/>
  <c r="TDL82" i="30"/>
  <c r="TDM82" i="30"/>
  <c r="TDV82" i="30" l="1"/>
  <c r="TED82" i="30" s="1"/>
  <c r="TDW82" i="30"/>
  <c r="TDX82" i="30"/>
  <c r="TDY82" i="30"/>
  <c r="TDZ82" i="30"/>
  <c r="TEA82" i="30"/>
  <c r="TEB82" i="30"/>
  <c r="TEG82" i="30" l="1"/>
  <c r="TEO82" i="30" s="1"/>
  <c r="TEJ82" i="30"/>
  <c r="TEH82" i="30"/>
  <c r="TEI82" i="30"/>
  <c r="TEK82" i="30"/>
  <c r="TEL82" i="30"/>
  <c r="TEM82" i="30"/>
  <c r="TEU82" i="30" l="1"/>
  <c r="TEX82" i="30"/>
  <c r="TEW82" i="30"/>
  <c r="TER82" i="30"/>
  <c r="TEZ82" i="30" s="1"/>
  <c r="TES82" i="30"/>
  <c r="TET82" i="30"/>
  <c r="TEV82" i="30"/>
  <c r="TFI82" i="30" l="1"/>
  <c r="TFC82" i="30"/>
  <c r="TFK82" i="30" s="1"/>
  <c r="TFD82" i="30"/>
  <c r="TFE82" i="30"/>
  <c r="TFF82" i="30"/>
  <c r="TFG82" i="30"/>
  <c r="TFH82" i="30"/>
  <c r="TFN82" i="30" l="1"/>
  <c r="TFV82" i="30" s="1"/>
  <c r="TFP82" i="30"/>
  <c r="TFQ82" i="30"/>
  <c r="TFR82" i="30"/>
  <c r="TFS82" i="30"/>
  <c r="TFT82" i="30"/>
  <c r="TFO82" i="30"/>
  <c r="TFY82" i="30" l="1"/>
  <c r="TGG82" i="30" s="1"/>
  <c r="TGB82" i="30"/>
  <c r="TFZ82" i="30"/>
  <c r="TGA82" i="30"/>
  <c r="TGC82" i="30"/>
  <c r="TGD82" i="30"/>
  <c r="TGE82" i="30"/>
  <c r="TGM82" i="30" l="1"/>
  <c r="TGP82" i="30"/>
  <c r="TGJ82" i="30"/>
  <c r="TGR82" i="30" s="1"/>
  <c r="TGK82" i="30"/>
  <c r="TGL82" i="30"/>
  <c r="TGN82" i="30"/>
  <c r="TGO82" i="30"/>
  <c r="THA82" i="30" l="1"/>
  <c r="TGX82" i="30"/>
  <c r="TGY82" i="30"/>
  <c r="TGZ82" i="30"/>
  <c r="TGU82" i="30"/>
  <c r="THC82" i="30" s="1"/>
  <c r="TGV82" i="30"/>
  <c r="TGW82" i="30"/>
  <c r="THF82" i="30" l="1"/>
  <c r="THN82" i="30" s="1"/>
  <c r="THG82" i="30"/>
  <c r="THH82" i="30"/>
  <c r="THI82" i="30"/>
  <c r="THJ82" i="30"/>
  <c r="THK82" i="30"/>
  <c r="THL82" i="30"/>
  <c r="THQ82" i="30" l="1"/>
  <c r="THY82" i="30" s="1"/>
  <c r="THT82" i="30"/>
  <c r="THR82" i="30"/>
  <c r="THS82" i="30"/>
  <c r="THU82" i="30"/>
  <c r="THV82" i="30"/>
  <c r="THW82" i="30"/>
  <c r="TIE82" i="30" l="1"/>
  <c r="TIH82" i="30"/>
  <c r="TIG82" i="30"/>
  <c r="TIB82" i="30"/>
  <c r="TIJ82" i="30" s="1"/>
  <c r="TIC82" i="30"/>
  <c r="TID82" i="30"/>
  <c r="TIF82" i="30"/>
  <c r="TIS82" i="30" l="1"/>
  <c r="TIM82" i="30"/>
  <c r="TIU82" i="30" s="1"/>
  <c r="TIN82" i="30"/>
  <c r="TIO82" i="30"/>
  <c r="TIP82" i="30"/>
  <c r="TIQ82" i="30"/>
  <c r="TIR82" i="30"/>
  <c r="TIX82" i="30" l="1"/>
  <c r="TJF82" i="30" s="1"/>
  <c r="TIZ82" i="30"/>
  <c r="TJA82" i="30"/>
  <c r="TJB82" i="30"/>
  <c r="TJC82" i="30"/>
  <c r="TJD82" i="30"/>
  <c r="TIY82" i="30"/>
  <c r="TJI82" i="30" l="1"/>
  <c r="TJQ82" i="30" s="1"/>
  <c r="TJL82" i="30"/>
  <c r="TJJ82" i="30"/>
  <c r="TJK82" i="30"/>
  <c r="TJM82" i="30"/>
  <c r="TJN82" i="30"/>
  <c r="TJO82" i="30"/>
  <c r="TJW82" i="30" l="1"/>
  <c r="TJZ82" i="30"/>
  <c r="TJT82" i="30"/>
  <c r="TKB82" i="30" s="1"/>
  <c r="TJU82" i="30"/>
  <c r="TJV82" i="30"/>
  <c r="TJX82" i="30"/>
  <c r="TJY82" i="30"/>
  <c r="TKK82" i="30" l="1"/>
  <c r="TKH82" i="30"/>
  <c r="TKI82" i="30"/>
  <c r="TKJ82" i="30"/>
  <c r="TKE82" i="30"/>
  <c r="TKM82" i="30" s="1"/>
  <c r="TKF82" i="30"/>
  <c r="TKG82" i="30"/>
  <c r="TKP82" i="30" l="1"/>
  <c r="TKX82" i="30" s="1"/>
  <c r="TKQ82" i="30"/>
  <c r="TKR82" i="30"/>
  <c r="TKS82" i="30"/>
  <c r="TKT82" i="30"/>
  <c r="TKU82" i="30"/>
  <c r="TKV82" i="30"/>
  <c r="TLA82" i="30" l="1"/>
  <c r="TLI82" i="30" s="1"/>
  <c r="TLD82" i="30"/>
  <c r="TLB82" i="30"/>
  <c r="TLC82" i="30"/>
  <c r="TLE82" i="30"/>
  <c r="TLF82" i="30"/>
  <c r="TLG82" i="30"/>
  <c r="TLO82" i="30" l="1"/>
  <c r="TLR82" i="30"/>
  <c r="TLQ82" i="30"/>
  <c r="TLL82" i="30"/>
  <c r="TLT82" i="30" s="1"/>
  <c r="TLM82" i="30"/>
  <c r="TLN82" i="30"/>
  <c r="TLP82" i="30"/>
  <c r="TMC82" i="30" l="1"/>
  <c r="TLW82" i="30"/>
  <c r="TME82" i="30" s="1"/>
  <c r="TLX82" i="30"/>
  <c r="TLY82" i="30"/>
  <c r="TLZ82" i="30"/>
  <c r="TMA82" i="30"/>
  <c r="TMB82" i="30"/>
  <c r="TMH82" i="30" l="1"/>
  <c r="TMP82" i="30" s="1"/>
  <c r="TMJ82" i="30"/>
  <c r="TMK82" i="30"/>
  <c r="TML82" i="30"/>
  <c r="TMM82" i="30"/>
  <c r="TMN82" i="30"/>
  <c r="TMI82" i="30"/>
  <c r="TMS82" i="30" l="1"/>
  <c r="TNA82" i="30" s="1"/>
  <c r="TMV82" i="30"/>
  <c r="TMT82" i="30"/>
  <c r="TMU82" i="30"/>
  <c r="TMW82" i="30"/>
  <c r="TMX82" i="30"/>
  <c r="TMY82" i="30"/>
  <c r="TNG82" i="30" l="1"/>
  <c r="TNJ82" i="30"/>
  <c r="TND82" i="30"/>
  <c r="TNL82" i="30" s="1"/>
  <c r="TNE82" i="30"/>
  <c r="TNF82" i="30"/>
  <c r="TNH82" i="30"/>
  <c r="TNI82" i="30"/>
  <c r="TNU82" i="30" l="1"/>
  <c r="TNR82" i="30"/>
  <c r="TNS82" i="30"/>
  <c r="TNT82" i="30"/>
  <c r="TNO82" i="30"/>
  <c r="TNW82" i="30" s="1"/>
  <c r="TNQ82" i="30"/>
  <c r="TNP82" i="30"/>
  <c r="TNZ82" i="30" l="1"/>
  <c r="TOH82" i="30" s="1"/>
  <c r="TOA82" i="30"/>
  <c r="TOB82" i="30"/>
  <c r="TOC82" i="30"/>
  <c r="TOD82" i="30"/>
  <c r="TOE82" i="30"/>
  <c r="TOF82" i="30"/>
  <c r="TOK82" i="30" l="1"/>
  <c r="TOS82" i="30" s="1"/>
  <c r="TON82" i="30"/>
  <c r="TOL82" i="30"/>
  <c r="TOM82" i="30"/>
  <c r="TOO82" i="30"/>
  <c r="TOP82" i="30"/>
  <c r="TOQ82" i="30"/>
  <c r="TOY82" i="30" l="1"/>
  <c r="TPB82" i="30"/>
  <c r="TPA82" i="30"/>
  <c r="TOV82" i="30"/>
  <c r="TPD82" i="30" s="1"/>
  <c r="TOW82" i="30"/>
  <c r="TOX82" i="30"/>
  <c r="TOZ82" i="30"/>
  <c r="TPM82" i="30" l="1"/>
  <c r="TPG82" i="30"/>
  <c r="TPO82" i="30" s="1"/>
  <c r="TPH82" i="30"/>
  <c r="TPI82" i="30"/>
  <c r="TPJ82" i="30"/>
  <c r="TPK82" i="30"/>
  <c r="TPL82" i="30"/>
  <c r="TPS82" i="30" l="1"/>
  <c r="TPT82" i="30"/>
  <c r="TPU82" i="30"/>
  <c r="TPV82" i="30"/>
  <c r="TPW82" i="30"/>
  <c r="TPX82" i="30"/>
  <c r="TPR82" i="30"/>
  <c r="TPZ82" i="30" s="1"/>
  <c r="TQC82" i="30" l="1"/>
  <c r="TQK82" i="30" s="1"/>
  <c r="TQH82" i="30"/>
  <c r="TQI82" i="30"/>
  <c r="TQD82" i="30"/>
  <c r="TQE82" i="30"/>
  <c r="TQF82" i="30"/>
  <c r="TQG82" i="30"/>
  <c r="TQQ82" i="30" l="1"/>
  <c r="TQN82" i="30"/>
  <c r="TQV82" i="30" s="1"/>
  <c r="TQO82" i="30"/>
  <c r="TQP82" i="30"/>
  <c r="TQR82" i="30"/>
  <c r="TQS82" i="30"/>
  <c r="TQT82" i="30"/>
  <c r="TRE82" i="30" l="1"/>
  <c r="TQY82" i="30"/>
  <c r="TRG82" i="30" s="1"/>
  <c r="TQZ82" i="30"/>
  <c r="TRA82" i="30"/>
  <c r="TRB82" i="30"/>
  <c r="TRC82" i="30"/>
  <c r="TRD82" i="30"/>
  <c r="TRN82" i="30" l="1"/>
  <c r="TRO82" i="30"/>
  <c r="TRP82" i="30"/>
  <c r="TRJ82" i="30"/>
  <c r="TRR82" i="30" s="1"/>
  <c r="TRK82" i="30"/>
  <c r="TRL82" i="30"/>
  <c r="TRM82" i="30"/>
  <c r="TRU82" i="30" l="1"/>
  <c r="TSC82" i="30" s="1"/>
  <c r="TRV82" i="30"/>
  <c r="TRW82" i="30"/>
  <c r="TRX82" i="30"/>
  <c r="TRY82" i="30"/>
  <c r="TRZ82" i="30"/>
  <c r="TSA82" i="30"/>
  <c r="TSI82" i="30" l="1"/>
  <c r="TSF82" i="30"/>
  <c r="TSN82" i="30" s="1"/>
  <c r="TSG82" i="30"/>
  <c r="TSH82" i="30"/>
  <c r="TSJ82" i="30"/>
  <c r="TSK82" i="30"/>
  <c r="TSL82" i="30"/>
  <c r="TSW82" i="30" l="1"/>
  <c r="TST82" i="30"/>
  <c r="TSU82" i="30"/>
  <c r="TSV82" i="30"/>
  <c r="TSQ82" i="30"/>
  <c r="TSY82" i="30" s="1"/>
  <c r="TSR82" i="30"/>
  <c r="TSS82" i="30"/>
  <c r="TTB82" i="30" l="1"/>
  <c r="TTJ82" i="30" s="1"/>
  <c r="TTC82" i="30"/>
  <c r="TTD82" i="30"/>
  <c r="TTE82" i="30"/>
  <c r="TTF82" i="30"/>
  <c r="TTG82" i="30"/>
  <c r="TTH82" i="30"/>
  <c r="TTM82" i="30" l="1"/>
  <c r="TTU82" i="30" s="1"/>
  <c r="TTN82" i="30"/>
  <c r="TTO82" i="30"/>
  <c r="TTP82" i="30"/>
  <c r="TTQ82" i="30"/>
  <c r="TTR82" i="30"/>
  <c r="TTS82" i="30"/>
  <c r="TUA82" i="30" l="1"/>
  <c r="TTZ82" i="30"/>
  <c r="TUB82" i="30"/>
  <c r="TUC82" i="30"/>
  <c r="TUD82" i="30"/>
  <c r="TTX82" i="30"/>
  <c r="TUF82" i="30" s="1"/>
  <c r="TTY82" i="30"/>
  <c r="TUO82" i="30" l="1"/>
  <c r="TUI82" i="30"/>
  <c r="TUQ82" i="30" s="1"/>
  <c r="TUJ82" i="30"/>
  <c r="TUK82" i="30"/>
  <c r="TUL82" i="30"/>
  <c r="TUN82" i="30"/>
  <c r="TUM82" i="30"/>
  <c r="TUT82" i="30" l="1"/>
  <c r="TVB82" i="30" s="1"/>
  <c r="TUU82" i="30"/>
  <c r="TUV82" i="30"/>
  <c r="TUW82" i="30"/>
  <c r="TUX82" i="30"/>
  <c r="TUY82" i="30"/>
  <c r="TUZ82" i="30"/>
  <c r="TVE82" i="30" l="1"/>
  <c r="TVM82" i="30" s="1"/>
  <c r="TVG82" i="30"/>
  <c r="TVH82" i="30"/>
  <c r="TVI82" i="30"/>
  <c r="TVJ82" i="30"/>
  <c r="TVK82" i="30"/>
  <c r="TVF82" i="30"/>
  <c r="TVS82" i="30" l="1"/>
  <c r="TVV82" i="30"/>
  <c r="TVP82" i="30"/>
  <c r="TVX82" i="30" s="1"/>
  <c r="TVQ82" i="30"/>
  <c r="TVR82" i="30"/>
  <c r="TVT82" i="30"/>
  <c r="TVU82" i="30"/>
  <c r="TWG82" i="30" l="1"/>
  <c r="TWA82" i="30"/>
  <c r="TWI82" i="30" s="1"/>
  <c r="TWB82" i="30"/>
  <c r="TWC82" i="30"/>
  <c r="TWD82" i="30"/>
  <c r="TWE82" i="30"/>
  <c r="TWF82" i="30"/>
  <c r="TWM82" i="30" l="1"/>
  <c r="TWN82" i="30"/>
  <c r="TWO82" i="30"/>
  <c r="TWP82" i="30"/>
  <c r="TWQ82" i="30"/>
  <c r="TWR82" i="30"/>
  <c r="TWL82" i="30"/>
  <c r="TWT82" i="30" s="1"/>
  <c r="TWW82" i="30" l="1"/>
  <c r="TXE82" i="30" s="1"/>
  <c r="TXB82" i="30"/>
  <c r="TXC82" i="30"/>
  <c r="TWX82" i="30"/>
  <c r="TWY82" i="30"/>
  <c r="TXA82" i="30"/>
  <c r="TWZ82" i="30"/>
  <c r="TXK82" i="30" l="1"/>
  <c r="TXH82" i="30"/>
  <c r="TXP82" i="30" s="1"/>
  <c r="TXI82" i="30"/>
  <c r="TXJ82" i="30"/>
  <c r="TXL82" i="30"/>
  <c r="TXM82" i="30"/>
  <c r="TXN82" i="30"/>
  <c r="TXY82" i="30" l="1"/>
  <c r="TXS82" i="30"/>
  <c r="TYA82" i="30" s="1"/>
  <c r="TXT82" i="30"/>
  <c r="TXU82" i="30"/>
  <c r="TXV82" i="30"/>
  <c r="TXW82" i="30"/>
  <c r="TXX82" i="30"/>
  <c r="TYH82" i="30" l="1"/>
  <c r="TYI82" i="30"/>
  <c r="TYJ82" i="30"/>
  <c r="TYD82" i="30"/>
  <c r="TYL82" i="30" s="1"/>
  <c r="TYE82" i="30"/>
  <c r="TYF82" i="30"/>
  <c r="TYG82" i="30"/>
  <c r="TYO82" i="30" l="1"/>
  <c r="TYW82" i="30" s="1"/>
  <c r="TYP82" i="30"/>
  <c r="TYQ82" i="30"/>
  <c r="TYR82" i="30"/>
  <c r="TYS82" i="30"/>
  <c r="TYT82" i="30"/>
  <c r="TYU82" i="30"/>
  <c r="TZC82" i="30" l="1"/>
  <c r="TYZ82" i="30"/>
  <c r="TZH82" i="30" s="1"/>
  <c r="TZA82" i="30"/>
  <c r="TZB82" i="30"/>
  <c r="TZD82" i="30"/>
  <c r="TZE82" i="30"/>
  <c r="TZF82" i="30"/>
  <c r="TZQ82" i="30" l="1"/>
  <c r="TZN82" i="30"/>
  <c r="TZO82" i="30"/>
  <c r="TZP82" i="30"/>
  <c r="TZK82" i="30"/>
  <c r="TZS82" i="30" s="1"/>
  <c r="TZL82" i="30"/>
  <c r="TZM82" i="30"/>
  <c r="TZV82" i="30" l="1"/>
  <c r="UAD82" i="30" s="1"/>
  <c r="TZW82" i="30"/>
  <c r="TZX82" i="30"/>
  <c r="TZY82" i="30"/>
  <c r="TZZ82" i="30"/>
  <c r="UAA82" i="30"/>
  <c r="UAB82" i="30"/>
  <c r="UAG82" i="30" l="1"/>
  <c r="UAO82" i="30" s="1"/>
  <c r="UAH82" i="30"/>
  <c r="UAI82" i="30"/>
  <c r="UAJ82" i="30"/>
  <c r="UAK82" i="30"/>
  <c r="UAL82" i="30"/>
  <c r="UAM82" i="30"/>
  <c r="UAU82" i="30" l="1"/>
  <c r="UAT82" i="30"/>
  <c r="UAV82" i="30"/>
  <c r="UAW82" i="30"/>
  <c r="UAX82" i="30"/>
  <c r="UAR82" i="30"/>
  <c r="UAZ82" i="30" s="1"/>
  <c r="UAS82" i="30"/>
  <c r="UBI82" i="30" l="1"/>
  <c r="UBC82" i="30"/>
  <c r="UBK82" i="30" s="1"/>
  <c r="UBD82" i="30"/>
  <c r="UBE82" i="30"/>
  <c r="UBF82" i="30"/>
  <c r="UBG82" i="30"/>
  <c r="UBH82" i="30"/>
  <c r="UBN82" i="30" l="1"/>
  <c r="UBV82" i="30" s="1"/>
  <c r="UBO82" i="30"/>
  <c r="UBP82" i="30"/>
  <c r="UBQ82" i="30"/>
  <c r="UBR82" i="30"/>
  <c r="UBS82" i="30"/>
  <c r="UBT82" i="30"/>
  <c r="UBY82" i="30" l="1"/>
  <c r="UCG82" i="30" s="1"/>
  <c r="UCA82" i="30"/>
  <c r="UCB82" i="30"/>
  <c r="UCC82" i="30"/>
  <c r="UCD82" i="30"/>
  <c r="UCE82" i="30"/>
  <c r="UBZ82" i="30"/>
  <c r="UCM82" i="30" l="1"/>
  <c r="UCP82" i="30"/>
  <c r="UCJ82" i="30"/>
  <c r="UCR82" i="30" s="1"/>
  <c r="UCK82" i="30"/>
  <c r="UCL82" i="30"/>
  <c r="UCN82" i="30"/>
  <c r="UCO82" i="30"/>
  <c r="UDA82" i="30" l="1"/>
  <c r="UCU82" i="30"/>
  <c r="UDC82" i="30" s="1"/>
  <c r="UCV82" i="30"/>
  <c r="UCW82" i="30"/>
  <c r="UCX82" i="30"/>
  <c r="UCY82" i="30"/>
  <c r="UCZ82" i="30"/>
  <c r="UDG82" i="30" l="1"/>
  <c r="UDH82" i="30"/>
  <c r="UDI82" i="30"/>
  <c r="UDJ82" i="30"/>
  <c r="UDK82" i="30"/>
  <c r="UDL82" i="30"/>
  <c r="UDF82" i="30"/>
  <c r="UDN82" i="30" s="1"/>
  <c r="UDQ82" i="30" l="1"/>
  <c r="UDY82" i="30" s="1"/>
  <c r="UDV82" i="30"/>
  <c r="UDW82" i="30"/>
  <c r="UDR82" i="30"/>
  <c r="UDS82" i="30"/>
  <c r="UDU82" i="30"/>
  <c r="UDT82" i="30"/>
  <c r="UEE82" i="30" l="1"/>
  <c r="UEB82" i="30"/>
  <c r="UEJ82" i="30" s="1"/>
  <c r="UEC82" i="30"/>
  <c r="UED82" i="30"/>
  <c r="UEF82" i="30"/>
  <c r="UEG82" i="30"/>
  <c r="UEH82" i="30"/>
  <c r="UES82" i="30" l="1"/>
  <c r="UEM82" i="30"/>
  <c r="UEU82" i="30" s="1"/>
  <c r="UEN82" i="30"/>
  <c r="UEO82" i="30"/>
  <c r="UEP82" i="30"/>
  <c r="UEQ82" i="30"/>
  <c r="UER82" i="30"/>
  <c r="UFB82" i="30" l="1"/>
  <c r="UFC82" i="30"/>
  <c r="UFD82" i="30"/>
  <c r="UEX82" i="30"/>
  <c r="UFF82" i="30" s="1"/>
  <c r="UEY82" i="30"/>
  <c r="UEZ82" i="30"/>
  <c r="UFA82" i="30"/>
  <c r="UFI82" i="30" l="1"/>
  <c r="UFQ82" i="30" s="1"/>
  <c r="UFJ82" i="30"/>
  <c r="UFK82" i="30"/>
  <c r="UFL82" i="30"/>
  <c r="UFM82" i="30"/>
  <c r="UFN82" i="30"/>
  <c r="UFO82" i="30"/>
  <c r="UFW82" i="30" l="1"/>
  <c r="UFT82" i="30"/>
  <c r="UGB82" i="30" s="1"/>
  <c r="UFU82" i="30"/>
  <c r="UFV82" i="30"/>
  <c r="UFX82" i="30"/>
  <c r="UFY82" i="30"/>
  <c r="UFZ82" i="30"/>
  <c r="UGK82" i="30" l="1"/>
  <c r="UGH82" i="30"/>
  <c r="UGI82" i="30"/>
  <c r="UGJ82" i="30"/>
  <c r="UGE82" i="30"/>
  <c r="UGM82" i="30" s="1"/>
  <c r="UGG82" i="30"/>
  <c r="UGF82" i="30"/>
  <c r="UGP82" i="30" l="1"/>
  <c r="UGX82" i="30" s="1"/>
  <c r="UGQ82" i="30"/>
  <c r="UGR82" i="30"/>
  <c r="UGS82" i="30"/>
  <c r="UGT82" i="30"/>
  <c r="UGU82" i="30"/>
  <c r="UGV82" i="30"/>
  <c r="UHA82" i="30" l="1"/>
  <c r="UHI82" i="30" s="1"/>
  <c r="UHB82" i="30"/>
  <c r="UHC82" i="30"/>
  <c r="UHD82" i="30"/>
  <c r="UHE82" i="30"/>
  <c r="UHF82" i="30"/>
  <c r="UHG82" i="30"/>
  <c r="UHO82" i="30" l="1"/>
  <c r="UHN82" i="30"/>
  <c r="UHP82" i="30"/>
  <c r="UHQ82" i="30"/>
  <c r="UHR82" i="30"/>
  <c r="UHL82" i="30"/>
  <c r="UHT82" i="30" s="1"/>
  <c r="UHM82" i="30"/>
  <c r="UIC82" i="30" l="1"/>
  <c r="UHW82" i="30"/>
  <c r="UIE82" i="30" s="1"/>
  <c r="UHX82" i="30"/>
  <c r="UHY82" i="30"/>
  <c r="UHZ82" i="30"/>
  <c r="UIA82" i="30"/>
  <c r="UIB82" i="30"/>
  <c r="UIH82" i="30" l="1"/>
  <c r="UIP82" i="30" s="1"/>
  <c r="UII82" i="30"/>
  <c r="UIJ82" i="30"/>
  <c r="UIK82" i="30"/>
  <c r="UIL82" i="30"/>
  <c r="UIM82" i="30"/>
  <c r="UIN82" i="30"/>
  <c r="UIS82" i="30" l="1"/>
  <c r="UJA82" i="30" s="1"/>
  <c r="UIU82" i="30"/>
  <c r="UIV82" i="30"/>
  <c r="UIW82" i="30"/>
  <c r="UIX82" i="30"/>
  <c r="UIY82" i="30"/>
  <c r="UIT82" i="30"/>
  <c r="UJG82" i="30" l="1"/>
  <c r="UJJ82" i="30"/>
  <c r="UJD82" i="30"/>
  <c r="UJL82" i="30" s="1"/>
  <c r="UJE82" i="30"/>
  <c r="UJF82" i="30"/>
  <c r="UJH82" i="30"/>
  <c r="UJI82" i="30"/>
  <c r="UJU82" i="30" l="1"/>
  <c r="UJO82" i="30"/>
  <c r="UJW82" i="30" s="1"/>
  <c r="UJP82" i="30"/>
  <c r="UJQ82" i="30"/>
  <c r="UJR82" i="30"/>
  <c r="UJS82" i="30"/>
  <c r="UJT82" i="30"/>
  <c r="UKA82" i="30" l="1"/>
  <c r="UKB82" i="30"/>
  <c r="UKC82" i="30"/>
  <c r="UKD82" i="30"/>
  <c r="UKE82" i="30"/>
  <c r="UKF82" i="30"/>
  <c r="UJZ82" i="30"/>
  <c r="UKH82" i="30" s="1"/>
  <c r="UKK82" i="30" l="1"/>
  <c r="UKS82" i="30" s="1"/>
  <c r="UKP82" i="30"/>
  <c r="UKQ82" i="30"/>
  <c r="UKL82" i="30"/>
  <c r="UKM82" i="30"/>
  <c r="UKO82" i="30"/>
  <c r="UKN82" i="30"/>
  <c r="UKY82" i="30" l="1"/>
  <c r="UKV82" i="30"/>
  <c r="ULD82" i="30" s="1"/>
  <c r="UKW82" i="30"/>
  <c r="UKX82" i="30"/>
  <c r="UKZ82" i="30"/>
  <c r="ULA82" i="30"/>
  <c r="ULB82" i="30"/>
  <c r="ULM82" i="30" l="1"/>
  <c r="ULG82" i="30"/>
  <c r="ULO82" i="30" s="1"/>
  <c r="ULH82" i="30"/>
  <c r="ULI82" i="30"/>
  <c r="ULJ82" i="30"/>
  <c r="ULK82" i="30"/>
  <c r="ULL82" i="30"/>
  <c r="ULV82" i="30" l="1"/>
  <c r="ULW82" i="30"/>
  <c r="ULX82" i="30"/>
  <c r="ULR82" i="30"/>
  <c r="ULZ82" i="30" s="1"/>
  <c r="ULS82" i="30"/>
  <c r="ULT82" i="30"/>
  <c r="ULU82" i="30"/>
  <c r="UMC82" i="30" l="1"/>
  <c r="UMK82" i="30" s="1"/>
  <c r="UMD82" i="30"/>
  <c r="UME82" i="30"/>
  <c r="UMF82" i="30"/>
  <c r="UMG82" i="30"/>
  <c r="UMH82" i="30"/>
  <c r="UMI82" i="30"/>
  <c r="UMQ82" i="30" l="1"/>
  <c r="UMN82" i="30"/>
  <c r="UMV82" i="30" s="1"/>
  <c r="UMO82" i="30"/>
  <c r="UMP82" i="30"/>
  <c r="UMR82" i="30"/>
  <c r="UMS82" i="30"/>
  <c r="UMT82" i="30"/>
  <c r="UNE82" i="30" l="1"/>
  <c r="UNB82" i="30"/>
  <c r="UNC82" i="30"/>
  <c r="UND82" i="30"/>
  <c r="UMY82" i="30"/>
  <c r="UNG82" i="30" s="1"/>
  <c r="UMZ82" i="30"/>
  <c r="UNA82" i="30"/>
  <c r="UNJ82" i="30" l="1"/>
  <c r="UNR82" i="30" s="1"/>
  <c r="UNK82" i="30"/>
  <c r="UNL82" i="30"/>
  <c r="UNM82" i="30"/>
  <c r="UNN82" i="30"/>
  <c r="UNO82" i="30"/>
  <c r="UNP82" i="30"/>
  <c r="UNU82" i="30" l="1"/>
  <c r="UOC82" i="30" s="1"/>
  <c r="UNV82" i="30"/>
  <c r="UNW82" i="30"/>
  <c r="UNX82" i="30"/>
  <c r="UNY82" i="30"/>
  <c r="UNZ82" i="30"/>
  <c r="UOA82" i="30"/>
  <c r="UOI82" i="30" l="1"/>
  <c r="UOH82" i="30"/>
  <c r="UOJ82" i="30"/>
  <c r="UOK82" i="30"/>
  <c r="UOL82" i="30"/>
  <c r="UOF82" i="30"/>
  <c r="UON82" i="30" s="1"/>
  <c r="UOG82" i="30"/>
  <c r="UOW82" i="30" l="1"/>
  <c r="UOQ82" i="30"/>
  <c r="UOY82" i="30" s="1"/>
  <c r="UOR82" i="30"/>
  <c r="UOS82" i="30"/>
  <c r="UOT82" i="30"/>
  <c r="UOU82" i="30"/>
  <c r="UOV82" i="30"/>
  <c r="UPB82" i="30" l="1"/>
  <c r="UPJ82" i="30" s="1"/>
  <c r="UPC82" i="30"/>
  <c r="UPD82" i="30"/>
  <c r="UPE82" i="30"/>
  <c r="UPF82" i="30"/>
  <c r="UPG82" i="30"/>
  <c r="UPH82" i="30"/>
  <c r="UPM82" i="30" l="1"/>
  <c r="UPU82" i="30" s="1"/>
  <c r="UPO82" i="30"/>
  <c r="UPP82" i="30"/>
  <c r="UPQ82" i="30"/>
  <c r="UPR82" i="30"/>
  <c r="UPS82" i="30"/>
  <c r="UPN82" i="30"/>
  <c r="UQA82" i="30" l="1"/>
  <c r="UQD82" i="30"/>
  <c r="UPX82" i="30"/>
  <c r="UQF82" i="30" s="1"/>
  <c r="UPY82" i="30"/>
  <c r="UPZ82" i="30"/>
  <c r="UQB82" i="30"/>
  <c r="UQC82" i="30"/>
  <c r="UQO82" i="30" l="1"/>
  <c r="UQI82" i="30"/>
  <c r="UQQ82" i="30" s="1"/>
  <c r="UQJ82" i="30"/>
  <c r="UQK82" i="30"/>
  <c r="UQL82" i="30"/>
  <c r="UQM82" i="30"/>
  <c r="UQN82" i="30"/>
  <c r="UQU82" i="30" l="1"/>
  <c r="UQV82" i="30"/>
  <c r="UQW82" i="30"/>
  <c r="UQX82" i="30"/>
  <c r="UQY82" i="30"/>
  <c r="UQZ82" i="30"/>
  <c r="UQT82" i="30"/>
  <c r="URB82" i="30" s="1"/>
  <c r="URE82" i="30" l="1"/>
  <c r="URM82" i="30" s="1"/>
  <c r="URJ82" i="30"/>
  <c r="URF82" i="30"/>
  <c r="URG82" i="30"/>
  <c r="URH82" i="30"/>
  <c r="URI82" i="30"/>
  <c r="URK82" i="30"/>
  <c r="URS82" i="30" l="1"/>
  <c r="URP82" i="30"/>
  <c r="URX82" i="30" s="1"/>
  <c r="URQ82" i="30"/>
  <c r="URR82" i="30"/>
  <c r="URT82" i="30"/>
  <c r="URU82" i="30"/>
  <c r="URV82" i="30"/>
  <c r="USG82" i="30" l="1"/>
  <c r="USA82" i="30"/>
  <c r="USI82" i="30" s="1"/>
  <c r="USC82" i="30"/>
  <c r="USD82" i="30"/>
  <c r="USE82" i="30"/>
  <c r="USF82" i="30"/>
  <c r="USB82" i="30"/>
  <c r="USP82" i="30" l="1"/>
  <c r="USR82" i="30"/>
  <c r="USL82" i="30"/>
  <c r="UST82" i="30" s="1"/>
  <c r="USM82" i="30"/>
  <c r="USN82" i="30"/>
  <c r="USO82" i="30"/>
  <c r="USQ82" i="30"/>
  <c r="USW82" i="30" l="1"/>
  <c r="UTE82" i="30" s="1"/>
  <c r="USX82" i="30"/>
  <c r="USY82" i="30"/>
  <c r="USZ82" i="30"/>
  <c r="UTA82" i="30"/>
  <c r="UTB82" i="30"/>
  <c r="UTC82" i="30"/>
  <c r="UTK82" i="30" l="1"/>
  <c r="UTI82" i="30"/>
  <c r="UTJ82" i="30"/>
  <c r="UTL82" i="30"/>
  <c r="UTM82" i="30"/>
  <c r="UTN82" i="30"/>
  <c r="UTH82" i="30"/>
  <c r="UTP82" i="30" s="1"/>
  <c r="UTY82" i="30" l="1"/>
  <c r="UTV82" i="30"/>
  <c r="UTX82" i="30"/>
  <c r="UTS82" i="30"/>
  <c r="UUA82" i="30" s="1"/>
  <c r="UTT82" i="30"/>
  <c r="UTU82" i="30"/>
  <c r="UTW82" i="30"/>
  <c r="UUD82" i="30" l="1"/>
  <c r="UUL82" i="30" s="1"/>
  <c r="UUE82" i="30"/>
  <c r="UUF82" i="30"/>
  <c r="UUG82" i="30"/>
  <c r="UUH82" i="30"/>
  <c r="UUI82" i="30"/>
  <c r="UUJ82" i="30"/>
  <c r="UUO82" i="30" l="1"/>
  <c r="UUW82" i="30" s="1"/>
  <c r="UUP82" i="30"/>
  <c r="UUQ82" i="30"/>
  <c r="UUR82" i="30"/>
  <c r="UUS82" i="30"/>
  <c r="UUT82" i="30"/>
  <c r="UUU82" i="30"/>
  <c r="UVC82" i="30" l="1"/>
  <c r="UVB82" i="30"/>
  <c r="UVE82" i="30"/>
  <c r="UVF82" i="30"/>
  <c r="UVA82" i="30"/>
  <c r="UVD82" i="30"/>
  <c r="UUZ82" i="30"/>
  <c r="UVH82" i="30" s="1"/>
  <c r="UVQ82" i="30" l="1"/>
  <c r="UVK82" i="30"/>
  <c r="UVS82" i="30" s="1"/>
  <c r="UVL82" i="30"/>
  <c r="UVM82" i="30"/>
  <c r="UVN82" i="30"/>
  <c r="UVO82" i="30"/>
  <c r="UVP82" i="30"/>
  <c r="UVV82" i="30" l="1"/>
  <c r="UWD82" i="30" s="1"/>
  <c r="UVW82" i="30"/>
  <c r="UVX82" i="30"/>
  <c r="UVY82" i="30"/>
  <c r="UVZ82" i="30"/>
  <c r="UWA82" i="30"/>
  <c r="UWB82" i="30"/>
  <c r="UWG82" i="30" l="1"/>
  <c r="UWO82" i="30" s="1"/>
  <c r="UWI82" i="30"/>
  <c r="UWK82" i="30"/>
  <c r="UWL82" i="30"/>
  <c r="UWM82" i="30"/>
  <c r="UWH82" i="30"/>
  <c r="UWJ82" i="30"/>
  <c r="UWU82" i="30" l="1"/>
  <c r="UWX82" i="30"/>
  <c r="UWR82" i="30"/>
  <c r="UWZ82" i="30" s="1"/>
  <c r="UWS82" i="30"/>
  <c r="UWT82" i="30"/>
  <c r="UWV82" i="30"/>
  <c r="UWW82" i="30"/>
  <c r="UXI82" i="30" l="1"/>
  <c r="UXC82" i="30"/>
  <c r="UXK82" i="30" s="1"/>
  <c r="UXD82" i="30"/>
  <c r="UXE82" i="30"/>
  <c r="UXF82" i="30"/>
  <c r="UXG82" i="30"/>
  <c r="UXH82" i="30"/>
  <c r="UXO82" i="30" l="1"/>
  <c r="UXQ82" i="30"/>
  <c r="UXR82" i="30"/>
  <c r="UXS82" i="30"/>
  <c r="UXT82" i="30"/>
  <c r="UXN82" i="30"/>
  <c r="UXV82" i="30" s="1"/>
  <c r="UXP82" i="30"/>
  <c r="UXY82" i="30" l="1"/>
  <c r="UYG82" i="30" s="1"/>
  <c r="UYD82" i="30"/>
  <c r="UXZ82" i="30"/>
  <c r="UYA82" i="30"/>
  <c r="UYB82" i="30"/>
  <c r="UYC82" i="30"/>
  <c r="UYE82" i="30"/>
  <c r="UYM82" i="30" l="1"/>
  <c r="UYJ82" i="30"/>
  <c r="UYR82" i="30" s="1"/>
  <c r="UYK82" i="30"/>
  <c r="UYL82" i="30"/>
  <c r="UYN82" i="30"/>
  <c r="UYO82" i="30"/>
  <c r="UYP82" i="30"/>
  <c r="UZA82" i="30" l="1"/>
  <c r="UYU82" i="30"/>
  <c r="UZC82" i="30" s="1"/>
  <c r="UYW82" i="30"/>
  <c r="UYX82" i="30"/>
  <c r="UYY82" i="30"/>
  <c r="UYZ82" i="30"/>
  <c r="UYV82" i="30"/>
  <c r="UZJ82" i="30" l="1"/>
  <c r="UZL82" i="30"/>
  <c r="UZF82" i="30"/>
  <c r="UZN82" i="30" s="1"/>
  <c r="UZG82" i="30"/>
  <c r="UZH82" i="30"/>
  <c r="UZI82" i="30"/>
  <c r="UZK82" i="30"/>
  <c r="UZQ82" i="30" l="1"/>
  <c r="UZY82" i="30" s="1"/>
  <c r="UZR82" i="30"/>
  <c r="UZS82" i="30"/>
  <c r="UZT82" i="30"/>
  <c r="UZU82" i="30"/>
  <c r="UZV82" i="30"/>
  <c r="UZW82" i="30"/>
  <c r="VAE82" i="30" l="1"/>
  <c r="VAC82" i="30"/>
  <c r="VAD82" i="30"/>
  <c r="VAF82" i="30"/>
  <c r="VAG82" i="30"/>
  <c r="VAH82" i="30"/>
  <c r="VAB82" i="30"/>
  <c r="VAJ82" i="30" s="1"/>
  <c r="VAS82" i="30" l="1"/>
  <c r="VAP82" i="30"/>
  <c r="VAR82" i="30"/>
  <c r="VAM82" i="30"/>
  <c r="VAU82" i="30" s="1"/>
  <c r="VAO82" i="30"/>
  <c r="VAQ82" i="30"/>
  <c r="VAN82" i="30"/>
  <c r="VAX82" i="30" l="1"/>
  <c r="VBF82" i="30" s="1"/>
  <c r="VAY82" i="30"/>
  <c r="VAZ82" i="30"/>
  <c r="VBA82" i="30"/>
  <c r="VBB82" i="30"/>
  <c r="VBC82" i="30"/>
  <c r="VBD82" i="30"/>
  <c r="VBI82" i="30" l="1"/>
  <c r="VBQ82" i="30" s="1"/>
  <c r="VBJ82" i="30"/>
  <c r="VBK82" i="30"/>
  <c r="VBL82" i="30"/>
  <c r="VBM82" i="30"/>
  <c r="VBN82" i="30"/>
  <c r="VBO82" i="30"/>
  <c r="VBW82" i="30" l="1"/>
  <c r="VBV82" i="30"/>
  <c r="VBY82" i="30"/>
  <c r="VBZ82" i="30"/>
  <c r="VBT82" i="30"/>
  <c r="VCB82" i="30" s="1"/>
  <c r="VBU82" i="30"/>
  <c r="VBX82" i="30"/>
  <c r="VCK82" i="30" l="1"/>
  <c r="VCE82" i="30"/>
  <c r="VCM82" i="30" s="1"/>
  <c r="VCF82" i="30"/>
  <c r="VCG82" i="30"/>
  <c r="VCH82" i="30"/>
  <c r="VCI82" i="30"/>
  <c r="VCJ82" i="30"/>
  <c r="VCP82" i="30" l="1"/>
  <c r="VCX82" i="30" s="1"/>
  <c r="VCQ82" i="30"/>
  <c r="VCR82" i="30"/>
  <c r="VCS82" i="30"/>
  <c r="VCT82" i="30"/>
  <c r="VCU82" i="30"/>
  <c r="VCV82" i="30"/>
  <c r="VDA82" i="30" l="1"/>
  <c r="VDI82" i="30" s="1"/>
  <c r="VDC82" i="30"/>
  <c r="VDE82" i="30"/>
  <c r="VDF82" i="30"/>
  <c r="VDG82" i="30"/>
  <c r="VDB82" i="30"/>
  <c r="VDD82" i="30"/>
  <c r="VDO82" i="30" l="1"/>
  <c r="VDR82" i="30"/>
  <c r="VDL82" i="30"/>
  <c r="VDT82" i="30" s="1"/>
  <c r="VDM82" i="30"/>
  <c r="VDN82" i="30"/>
  <c r="VDP82" i="30"/>
  <c r="VDQ82" i="30"/>
  <c r="VEC82" i="30" l="1"/>
  <c r="VDW82" i="30"/>
  <c r="VEE82" i="30" s="1"/>
  <c r="VDX82" i="30"/>
  <c r="VDY82" i="30"/>
  <c r="VDZ82" i="30"/>
  <c r="VEA82" i="30"/>
  <c r="VEB82" i="30"/>
  <c r="VEI82" i="30" l="1"/>
  <c r="VEK82" i="30"/>
  <c r="VEL82" i="30"/>
  <c r="VEM82" i="30"/>
  <c r="VEN82" i="30"/>
  <c r="VEJ82" i="30"/>
  <c r="VEH82" i="30"/>
  <c r="VEP82" i="30" s="1"/>
  <c r="VES82" i="30" l="1"/>
  <c r="VFA82" i="30" s="1"/>
  <c r="VEX82" i="30"/>
  <c r="VET82" i="30"/>
  <c r="VEU82" i="30"/>
  <c r="VEV82" i="30"/>
  <c r="VEW82" i="30"/>
  <c r="VEY82" i="30"/>
  <c r="VFG82" i="30" l="1"/>
  <c r="VFD82" i="30"/>
  <c r="VFL82" i="30" s="1"/>
  <c r="VFE82" i="30"/>
  <c r="VFF82" i="30"/>
  <c r="VFH82" i="30"/>
  <c r="VFI82" i="30"/>
  <c r="VFJ82" i="30"/>
  <c r="VFU82" i="30" l="1"/>
  <c r="VFO82" i="30"/>
  <c r="VFW82" i="30" s="1"/>
  <c r="VFQ82" i="30"/>
  <c r="VFR82" i="30"/>
  <c r="VFS82" i="30"/>
  <c r="VFT82" i="30"/>
  <c r="VFP82" i="30"/>
  <c r="VGD82" i="30" l="1"/>
  <c r="VGF82" i="30"/>
  <c r="VFZ82" i="30"/>
  <c r="VGH82" i="30" s="1"/>
  <c r="VGA82" i="30"/>
  <c r="VGE82" i="30"/>
  <c r="VGB82" i="30"/>
  <c r="VGC82" i="30"/>
  <c r="VGK82" i="30" l="1"/>
  <c r="VGS82" i="30" s="1"/>
  <c r="VGL82" i="30"/>
  <c r="VGM82" i="30"/>
  <c r="VGN82" i="30"/>
  <c r="VGO82" i="30"/>
  <c r="VGP82" i="30"/>
  <c r="VGQ82" i="30"/>
  <c r="VGY82" i="30" l="1"/>
  <c r="VGW82" i="30"/>
  <c r="VGX82" i="30"/>
  <c r="VGZ82" i="30"/>
  <c r="VHA82" i="30"/>
  <c r="VHB82" i="30"/>
  <c r="VGV82" i="30"/>
  <c r="VHD82" i="30" s="1"/>
  <c r="VHM82" i="30" l="1"/>
  <c r="VHJ82" i="30"/>
  <c r="VHL82" i="30"/>
  <c r="VHG82" i="30"/>
  <c r="VHO82" i="30" s="1"/>
  <c r="VHH82" i="30"/>
  <c r="VHI82" i="30"/>
  <c r="VHK82" i="30"/>
  <c r="VHR82" i="30" l="1"/>
  <c r="VHZ82" i="30" s="1"/>
  <c r="VHS82" i="30"/>
  <c r="VHT82" i="30"/>
  <c r="VHU82" i="30"/>
  <c r="VHV82" i="30"/>
  <c r="VHX82" i="30"/>
  <c r="VHW82" i="30"/>
  <c r="VIC82" i="30" l="1"/>
  <c r="VIK82" i="30" s="1"/>
  <c r="VID82" i="30"/>
  <c r="VIE82" i="30"/>
  <c r="VIF82" i="30"/>
  <c r="VIG82" i="30"/>
  <c r="VIH82" i="30"/>
  <c r="VII82" i="30"/>
  <c r="VIQ82" i="30" l="1"/>
  <c r="VIP82" i="30"/>
  <c r="VIS82" i="30"/>
  <c r="VIT82" i="30"/>
  <c r="VIN82" i="30"/>
  <c r="VIV82" i="30" s="1"/>
  <c r="VIO82" i="30"/>
  <c r="VIR82" i="30"/>
  <c r="VJE82" i="30" l="1"/>
  <c r="VIY82" i="30"/>
  <c r="VJG82" i="30" s="1"/>
  <c r="VIZ82" i="30"/>
  <c r="VJA82" i="30"/>
  <c r="VJB82" i="30"/>
  <c r="VJC82" i="30"/>
  <c r="VJD82" i="30"/>
  <c r="VJJ82" i="30" l="1"/>
  <c r="VJR82" i="30" s="1"/>
  <c r="VJK82" i="30"/>
  <c r="VJL82" i="30"/>
  <c r="VJM82" i="30"/>
  <c r="VJN82" i="30"/>
  <c r="VJO82" i="30"/>
  <c r="VJP82" i="30"/>
  <c r="VJU82" i="30" l="1"/>
  <c r="VKC82" i="30" s="1"/>
  <c r="VJW82" i="30"/>
  <c r="VJY82" i="30"/>
  <c r="VJZ82" i="30"/>
  <c r="VKA82" i="30"/>
  <c r="VJX82" i="30"/>
  <c r="VJV82" i="30"/>
  <c r="VKI82" i="30" l="1"/>
  <c r="VKL82" i="30"/>
  <c r="VKF82" i="30"/>
  <c r="VKN82" i="30" s="1"/>
  <c r="VKG82" i="30"/>
  <c r="VKH82" i="30"/>
  <c r="VKJ82" i="30"/>
  <c r="VKK82" i="30"/>
  <c r="VKW82" i="30" l="1"/>
  <c r="VKQ82" i="30"/>
  <c r="VKY82" i="30" s="1"/>
  <c r="VKR82" i="30"/>
  <c r="VKS82" i="30"/>
  <c r="VKT82" i="30"/>
  <c r="VKU82" i="30"/>
  <c r="VKV82" i="30"/>
  <c r="VLC82" i="30" l="1"/>
  <c r="VLE82" i="30"/>
  <c r="VLF82" i="30"/>
  <c r="VLG82" i="30"/>
  <c r="VLH82" i="30"/>
  <c r="VLB82" i="30"/>
  <c r="VLJ82" i="30" s="1"/>
  <c r="VLD82" i="30"/>
  <c r="VLM82" i="30" l="1"/>
  <c r="VLU82" i="30" s="1"/>
  <c r="VLR82" i="30"/>
  <c r="VLN82" i="30"/>
  <c r="VLO82" i="30"/>
  <c r="VLS82" i="30"/>
  <c r="VLP82" i="30"/>
  <c r="VLQ82" i="30"/>
  <c r="VMA82" i="30" l="1"/>
  <c r="VLX82" i="30"/>
  <c r="VMF82" i="30" s="1"/>
  <c r="VLY82" i="30"/>
  <c r="VLZ82" i="30"/>
  <c r="VMB82" i="30"/>
  <c r="VMC82" i="30"/>
  <c r="VMD82" i="30"/>
  <c r="VMO82" i="30" l="1"/>
  <c r="VMI82" i="30"/>
  <c r="VMQ82" i="30" s="1"/>
  <c r="VMK82" i="30"/>
  <c r="VML82" i="30"/>
  <c r="VMM82" i="30"/>
  <c r="VMN82" i="30"/>
  <c r="VMJ82" i="30"/>
  <c r="VMX82" i="30" l="1"/>
  <c r="VMZ82" i="30"/>
  <c r="VMT82" i="30"/>
  <c r="VNB82" i="30" s="1"/>
  <c r="VMU82" i="30"/>
  <c r="VMV82" i="30"/>
  <c r="VMW82" i="30"/>
  <c r="VMY82" i="30"/>
  <c r="VNE82" i="30" l="1"/>
  <c r="VNM82" i="30" s="1"/>
  <c r="VNF82" i="30"/>
  <c r="VNG82" i="30"/>
  <c r="VNH82" i="30"/>
  <c r="VNI82" i="30"/>
  <c r="VNJ82" i="30"/>
  <c r="VNK82" i="30"/>
  <c r="VNS82" i="30" l="1"/>
  <c r="VNQ82" i="30"/>
  <c r="VNR82" i="30"/>
  <c r="VNT82" i="30"/>
  <c r="VNU82" i="30"/>
  <c r="VNV82" i="30"/>
  <c r="VNP82" i="30"/>
  <c r="VNX82" i="30" s="1"/>
  <c r="VOG82" i="30" l="1"/>
  <c r="VOD82" i="30"/>
  <c r="VOF82" i="30"/>
  <c r="VOA82" i="30"/>
  <c r="VOI82" i="30" s="1"/>
  <c r="VOB82" i="30"/>
  <c r="VOC82" i="30"/>
  <c r="VOE82" i="30"/>
  <c r="VOL82" i="30" l="1"/>
  <c r="VOT82" i="30" s="1"/>
  <c r="VOM82" i="30"/>
  <c r="VON82" i="30"/>
  <c r="VOO82" i="30"/>
  <c r="VOP82" i="30"/>
  <c r="VOQ82" i="30"/>
  <c r="VOR82" i="30"/>
  <c r="VOW82" i="30" l="1"/>
  <c r="VPE82" i="30" s="1"/>
  <c r="VOX82" i="30"/>
  <c r="VOY82" i="30"/>
  <c r="VOZ82" i="30"/>
  <c r="VPA82" i="30"/>
  <c r="VPB82" i="30"/>
  <c r="VPC82" i="30"/>
  <c r="VPK82" i="30" l="1"/>
  <c r="VPJ82" i="30"/>
  <c r="VPM82" i="30"/>
  <c r="VPN82" i="30"/>
  <c r="VPL82" i="30"/>
  <c r="VPH82" i="30"/>
  <c r="VPP82" i="30" s="1"/>
  <c r="VPI82" i="30"/>
  <c r="VPY82" i="30" l="1"/>
  <c r="VPS82" i="30"/>
  <c r="VQA82" i="30" s="1"/>
  <c r="VPU82" i="30"/>
  <c r="VPV82" i="30"/>
  <c r="VPT82" i="30"/>
  <c r="VPW82" i="30"/>
  <c r="VPX82" i="30"/>
  <c r="VQD82" i="30" l="1"/>
  <c r="VQL82" i="30" s="1"/>
  <c r="VQE82" i="30"/>
  <c r="VQF82" i="30"/>
  <c r="VQG82" i="30"/>
  <c r="VQH82" i="30"/>
  <c r="VQJ82" i="30"/>
  <c r="VQI82" i="30"/>
  <c r="VQO82" i="30" l="1"/>
  <c r="VQW82" i="30" s="1"/>
  <c r="VQQ82" i="30"/>
  <c r="VQS82" i="30"/>
  <c r="VQT82" i="30"/>
  <c r="VQU82" i="30"/>
  <c r="VQP82" i="30"/>
  <c r="VQR82" i="30"/>
  <c r="VRC82" i="30" l="1"/>
  <c r="VRF82" i="30"/>
  <c r="VRA82" i="30"/>
  <c r="VRB82" i="30"/>
  <c r="VRD82" i="30"/>
  <c r="VRE82" i="30"/>
  <c r="VQZ82" i="30"/>
  <c r="VRH82" i="30" s="1"/>
  <c r="VRQ82" i="30" l="1"/>
  <c r="VRK82" i="30"/>
  <c r="VRS82" i="30" s="1"/>
  <c r="VRL82" i="30"/>
  <c r="VRM82" i="30"/>
  <c r="VRN82" i="30"/>
  <c r="VRP82" i="30"/>
  <c r="VRO82" i="30"/>
  <c r="VRW82" i="30" l="1"/>
  <c r="VRY82" i="30"/>
  <c r="VRZ82" i="30"/>
  <c r="VSA82" i="30"/>
  <c r="VSB82" i="30"/>
  <c r="VRV82" i="30"/>
  <c r="VSD82" i="30" s="1"/>
  <c r="VRX82" i="30"/>
  <c r="VSG82" i="30" l="1"/>
  <c r="VSO82" i="30" s="1"/>
  <c r="VSL82" i="30"/>
  <c r="VSH82" i="30"/>
  <c r="VSI82" i="30"/>
  <c r="VSK82" i="30"/>
  <c r="VSM82" i="30"/>
  <c r="VSJ82" i="30"/>
  <c r="VSU82" i="30" l="1"/>
  <c r="VSR82" i="30"/>
  <c r="VSZ82" i="30" s="1"/>
  <c r="VSS82" i="30"/>
  <c r="VST82" i="30"/>
  <c r="VSW82" i="30"/>
  <c r="VSX82" i="30"/>
  <c r="VSV82" i="30"/>
  <c r="VTI82" i="30" l="1"/>
  <c r="VTC82" i="30"/>
  <c r="VTK82" i="30" s="1"/>
  <c r="VTE82" i="30"/>
  <c r="VTF82" i="30"/>
  <c r="VTG82" i="30"/>
  <c r="VTH82" i="30"/>
  <c r="VTD82" i="30"/>
  <c r="VTT82" i="30" l="1"/>
  <c r="VTN82" i="30"/>
  <c r="VTV82" i="30" s="1"/>
  <c r="VTO82" i="30"/>
  <c r="VTP82" i="30"/>
  <c r="VTQ82" i="30"/>
  <c r="VTR82" i="30"/>
  <c r="VTS82" i="30"/>
  <c r="VTY82" i="30" l="1"/>
  <c r="VUG82" i="30" s="1"/>
  <c r="VTZ82" i="30"/>
  <c r="VUA82" i="30"/>
  <c r="VUC82" i="30"/>
  <c r="VUD82" i="30"/>
  <c r="VUE82" i="30"/>
  <c r="VUB82" i="30"/>
  <c r="VUM82" i="30" l="1"/>
  <c r="VUK82" i="30"/>
  <c r="VUL82" i="30"/>
  <c r="VUN82" i="30"/>
  <c r="VUO82" i="30"/>
  <c r="VUP82" i="30"/>
  <c r="VUJ82" i="30"/>
  <c r="VUR82" i="30" s="1"/>
  <c r="VVA82" i="30" l="1"/>
  <c r="VUZ82" i="30"/>
  <c r="VUU82" i="30"/>
  <c r="VVC82" i="30" s="1"/>
  <c r="VUV82" i="30"/>
  <c r="VUW82" i="30"/>
  <c r="VUX82" i="30"/>
  <c r="VUY82" i="30"/>
  <c r="VVF82" i="30" l="1"/>
  <c r="VVN82" i="30" s="1"/>
  <c r="VVG82" i="30"/>
  <c r="VVI82" i="30"/>
  <c r="VVJ82" i="30"/>
  <c r="VVK82" i="30"/>
  <c r="VVL82" i="30"/>
  <c r="VVH82" i="30"/>
  <c r="VVQ82" i="30" l="1"/>
  <c r="VVY82" i="30" s="1"/>
  <c r="VVR82" i="30"/>
  <c r="VVS82" i="30"/>
  <c r="VVT82" i="30"/>
  <c r="VVU82" i="30"/>
  <c r="VVV82" i="30"/>
  <c r="VVW82" i="30"/>
  <c r="VWE82" i="30" l="1"/>
  <c r="VWG82" i="30"/>
  <c r="VWH82" i="30"/>
  <c r="VWB82" i="30"/>
  <c r="VWJ82" i="30" s="1"/>
  <c r="VWC82" i="30"/>
  <c r="VWD82" i="30"/>
  <c r="VWF82" i="30"/>
  <c r="VWS82" i="30" l="1"/>
  <c r="VWM82" i="30"/>
  <c r="VWU82" i="30" s="1"/>
  <c r="VWO82" i="30"/>
  <c r="VWP82" i="30"/>
  <c r="VWQ82" i="30"/>
  <c r="VWR82" i="30"/>
  <c r="VWN82" i="30"/>
  <c r="VWX82" i="30" l="1"/>
  <c r="VXF82" i="30" s="1"/>
  <c r="VWY82" i="30"/>
  <c r="VWZ82" i="30"/>
  <c r="VXA82" i="30"/>
  <c r="VXD82" i="30"/>
  <c r="VXB82" i="30"/>
  <c r="VXC82" i="30"/>
  <c r="VXI82" i="30" l="1"/>
  <c r="VXQ82" i="30" s="1"/>
  <c r="VXM82" i="30"/>
  <c r="VXN82" i="30"/>
  <c r="VXO82" i="30"/>
  <c r="VXJ82" i="30"/>
  <c r="VXK82" i="30"/>
  <c r="VXL82" i="30"/>
  <c r="VXW82" i="30" l="1"/>
  <c r="VXU82" i="30"/>
  <c r="VXV82" i="30"/>
  <c r="VXX82" i="30"/>
  <c r="VXY82" i="30"/>
  <c r="VXZ82" i="30"/>
  <c r="VXT82" i="30"/>
  <c r="VYB82" i="30" s="1"/>
  <c r="VYK82" i="30" l="1"/>
  <c r="VYE82" i="30"/>
  <c r="VYM82" i="30" s="1"/>
  <c r="VYF82" i="30"/>
  <c r="VYG82" i="30"/>
  <c r="VYJ82" i="30"/>
  <c r="VYH82" i="30"/>
  <c r="VYI82" i="30"/>
  <c r="VYS82" i="30" l="1"/>
  <c r="VYT82" i="30"/>
  <c r="VYU82" i="30"/>
  <c r="VYV82" i="30"/>
  <c r="VYR82" i="30"/>
  <c r="VYP82" i="30"/>
  <c r="VYX82" i="30" s="1"/>
  <c r="VYQ82" i="30"/>
  <c r="VZG82" i="30" l="1"/>
  <c r="VZA82" i="30"/>
  <c r="VZI82" i="30" s="1"/>
  <c r="VZB82" i="30"/>
  <c r="VZC82" i="30"/>
  <c r="VZD82" i="30"/>
  <c r="VZE82" i="30"/>
  <c r="VZF82" i="30"/>
  <c r="VZL82" i="30" l="1"/>
  <c r="VZT82" i="30" s="1"/>
  <c r="VZO82" i="30"/>
  <c r="VZP82" i="30"/>
  <c r="VZM82" i="30"/>
  <c r="VZN82" i="30"/>
  <c r="VZQ82" i="30"/>
  <c r="VZR82" i="30"/>
  <c r="VZW82" i="30" l="1"/>
  <c r="WAE82" i="30" s="1"/>
  <c r="VZX82" i="30"/>
  <c r="VZZ82" i="30"/>
  <c r="WAC82" i="30"/>
  <c r="VZY82" i="30"/>
  <c r="WAA82" i="30"/>
  <c r="WAB82" i="30"/>
  <c r="WAK82" i="30" l="1"/>
  <c r="WAL82" i="30"/>
  <c r="WAN82" i="30"/>
  <c r="WAH82" i="30"/>
  <c r="WAP82" i="30" s="1"/>
  <c r="WAI82" i="30"/>
  <c r="WAJ82" i="30"/>
  <c r="WAM82" i="30"/>
  <c r="WAY82" i="30" l="1"/>
  <c r="WAS82" i="30"/>
  <c r="WBA82" i="30" s="1"/>
  <c r="WAT82" i="30"/>
  <c r="WAW82" i="30"/>
  <c r="WAX82" i="30"/>
  <c r="WAU82" i="30"/>
  <c r="WAV82" i="30"/>
  <c r="WBD82" i="30" l="1"/>
  <c r="WBL82" i="30" s="1"/>
  <c r="WBG82" i="30"/>
  <c r="WBH82" i="30"/>
  <c r="WBE82" i="30"/>
  <c r="WBF82" i="30"/>
  <c r="WBI82" i="30"/>
  <c r="WBJ82" i="30"/>
  <c r="WBO82" i="30" l="1"/>
  <c r="WBW82" i="30" s="1"/>
  <c r="WBP82" i="30"/>
  <c r="WBR82" i="30"/>
  <c r="WBU82" i="30"/>
  <c r="WBS82" i="30"/>
  <c r="WBQ82" i="30"/>
  <c r="WBT82" i="30"/>
  <c r="WCC82" i="30" l="1"/>
  <c r="WCD82" i="30"/>
  <c r="WCF82" i="30"/>
  <c r="WBZ82" i="30"/>
  <c r="WCH82" i="30" s="1"/>
  <c r="WCA82" i="30"/>
  <c r="WCB82" i="30"/>
  <c r="WCE82" i="30"/>
  <c r="WCQ82" i="30" l="1"/>
  <c r="WCK82" i="30"/>
  <c r="WCS82" i="30" s="1"/>
  <c r="WCL82" i="30"/>
  <c r="WCM82" i="30"/>
  <c r="WCN82" i="30"/>
  <c r="WCO82" i="30"/>
  <c r="WCP82" i="30"/>
  <c r="WCV82" i="30" l="1"/>
  <c r="WDD82" i="30" s="1"/>
  <c r="WCY82" i="30"/>
  <c r="WCZ82" i="30"/>
  <c r="WCW82" i="30"/>
  <c r="WCX82" i="30"/>
  <c r="WDA82" i="30"/>
  <c r="WDB82" i="30"/>
  <c r="WDG82" i="30" l="1"/>
  <c r="WDO82" i="30" s="1"/>
  <c r="WDH82" i="30"/>
  <c r="WDJ82" i="30"/>
  <c r="WDM82" i="30"/>
  <c r="WDI82" i="30"/>
  <c r="WDK82" i="30"/>
  <c r="WDL82" i="30"/>
  <c r="WDU82" i="30" l="1"/>
  <c r="WDV82" i="30"/>
  <c r="WDX82" i="30"/>
  <c r="WDT82" i="30"/>
  <c r="WDW82" i="30"/>
  <c r="WDS82" i="30"/>
  <c r="WDR82" i="30"/>
  <c r="WDZ82" i="30" s="1"/>
  <c r="WEI82" i="30" l="1"/>
  <c r="WEC82" i="30"/>
  <c r="WEK82" i="30" s="1"/>
  <c r="WED82" i="30"/>
  <c r="WEE82" i="30"/>
  <c r="WEF82" i="30"/>
  <c r="WEG82" i="30"/>
  <c r="WEH82" i="30"/>
  <c r="WEN82" i="30" l="1"/>
  <c r="WEV82" i="30" s="1"/>
  <c r="WEQ82" i="30"/>
  <c r="WER82" i="30"/>
  <c r="WET82" i="30"/>
  <c r="WEP82" i="30"/>
  <c r="WES82" i="30"/>
  <c r="WEO82" i="30"/>
  <c r="WEY82" i="30" l="1"/>
  <c r="WFG82" i="30" s="1"/>
  <c r="WEZ82" i="30"/>
  <c r="WFB82" i="30"/>
  <c r="WFE82" i="30"/>
  <c r="WFA82" i="30"/>
  <c r="WFC82" i="30"/>
  <c r="WFD82" i="30"/>
  <c r="WFM82" i="30" l="1"/>
  <c r="WFN82" i="30"/>
  <c r="WFP82" i="30"/>
  <c r="WFO82" i="30"/>
  <c r="WFJ82" i="30"/>
  <c r="WFR82" i="30" s="1"/>
  <c r="WFK82" i="30"/>
  <c r="WFL82" i="30"/>
  <c r="WGA82" i="30" l="1"/>
  <c r="WFU82" i="30"/>
  <c r="WGC82" i="30" s="1"/>
  <c r="WFV82" i="30"/>
  <c r="WFW82" i="30"/>
  <c r="WFX82" i="30"/>
  <c r="WFY82" i="30"/>
  <c r="WFZ82" i="30"/>
  <c r="WGF82" i="30" l="1"/>
  <c r="WGN82" i="30" s="1"/>
  <c r="WGI82" i="30"/>
  <c r="WGJ82" i="30"/>
  <c r="WGG82" i="30"/>
  <c r="WGH82" i="30"/>
  <c r="WGK82" i="30"/>
  <c r="WGL82" i="30"/>
  <c r="WGQ82" i="30" l="1"/>
  <c r="WGY82" i="30" s="1"/>
  <c r="WGR82" i="30"/>
  <c r="WGT82" i="30"/>
  <c r="WGW82" i="30"/>
  <c r="WGS82" i="30"/>
  <c r="WGU82" i="30"/>
  <c r="WGV82" i="30"/>
  <c r="WHE82" i="30" l="1"/>
  <c r="WHF82" i="30"/>
  <c r="WHH82" i="30"/>
  <c r="WHB82" i="30"/>
  <c r="WHJ82" i="30" s="1"/>
  <c r="WHC82" i="30"/>
  <c r="WHD82" i="30"/>
  <c r="WHG82" i="30"/>
  <c r="WHS82" i="30" l="1"/>
  <c r="WHM82" i="30"/>
  <c r="WHU82" i="30" s="1"/>
  <c r="WHN82" i="30"/>
  <c r="WHQ82" i="30"/>
  <c r="WHR82" i="30"/>
  <c r="WHP82" i="30"/>
  <c r="WHO82" i="30"/>
  <c r="WHX82" i="30" l="1"/>
  <c r="WIF82" i="30" s="1"/>
  <c r="WIA82" i="30"/>
  <c r="WIB82" i="30"/>
  <c r="WHY82" i="30"/>
  <c r="WHZ82" i="30"/>
  <c r="WIC82" i="30"/>
  <c r="WID82" i="30"/>
  <c r="WII82" i="30" l="1"/>
  <c r="WIQ82" i="30" s="1"/>
  <c r="WIJ82" i="30"/>
  <c r="WIL82" i="30"/>
  <c r="WIO82" i="30"/>
  <c r="WIN82" i="30"/>
  <c r="WIM82" i="30"/>
  <c r="WIK82" i="30"/>
  <c r="WIX82" i="30" l="1"/>
  <c r="WIZ82" i="30"/>
  <c r="WIT82" i="30"/>
  <c r="WJB82" i="30" s="1"/>
  <c r="WIU82" i="30"/>
  <c r="WIV82" i="30"/>
  <c r="WIW82" i="30"/>
  <c r="WIY82" i="30"/>
  <c r="WJE82" i="30" l="1"/>
  <c r="WJM82" i="30" s="1"/>
  <c r="WJF82" i="30"/>
  <c r="WJK82" i="30"/>
  <c r="WJI82" i="30"/>
  <c r="WJJ82" i="30"/>
  <c r="WJG82" i="30"/>
  <c r="WJH82" i="30"/>
  <c r="WJS82" i="30" l="1"/>
  <c r="WJP82" i="30"/>
  <c r="WJX82" i="30" s="1"/>
  <c r="WJQ82" i="30"/>
  <c r="WJR82" i="30"/>
  <c r="WJT82" i="30"/>
  <c r="WJU82" i="30"/>
  <c r="WJV82" i="30"/>
  <c r="WKB82" i="30" l="1"/>
  <c r="WKG82" i="30"/>
  <c r="WKD82" i="30"/>
  <c r="WKE82" i="30"/>
  <c r="WKF82" i="30"/>
  <c r="WKA82" i="30"/>
  <c r="WKI82" i="30" s="1"/>
  <c r="WKC82" i="30"/>
  <c r="WKP82" i="30" l="1"/>
  <c r="WKR82" i="30"/>
  <c r="WKL82" i="30"/>
  <c r="WKT82" i="30" s="1"/>
  <c r="WKM82" i="30"/>
  <c r="WKN82" i="30"/>
  <c r="WKO82" i="30"/>
  <c r="WKQ82" i="30"/>
  <c r="WKW82" i="30" l="1"/>
  <c r="WLE82" i="30" s="1"/>
  <c r="WKX82" i="30"/>
  <c r="WKY82" i="30"/>
  <c r="WKZ82" i="30"/>
  <c r="WLA82" i="30"/>
  <c r="WLB82" i="30"/>
  <c r="WLC82" i="30"/>
  <c r="WLK82" i="30" l="1"/>
  <c r="WLM82" i="30"/>
  <c r="WLN82" i="30"/>
  <c r="WLL82" i="30"/>
  <c r="WLH82" i="30"/>
  <c r="WLP82" i="30" s="1"/>
  <c r="WLI82" i="30"/>
  <c r="WLJ82" i="30"/>
  <c r="WLY82" i="30" l="1"/>
  <c r="WLS82" i="30"/>
  <c r="WMA82" i="30" s="1"/>
  <c r="WLT82" i="30"/>
  <c r="WLU82" i="30"/>
  <c r="WLV82" i="30"/>
  <c r="WLW82" i="30"/>
  <c r="WLX82" i="30"/>
  <c r="WMD82" i="30" l="1"/>
  <c r="WML82" i="30" s="1"/>
  <c r="WME82" i="30"/>
  <c r="WMF82" i="30"/>
  <c r="WMG82" i="30"/>
  <c r="WMH82" i="30"/>
  <c r="WMI82" i="30"/>
  <c r="WMJ82" i="30"/>
  <c r="WMO82" i="30" l="1"/>
  <c r="WMW82" i="30" s="1"/>
  <c r="WMS82" i="30"/>
  <c r="WMT82" i="30"/>
  <c r="WMU82" i="30"/>
  <c r="WMQ82" i="30"/>
  <c r="WMR82" i="30"/>
  <c r="WMP82" i="30"/>
  <c r="WNC82" i="30" l="1"/>
  <c r="WNF82" i="30"/>
  <c r="WMZ82" i="30"/>
  <c r="WNH82" i="30" s="1"/>
  <c r="WNA82" i="30"/>
  <c r="WNB82" i="30"/>
  <c r="WND82" i="30"/>
  <c r="WNE82" i="30"/>
  <c r="WNQ82" i="30" l="1"/>
  <c r="WNK82" i="30"/>
  <c r="WNS82" i="30" s="1"/>
  <c r="WNL82" i="30"/>
  <c r="WNM82" i="30"/>
  <c r="WNN82" i="30"/>
  <c r="WNO82" i="30"/>
  <c r="WNP82" i="30"/>
  <c r="WNY82" i="30" l="1"/>
  <c r="WNZ82" i="30"/>
  <c r="WOA82" i="30"/>
  <c r="WOB82" i="30"/>
  <c r="WNW82" i="30"/>
  <c r="WNX82" i="30"/>
  <c r="WNV82" i="30"/>
  <c r="WOD82" i="30" s="1"/>
  <c r="WOG82" i="30" l="1"/>
  <c r="WOO82" i="30" s="1"/>
  <c r="WOL82" i="30"/>
  <c r="WOM82" i="30"/>
  <c r="WOH82" i="30"/>
  <c r="WOI82" i="30"/>
  <c r="WOJ82" i="30"/>
  <c r="WOK82" i="30"/>
  <c r="WOU82" i="30" l="1"/>
  <c r="WOR82" i="30"/>
  <c r="WOZ82" i="30" s="1"/>
  <c r="WOS82" i="30"/>
  <c r="WOT82" i="30"/>
  <c r="WOV82" i="30"/>
  <c r="WOW82" i="30"/>
  <c r="WOX82" i="30"/>
  <c r="WPI82" i="30" l="1"/>
  <c r="WPE82" i="30"/>
  <c r="WPF82" i="30"/>
  <c r="WPG82" i="30"/>
  <c r="WPH82" i="30"/>
  <c r="WPD82" i="30"/>
  <c r="WPC82" i="30"/>
  <c r="WPK82" i="30" s="1"/>
  <c r="WPT82" i="30" l="1"/>
  <c r="WPR82" i="30"/>
  <c r="WPN82" i="30"/>
  <c r="WPV82" i="30" s="1"/>
  <c r="WPO82" i="30"/>
  <c r="WPS82" i="30"/>
  <c r="WPP82" i="30"/>
  <c r="WPQ82" i="30"/>
  <c r="WPY82" i="30" l="1"/>
  <c r="WQG82" i="30" s="1"/>
  <c r="WPZ82" i="30"/>
  <c r="WQA82" i="30"/>
  <c r="WQB82" i="30"/>
  <c r="WQC82" i="30"/>
  <c r="WQD82" i="30"/>
  <c r="WQE82" i="30"/>
  <c r="WQM82" i="30" l="1"/>
  <c r="WQK82" i="30"/>
  <c r="WQL82" i="30"/>
  <c r="WQJ82" i="30"/>
  <c r="WQR82" i="30" s="1"/>
  <c r="WQN82" i="30"/>
  <c r="WQO82" i="30"/>
  <c r="WQP82" i="30"/>
  <c r="WRA82" i="30" l="1"/>
  <c r="WQZ82" i="30"/>
  <c r="WQU82" i="30"/>
  <c r="WRC82" i="30" s="1"/>
  <c r="WQY82" i="30"/>
  <c r="WQV82" i="30"/>
  <c r="WQW82" i="30"/>
  <c r="WQX82" i="30"/>
  <c r="WRF82" i="30" l="1"/>
  <c r="WRN82" i="30" s="1"/>
  <c r="WRG82" i="30"/>
  <c r="WRH82" i="30"/>
  <c r="WRI82" i="30"/>
  <c r="WRJ82" i="30"/>
  <c r="WRK82" i="30"/>
  <c r="WRL82" i="30"/>
  <c r="WRQ82" i="30" l="1"/>
  <c r="WRY82" i="30" s="1"/>
  <c r="WRR82" i="30"/>
  <c r="WRS82" i="30"/>
  <c r="WRT82" i="30"/>
  <c r="WRU82" i="30"/>
  <c r="WRV82" i="30"/>
  <c r="WRW82" i="30"/>
  <c r="WSE82" i="30" l="1"/>
  <c r="WSG82" i="30"/>
  <c r="WSH82" i="30"/>
  <c r="WSD82" i="30"/>
  <c r="WSF82" i="30"/>
  <c r="WSB82" i="30"/>
  <c r="WSJ82" i="30" s="1"/>
  <c r="WSC82" i="30"/>
  <c r="WSS82" i="30" l="1"/>
  <c r="WSM82" i="30"/>
  <c r="WSU82" i="30" s="1"/>
  <c r="WSN82" i="30"/>
  <c r="WSO82" i="30"/>
  <c r="WSP82" i="30"/>
  <c r="WSQ82" i="30"/>
  <c r="WSR82" i="30"/>
  <c r="WSX82" i="30" l="1"/>
  <c r="WTF82" i="30" s="1"/>
  <c r="WSY82" i="30"/>
  <c r="WSZ82" i="30"/>
  <c r="WTA82" i="30"/>
  <c r="WTB82" i="30"/>
  <c r="WTC82" i="30"/>
  <c r="WTD82" i="30"/>
  <c r="WTI82" i="30" l="1"/>
  <c r="WTQ82" i="30" s="1"/>
  <c r="WTM82" i="30"/>
  <c r="WTN82" i="30"/>
  <c r="WTO82" i="30"/>
  <c r="WTK82" i="30"/>
  <c r="WTL82" i="30"/>
  <c r="WTJ82" i="30"/>
  <c r="WTW82" i="30" l="1"/>
  <c r="WTT82" i="30"/>
  <c r="WUB82" i="30" s="1"/>
  <c r="WTU82" i="30"/>
  <c r="WTV82" i="30"/>
  <c r="WTZ82" i="30"/>
  <c r="WTX82" i="30"/>
  <c r="WTY82" i="30"/>
  <c r="WUK82" i="30" l="1"/>
  <c r="WUE82" i="30"/>
  <c r="WUM82" i="30" s="1"/>
  <c r="WUF82" i="30"/>
  <c r="WUG82" i="30"/>
  <c r="WUH82" i="30"/>
  <c r="WUI82" i="30"/>
  <c r="WUJ82" i="30"/>
  <c r="WUS82" i="30" l="1"/>
  <c r="WUT82" i="30"/>
  <c r="WUU82" i="30"/>
  <c r="WUQ82" i="30"/>
  <c r="WUR82" i="30"/>
  <c r="WUV82" i="30"/>
  <c r="WUP82" i="30"/>
  <c r="WUX82" i="30" s="1"/>
  <c r="WVA82" i="30" l="1"/>
  <c r="WVI82" i="30" s="1"/>
  <c r="WVF82" i="30"/>
  <c r="WVG82" i="30"/>
  <c r="WVB82" i="30"/>
  <c r="WVC82" i="30"/>
  <c r="WVD82" i="30"/>
  <c r="WVE82" i="30"/>
  <c r="WVO82" i="30" l="1"/>
  <c r="WVL82" i="30"/>
  <c r="WVT82" i="30" s="1"/>
  <c r="WVM82" i="30"/>
  <c r="WVN82" i="30"/>
  <c r="WVP82" i="30"/>
  <c r="WVQ82" i="30"/>
  <c r="WVR82" i="30"/>
  <c r="WWC82" i="30" l="1"/>
  <c r="WVY82" i="30"/>
  <c r="WVZ82" i="30"/>
  <c r="WWA82" i="30"/>
  <c r="WWB82" i="30"/>
  <c r="WVW82" i="30"/>
  <c r="WWE82" i="30" s="1"/>
  <c r="WVX82" i="30"/>
  <c r="WWN82" i="30" l="1"/>
  <c r="WWH82" i="30"/>
  <c r="WWP82" i="30" s="1"/>
  <c r="WWI82" i="30"/>
  <c r="WWJ82" i="30"/>
  <c r="WWK82" i="30"/>
  <c r="WWL82" i="30"/>
  <c r="WWM82" i="30"/>
  <c r="WWS82" i="30" l="1"/>
  <c r="WXA82" i="30" s="1"/>
  <c r="WWT82" i="30"/>
  <c r="WWU82" i="30"/>
  <c r="WWV82" i="30"/>
  <c r="WWW82" i="30"/>
  <c r="WWX82" i="30"/>
  <c r="WWY82" i="30"/>
  <c r="WXG82" i="30" l="1"/>
  <c r="WXE82" i="30"/>
  <c r="WXF82" i="30"/>
  <c r="WXD82" i="30"/>
  <c r="WXL82" i="30" s="1"/>
  <c r="WXH82" i="30"/>
  <c r="WXI82" i="30"/>
  <c r="WXJ82" i="30"/>
  <c r="WXU82" i="30" l="1"/>
  <c r="WXT82" i="30"/>
  <c r="WXR82" i="30"/>
  <c r="WXO82" i="30"/>
  <c r="WXW82" i="30" s="1"/>
  <c r="WXS82" i="30"/>
  <c r="WXP82" i="30"/>
  <c r="WXQ82" i="30"/>
  <c r="WXZ82" i="30" l="1"/>
  <c r="WYH82" i="30" s="1"/>
  <c r="WYA82" i="30"/>
  <c r="WYB82" i="30"/>
  <c r="WYC82" i="30"/>
  <c r="WYD82" i="30"/>
  <c r="WYE82" i="30"/>
  <c r="WYF82" i="30"/>
  <c r="WYK82" i="30" l="1"/>
  <c r="WYS82" i="30" s="1"/>
  <c r="WYL82" i="30"/>
  <c r="WYM82" i="30"/>
  <c r="WYN82" i="30"/>
  <c r="WYO82" i="30"/>
  <c r="WYP82" i="30"/>
  <c r="WYQ82" i="30"/>
  <c r="WYY82" i="30" l="1"/>
  <c r="WZA82" i="30"/>
  <c r="WZB82" i="30"/>
  <c r="WYZ82" i="30"/>
  <c r="WYX82" i="30"/>
  <c r="WYV82" i="30"/>
  <c r="WZD82" i="30" s="1"/>
  <c r="WYW82" i="30"/>
  <c r="WZM82" i="30" l="1"/>
  <c r="WZG82" i="30"/>
  <c r="WZO82" i="30" s="1"/>
  <c r="WZH82" i="30"/>
  <c r="WZI82" i="30"/>
  <c r="WZJ82" i="30"/>
  <c r="WZK82" i="30"/>
  <c r="WZL82" i="30"/>
  <c r="WZR82" i="30" l="1"/>
  <c r="WZZ82" i="30" s="1"/>
  <c r="WZS82" i="30"/>
  <c r="WZT82" i="30"/>
  <c r="WZU82" i="30"/>
  <c r="WZV82" i="30"/>
  <c r="WZW82" i="30"/>
  <c r="WZX82" i="30"/>
  <c r="XAC82" i="30" l="1"/>
  <c r="XAK82" i="30" s="1"/>
  <c r="XAG82" i="30"/>
  <c r="XAH82" i="30"/>
  <c r="XAI82" i="30"/>
  <c r="XAF82" i="30"/>
  <c r="XAD82" i="30"/>
  <c r="XAE82" i="30"/>
  <c r="XAQ82" i="30" l="1"/>
  <c r="XAT82" i="30"/>
  <c r="XAN82" i="30"/>
  <c r="XAV82" i="30" s="1"/>
  <c r="XAO82" i="30"/>
  <c r="XAP82" i="30"/>
  <c r="XAR82" i="30"/>
  <c r="XAS82" i="30"/>
  <c r="XBE82" i="30" l="1"/>
  <c r="XAY82" i="30"/>
  <c r="XBG82" i="30" s="1"/>
  <c r="XAZ82" i="30"/>
  <c r="XBA82" i="30"/>
  <c r="XBB82" i="30"/>
  <c r="XBC82" i="30"/>
  <c r="XBD82" i="30"/>
  <c r="XBM82" i="30" l="1"/>
  <c r="XBN82" i="30"/>
  <c r="XBO82" i="30"/>
  <c r="XBP82" i="30"/>
  <c r="XBK82" i="30"/>
  <c r="XBL82" i="30"/>
  <c r="XBJ82" i="30"/>
  <c r="XBR82" i="30" s="1"/>
  <c r="XBU82" i="30" l="1"/>
  <c r="XCC82" i="30" s="1"/>
  <c r="XCA82" i="30"/>
  <c r="XBZ82" i="30"/>
  <c r="XBV82" i="30"/>
  <c r="XBW82" i="30"/>
  <c r="XBX82" i="30"/>
  <c r="XBY82" i="30"/>
  <c r="XCI82" i="30" l="1"/>
  <c r="XCF82" i="30"/>
  <c r="XCN82" i="30" s="1"/>
  <c r="XCG82" i="30"/>
  <c r="XCH82" i="30"/>
  <c r="XCJ82" i="30"/>
  <c r="XCK82" i="30"/>
  <c r="XCL82" i="30"/>
  <c r="XCW82" i="30" l="1"/>
  <c r="XCS82" i="30"/>
  <c r="XCT82" i="30"/>
  <c r="XCU82" i="30"/>
  <c r="XCV82" i="30"/>
  <c r="XCR82" i="30"/>
  <c r="XCQ82" i="30"/>
  <c r="XCY82" i="30" s="1"/>
  <c r="XDH82" i="30" l="1"/>
  <c r="XDF82" i="30"/>
  <c r="XDB82" i="30"/>
  <c r="XDJ82" i="30" s="1"/>
  <c r="XDC82" i="30"/>
  <c r="XDD82" i="30"/>
  <c r="XDE82" i="30"/>
  <c r="XDG82" i="30"/>
  <c r="XDM82" i="30" l="1"/>
  <c r="XDU82" i="30" s="1"/>
  <c r="XDN82" i="30"/>
  <c r="XDO82" i="30"/>
  <c r="XDP82" i="30"/>
  <c r="XDQ82" i="30"/>
  <c r="XDR82" i="30"/>
  <c r="XDS82" i="30"/>
  <c r="XEA82" i="30" l="1"/>
  <c r="XDY82" i="30"/>
  <c r="XDZ82" i="30"/>
  <c r="XEB82" i="30"/>
  <c r="XEC82" i="30"/>
  <c r="XED82" i="30"/>
  <c r="XDX82" i="30"/>
  <c r="XEF82" i="30" s="1"/>
  <c r="XEO82" i="30" l="1"/>
  <c r="XEN82" i="30"/>
  <c r="XEM82" i="30"/>
  <c r="XEI82" i="30"/>
  <c r="XEQ82" i="30" s="1"/>
  <c r="XEL82" i="30"/>
  <c r="XEJ82" i="30"/>
  <c r="XEK82" i="30"/>
  <c r="XET82" i="30" l="1"/>
  <c r="XEU82" i="30"/>
  <c r="XEV82" i="30"/>
  <c r="XEW82" i="30"/>
  <c r="XEX82"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Usuário do Windows</author>
  </authors>
  <commentList>
    <comment ref="H1" authorId="0" shapeId="0" xr:uid="{00000000-0006-0000-0000-000001000000}">
      <text>
        <r>
          <rPr>
            <b/>
            <sz val="9"/>
            <color indexed="81"/>
            <rFont val="Segoe UI"/>
            <family val="2"/>
          </rPr>
          <t>Usuário do Windows:</t>
        </r>
        <r>
          <rPr>
            <sz val="9"/>
            <color indexed="81"/>
            <rFont val="Segoe UI"/>
            <family val="2"/>
          </rPr>
          <t xml:space="preserve">
Nº CONTADOR DO LOCAL DE INSTALAÇÃO DO PLANO DE PARADA.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Usuário do Windows</author>
  </authors>
  <commentList>
    <comment ref="F1" authorId="0" shapeId="0" xr:uid="{00000000-0006-0000-0100-000001000000}">
      <text>
        <r>
          <rPr>
            <b/>
            <sz val="9"/>
            <color indexed="81"/>
            <rFont val="Segoe UI"/>
            <family val="2"/>
          </rPr>
          <t>Usuário do Windows:</t>
        </r>
        <r>
          <rPr>
            <sz val="9"/>
            <color indexed="81"/>
            <rFont val="Segoe UI"/>
            <family val="2"/>
          </rPr>
          <t xml:space="preserve">
Copiar Plano da aba Cod Planos</t>
        </r>
      </text>
    </comment>
    <comment ref="G1" authorId="0" shapeId="0" xr:uid="{00000000-0006-0000-0100-000002000000}">
      <text>
        <r>
          <rPr>
            <b/>
            <sz val="9"/>
            <color indexed="81"/>
            <rFont val="Segoe UI"/>
            <family val="2"/>
          </rPr>
          <t>Usuário do Windows:</t>
        </r>
        <r>
          <rPr>
            <sz val="9"/>
            <color indexed="81"/>
            <rFont val="Segoe UI"/>
            <family val="2"/>
          </rPr>
          <t xml:space="preserve">
Identificador da Características</t>
        </r>
      </text>
    </comment>
    <comment ref="I1" authorId="0" shapeId="0" xr:uid="{00000000-0006-0000-0100-000003000000}">
      <text>
        <r>
          <rPr>
            <b/>
            <sz val="9"/>
            <color indexed="81"/>
            <rFont val="Segoe UI"/>
            <family val="2"/>
          </rPr>
          <t>Usuário do Windows:</t>
        </r>
        <r>
          <rPr>
            <sz val="9"/>
            <color indexed="81"/>
            <rFont val="Segoe UI"/>
            <family val="2"/>
          </rPr>
          <t xml:space="preserve">
Descrição do TÍTULO da Ordem "Item de Manutenção"</t>
        </r>
      </text>
    </comment>
    <comment ref="J1" authorId="0" shapeId="0" xr:uid="{00000000-0006-0000-0100-000004000000}">
      <text>
        <r>
          <rPr>
            <b/>
            <sz val="9"/>
            <color indexed="81"/>
            <rFont val="Segoe UI"/>
            <family val="2"/>
          </rPr>
          <t>Usuário do Windows:</t>
        </r>
        <r>
          <rPr>
            <sz val="9"/>
            <color indexed="81"/>
            <rFont val="Segoe UI"/>
            <family val="2"/>
          </rPr>
          <t xml:space="preserve">
Menor que 35 caracteres da DESCRIÇÃO DO ITEM</t>
        </r>
      </text>
    </comment>
    <comment ref="K1" authorId="0" shapeId="0" xr:uid="{00000000-0006-0000-0100-000005000000}">
      <text>
        <r>
          <rPr>
            <b/>
            <sz val="9"/>
            <color indexed="81"/>
            <rFont val="Segoe UI"/>
            <family val="2"/>
          </rPr>
          <t>Usuário do Windows:</t>
        </r>
        <r>
          <rPr>
            <sz val="9"/>
            <color indexed="81"/>
            <rFont val="Segoe UI"/>
            <family val="2"/>
          </rPr>
          <t xml:space="preserve">
Preenche automaticamente</t>
        </r>
      </text>
    </comment>
    <comment ref="Q1" authorId="0" shapeId="0" xr:uid="{00000000-0006-0000-0100-000006000000}">
      <text>
        <r>
          <rPr>
            <b/>
            <sz val="9"/>
            <color indexed="81"/>
            <rFont val="Segoe UI"/>
            <family val="2"/>
          </rPr>
          <t>Usuário do Windows:</t>
        </r>
        <r>
          <rPr>
            <sz val="9"/>
            <color indexed="81"/>
            <rFont val="Segoe UI"/>
            <family val="2"/>
          </rPr>
          <t xml:space="preserve">
DESCRIÇÃO DO ITEM + A ROTA. Lcarregar no SAP.</t>
        </r>
      </text>
    </comment>
  </commentList>
</comments>
</file>

<file path=xl/sharedStrings.xml><?xml version="1.0" encoding="utf-8"?>
<sst xmlns="http://schemas.openxmlformats.org/spreadsheetml/2006/main" count="24582" uniqueCount="2892">
  <si>
    <t>Plano</t>
  </si>
  <si>
    <t>Descrição do Plano</t>
  </si>
  <si>
    <t>Qtd caracter</t>
  </si>
  <si>
    <t>Ciclo</t>
  </si>
  <si>
    <t>Unid.</t>
  </si>
  <si>
    <t>Texto Ciclo</t>
  </si>
  <si>
    <t>Horiz Abertura</t>
  </si>
  <si>
    <t>Contador - Planos de Paradas</t>
  </si>
  <si>
    <t>PRD</t>
  </si>
  <si>
    <t>Nome do campo</t>
  </si>
  <si>
    <t>Descrição</t>
  </si>
  <si>
    <t>TABELA</t>
  </si>
  <si>
    <t>DIA</t>
  </si>
  <si>
    <t>SMS</t>
  </si>
  <si>
    <t>PIano manutenção</t>
  </si>
  <si>
    <t>Número que identifica um plano de manutenção.</t>
  </si>
  <si>
    <t>CICLO</t>
  </si>
  <si>
    <t>TEXTO</t>
  </si>
  <si>
    <r>
      <t xml:space="preserve">Formação:             X  X  X  XXX  XXX  </t>
    </r>
    <r>
      <rPr>
        <sz val="11"/>
        <rFont val="Arial"/>
        <family val="2"/>
      </rPr>
      <t>X</t>
    </r>
    <r>
      <rPr>
        <sz val="11"/>
        <color theme="1"/>
        <rFont val="Arial"/>
        <family val="2"/>
      </rPr>
      <t xml:space="preserve">XX  </t>
    </r>
  </si>
  <si>
    <t>DIÁRIO</t>
  </si>
  <si>
    <t xml:space="preserve">                                1   2  3    4       5        6 </t>
  </si>
  <si>
    <t>2 DIAS</t>
  </si>
  <si>
    <r>
      <t xml:space="preserve">                                </t>
    </r>
    <r>
      <rPr>
        <b/>
        <sz val="11"/>
        <color rgb="FFC00000"/>
        <rFont val="Arial"/>
        <family val="2"/>
      </rPr>
      <t xml:space="preserve">U  R  R  ST2  STC   </t>
    </r>
    <r>
      <rPr>
        <b/>
        <sz val="11"/>
        <color rgb="FF7030A0"/>
        <rFont val="Arial"/>
        <family val="2"/>
      </rPr>
      <t>0</t>
    </r>
    <r>
      <rPr>
        <b/>
        <sz val="11"/>
        <color rgb="FFC00000"/>
        <rFont val="Arial"/>
        <family val="2"/>
      </rPr>
      <t>01</t>
    </r>
  </si>
  <si>
    <t>3 DIAS</t>
  </si>
  <si>
    <t>4 DIAS</t>
  </si>
  <si>
    <t>Cód.</t>
  </si>
  <si>
    <t>Padrão</t>
  </si>
  <si>
    <t>5 DIAS</t>
  </si>
  <si>
    <t>Centro Produtivo</t>
  </si>
  <si>
    <t>C – Usiminas Cubatão</t>
  </si>
  <si>
    <t>G – Unigal</t>
  </si>
  <si>
    <t>U – Usiminas Ipatinga</t>
  </si>
  <si>
    <t>Identificação do Processo</t>
  </si>
  <si>
    <t>R – Redução</t>
  </si>
  <si>
    <t>A – Aciaria</t>
  </si>
  <si>
    <t>Q – Laminação à Quente</t>
  </si>
  <si>
    <t>F – Laminação à Frio</t>
  </si>
  <si>
    <t>E – Energia e transporte</t>
  </si>
  <si>
    <t>I – Instrumentação e Automação</t>
  </si>
  <si>
    <t>M – Manutenção Central</t>
  </si>
  <si>
    <t>Tipo de Plano</t>
  </si>
  <si>
    <t>I – Inspeção</t>
  </si>
  <si>
    <t>L – Lubrificação</t>
  </si>
  <si>
    <t>P – Preditiva</t>
  </si>
  <si>
    <t>E – Espoleta</t>
  </si>
  <si>
    <t>R – Reparo por Oferta</t>
  </si>
  <si>
    <t>O - Operação</t>
  </si>
  <si>
    <t>Linha Produção</t>
  </si>
  <si>
    <r>
      <t xml:space="preserve">Linha de produção: </t>
    </r>
    <r>
      <rPr>
        <b/>
        <sz val="11"/>
        <color rgb="FFFF0000"/>
        <rFont val="Arial"/>
        <family val="2"/>
      </rPr>
      <t>ST2</t>
    </r>
    <r>
      <rPr>
        <sz val="11"/>
        <color theme="1"/>
        <rFont val="Arial"/>
        <family val="2"/>
      </rPr>
      <t xml:space="preserve">,  </t>
    </r>
    <r>
      <rPr>
        <b/>
        <sz val="11"/>
        <color rgb="FFC00000"/>
        <rFont val="Arial"/>
        <family val="2"/>
      </rPr>
      <t>ST3...</t>
    </r>
    <r>
      <rPr>
        <sz val="11"/>
        <color theme="1"/>
        <rFont val="Arial"/>
        <family val="2"/>
      </rPr>
      <t xml:space="preserve"> - Sinter 2</t>
    </r>
  </si>
  <si>
    <t>Sub área</t>
  </si>
  <si>
    <t>STC - Sistema C</t>
  </si>
  <si>
    <t>Numeração</t>
  </si>
  <si>
    <t>Ciclo: 01 a ZZ</t>
  </si>
  <si>
    <t>INSPEÇÃO</t>
  </si>
  <si>
    <t>REPARO</t>
  </si>
  <si>
    <t>UNIDADE</t>
  </si>
  <si>
    <t>TEXTO DO CICLO</t>
  </si>
  <si>
    <t>HORIZONTE DE ABERTURA</t>
  </si>
  <si>
    <t>SEMANAL</t>
  </si>
  <si>
    <t>2 SEMANAS</t>
  </si>
  <si>
    <t>3 SEMANAS</t>
  </si>
  <si>
    <t>4 SEMANAS = 1M</t>
  </si>
  <si>
    <t>6 SEMANAS</t>
  </si>
  <si>
    <t>9 SEMANAS = 2M</t>
  </si>
  <si>
    <t>TRIMESTRAL = 3M</t>
  </si>
  <si>
    <t>17 SEMANAS = 4M</t>
  </si>
  <si>
    <t>SEMESTRAL = 26S</t>
  </si>
  <si>
    <t>9 MESES = 36S</t>
  </si>
  <si>
    <t>ANUAL</t>
  </si>
  <si>
    <t>148 MESES = 78S</t>
  </si>
  <si>
    <t>2 ANOS</t>
  </si>
  <si>
    <t>3 ANOS</t>
  </si>
  <si>
    <t>4 ANOS</t>
  </si>
  <si>
    <t>SEGUNDA</t>
  </si>
  <si>
    <t>TERÇA</t>
  </si>
  <si>
    <t>QUARTA</t>
  </si>
  <si>
    <t xml:space="preserve">QUINTA </t>
  </si>
  <si>
    <t>SEXTA</t>
  </si>
  <si>
    <t>PARADA</t>
  </si>
  <si>
    <t>TEXTO PARADA</t>
  </si>
  <si>
    <t>2 PARADAS</t>
  </si>
  <si>
    <t>3 PARADAS</t>
  </si>
  <si>
    <t>4 PARADAS</t>
  </si>
  <si>
    <t>5 PARADAS</t>
  </si>
  <si>
    <t>6 PARADAS</t>
  </si>
  <si>
    <t>7 PARADAS</t>
  </si>
  <si>
    <t>8 PARADAS</t>
  </si>
  <si>
    <t>9 PARADAS</t>
  </si>
  <si>
    <t>10 PARADAS</t>
  </si>
  <si>
    <t>11 PARADAS</t>
  </si>
  <si>
    <t>12 PARADAS</t>
  </si>
  <si>
    <t>13 PARADAS</t>
  </si>
  <si>
    <t>14 PARADAS</t>
  </si>
  <si>
    <t>15 PARADAS</t>
  </si>
  <si>
    <t>16 PARADAS</t>
  </si>
  <si>
    <t>17 PARADAS</t>
  </si>
  <si>
    <t>18 PARADAS</t>
  </si>
  <si>
    <t>19 PARADAS</t>
  </si>
  <si>
    <t>20 PARADAS</t>
  </si>
  <si>
    <t>21 PARADAS</t>
  </si>
  <si>
    <t>22 PARADAS</t>
  </si>
  <si>
    <t>23 PARADAS</t>
  </si>
  <si>
    <t>24 PARADAS</t>
  </si>
  <si>
    <t>25 PARADAS</t>
  </si>
  <si>
    <t>26 PARADAS</t>
  </si>
  <si>
    <t>27 PARADAS</t>
  </si>
  <si>
    <t>28 PARADAS</t>
  </si>
  <si>
    <t>29 PARADAS</t>
  </si>
  <si>
    <t>30 PARADAS</t>
  </si>
  <si>
    <t>31 PARADAS</t>
  </si>
  <si>
    <t>32 PARADAS</t>
  </si>
  <si>
    <t>33 PARADAS</t>
  </si>
  <si>
    <t>34 PARADAS</t>
  </si>
  <si>
    <t>35 PARADAS</t>
  </si>
  <si>
    <t>36 PARADAS</t>
  </si>
  <si>
    <t>Local de Instalação</t>
  </si>
  <si>
    <t>GPM</t>
  </si>
  <si>
    <t>CENTRO DE TRABALHO</t>
  </si>
  <si>
    <t>CONDIÇÃO</t>
  </si>
  <si>
    <t>PRIORIDADE</t>
  </si>
  <si>
    <t>PLANO REPARO</t>
  </si>
  <si>
    <t>Identificador</t>
  </si>
  <si>
    <t xml:space="preserve">
CONTADOR</t>
  </si>
  <si>
    <t>DESCRIÇÃO ITEM</t>
  </si>
  <si>
    <t>QTD CARACTERES</t>
  </si>
  <si>
    <t>unid.</t>
  </si>
  <si>
    <t>t(H)</t>
  </si>
  <si>
    <t>Itens</t>
  </si>
  <si>
    <t>Criticidade
PROVISÓRIA</t>
  </si>
  <si>
    <t>CICLO DE UMA
PARADA</t>
  </si>
  <si>
    <t>3X
CICLO DE UMA
PARADA</t>
  </si>
  <si>
    <t>CR01</t>
  </si>
  <si>
    <t>SÍNTESE DE CARACTERÍTICAS</t>
  </si>
  <si>
    <t>Caracteristica mestre cont
QUANTITA/ QUALITAT</t>
  </si>
  <si>
    <t>ITENS DE INSPEÇÃO</t>
  </si>
  <si>
    <t>MÉTODO</t>
  </si>
  <si>
    <t>CASAS DECIMAIS</t>
  </si>
  <si>
    <t>UNIDADE DE MEDIDA</t>
  </si>
  <si>
    <t>VALOR REFERÊNCIA</t>
  </si>
  <si>
    <t>LIMITE INFERIOR</t>
  </si>
  <si>
    <t>VALOR SUPERIOR</t>
  </si>
  <si>
    <t>QUALITAT</t>
  </si>
  <si>
    <t>apagar linha</t>
  </si>
  <si>
    <t>MANOM</t>
  </si>
  <si>
    <t>l/min</t>
  </si>
  <si>
    <t>VISUAL</t>
  </si>
  <si>
    <t>Operação</t>
  </si>
  <si>
    <t>Sub Operação</t>
  </si>
  <si>
    <t>Centro de trabalho</t>
  </si>
  <si>
    <t>Texto breve</t>
  </si>
  <si>
    <t>UNIDADE MEDI</t>
  </si>
  <si>
    <t>EFETIVO</t>
  </si>
  <si>
    <t>HORAS</t>
  </si>
  <si>
    <t>0010</t>
  </si>
  <si>
    <t>H</t>
  </si>
  <si>
    <t>0011</t>
  </si>
  <si>
    <t xml:space="preserve"> </t>
  </si>
  <si>
    <t>0012</t>
  </si>
  <si>
    <t>RECOMENDAÇÕES SEGURANÇA E MEIO AMBIENTE</t>
  </si>
  <si>
    <t>0013</t>
  </si>
  <si>
    <t>ATIVIDADES DE PREPARAÇÃO</t>
  </si>
  <si>
    <t>0014</t>
  </si>
  <si>
    <t>DOCUMENTOS TÉCNICOS</t>
  </si>
  <si>
    <t>0020</t>
  </si>
  <si>
    <t>Geral</t>
  </si>
  <si>
    <t>GrpLisTar.</t>
  </si>
  <si>
    <t>NumGrpRot</t>
  </si>
  <si>
    <t>OPER</t>
  </si>
  <si>
    <t>SUB OPER</t>
  </si>
  <si>
    <t>Descrição da operação</t>
  </si>
  <si>
    <t>NÃO SE APLICA</t>
  </si>
  <si>
    <t>IDENTICADOR</t>
  </si>
  <si>
    <t>ITENS
EQUIPAMENTOS</t>
  </si>
  <si>
    <t>Probabilidade Falha</t>
  </si>
  <si>
    <t>Impacto da
Manutenção</t>
  </si>
  <si>
    <r>
      <t>Quantidade Eventos
 em 1 ano</t>
    </r>
    <r>
      <rPr>
        <u/>
        <sz val="10"/>
        <color theme="1"/>
        <rFont val="Calibri"/>
        <family val="2"/>
        <scheme val="minor"/>
      </rPr>
      <t xml:space="preserve"> &gt;</t>
    </r>
    <r>
      <rPr>
        <sz val="10"/>
        <color theme="1"/>
        <rFont val="Calibri"/>
        <family val="2"/>
        <scheme val="minor"/>
      </rPr>
      <t xml:space="preserve"> 1?</t>
    </r>
  </si>
  <si>
    <r>
      <t xml:space="preserve">Manut envolvendo 
Elevação/movimentação de carga
</t>
    </r>
    <r>
      <rPr>
        <sz val="10"/>
        <color rgb="FFFF0000"/>
        <rFont val="Calibri"/>
        <family val="2"/>
        <scheme val="minor"/>
      </rPr>
      <t>Assimétrica</t>
    </r>
  </si>
  <si>
    <t>Manut com elevação/movimentação talha/ponterolante/guindaste)</t>
  </si>
  <si>
    <t>Manut em ambientes 
com sobrecarga térmica</t>
  </si>
  <si>
    <r>
      <t xml:space="preserve">Manut </t>
    </r>
    <r>
      <rPr>
        <sz val="10"/>
        <color rgb="FFFF0000"/>
        <rFont val="Calibri"/>
        <family val="2"/>
        <scheme val="minor"/>
      </rPr>
      <t>em tanques</t>
    </r>
    <r>
      <rPr>
        <sz val="10"/>
        <color theme="1"/>
        <rFont val="Calibri"/>
        <family val="2"/>
        <scheme val="minor"/>
      </rPr>
      <t xml:space="preserve"> gases asfixiantes
 e/ou inflamáveis</t>
    </r>
  </si>
  <si>
    <t>Manut com risco de
vazamento/exposição</t>
  </si>
  <si>
    <t>Manut  risco em sistemas
pressurizados</t>
  </si>
  <si>
    <t>Manut em sistemas 
elétricos energizados</t>
  </si>
  <si>
    <t>Manut executada em
 espaços confinados</t>
  </si>
  <si>
    <t>Ativ executadas com 
desnível superior a 2 metros</t>
  </si>
  <si>
    <t>Manut há risco 
de metal quente</t>
  </si>
  <si>
    <t>Atividades que exigem conhecimentos técnicos específicos de difícilrealização com risco de perdas relevantes ou acidentes graves</t>
  </si>
  <si>
    <t>Manut. com Macaco Hidráulico: acionamento simultâneo e/ou fora centro de gravidade</t>
  </si>
  <si>
    <t>S</t>
  </si>
  <si>
    <t>N</t>
  </si>
  <si>
    <t>Probabilidade de Falha</t>
  </si>
  <si>
    <t>Muito Baixo (Acima de 30 dias)</t>
  </si>
  <si>
    <t>Baixa (16 a 30 dias)</t>
  </si>
  <si>
    <t>Média (8 a 15 dias)</t>
  </si>
  <si>
    <t>Alta (3 a 7 dias)</t>
  </si>
  <si>
    <t>Muito Alta (0 a 2 dias)</t>
  </si>
  <si>
    <t>Impacto da Manutenção</t>
  </si>
  <si>
    <t>Não Influencia na Linha de Produção</t>
  </si>
  <si>
    <t>Equipamento Stand By não Crítico</t>
  </si>
  <si>
    <t>Equipamento Stand By Crítico</t>
  </si>
  <si>
    <t>Parada de Circuito e/ou Perda (ex:</t>
  </si>
  <si>
    <t>Parada de Processo Produtivo (ex: A</t>
  </si>
  <si>
    <t>Parada de Usina (Crítico 1)</t>
  </si>
  <si>
    <t>Quantidade Eventos em 1 ano &gt; 1?</t>
  </si>
  <si>
    <t>Sim</t>
  </si>
  <si>
    <t>Não</t>
  </si>
  <si>
    <t>Fatores de Criticidade</t>
  </si>
  <si>
    <t>S/N</t>
  </si>
  <si>
    <t>Elevação e movimentação de carga assimétrica e/ou peso acima de 5t,com talhas manuais e similares ou guindastes.</t>
  </si>
  <si>
    <t>Elevação e ou movimentação de carga com 2 ou mais meios de içamento.Ex - ponte rolante mais guindastes.</t>
  </si>
  <si>
    <t>Atividades realizadas com exposição a sobrecarga térmica acima dosLimites de Tolerância estabelecidos na NR15 Anexo nº3.</t>
  </si>
  <si>
    <t>Atividades realizadas em equipamentos que contenham ou continhamlíquidos ou gases com risco de explosão ou incêndio.</t>
  </si>
  <si>
    <t>Atividades realizadas com riscos de exposição a produtos perigosos àvida ou ao meio ambiente. Classes de perigo 6 a 8 ONU.</t>
  </si>
  <si>
    <t>Atividades realizadas em sistemas elétricos Tensões &gt;/= 1000Vac ou1500Vcc, com risco de contatos ou arco elétrico - Ref.NR10.</t>
  </si>
  <si>
    <t>Atividades de solda, serviços a quente ou movimentação de cargarealizadas em espaços confinados (Ref.NR33).</t>
  </si>
  <si>
    <t>Atividades realizadas com desnível superior a 2 metros de altura commovimentação de carga e risco de queda.</t>
  </si>
  <si>
    <t>Atividades realizadas em locais com risco de exposição, contato ouprojeção de metal quente.</t>
  </si>
  <si>
    <t>Atividades realizadas em locais com risco de desmoronamento ousoterramento.</t>
  </si>
  <si>
    <t>IDENTIFICADOR</t>
  </si>
  <si>
    <t>Equipamentos / Loc de instalação bloqueados</t>
  </si>
  <si>
    <t>N° Chaves de Bloqueios</t>
  </si>
  <si>
    <t>Denominação Chave de bloqueio</t>
  </si>
  <si>
    <r>
      <t>Denominação</t>
    </r>
    <r>
      <rPr>
        <b/>
        <sz val="16"/>
        <color theme="0"/>
        <rFont val="Calibri"/>
        <family val="2"/>
        <scheme val="minor"/>
      </rPr>
      <t xml:space="preserve"> Max(30)</t>
    </r>
  </si>
  <si>
    <t>Tipo de objeto</t>
  </si>
  <si>
    <t>Nº inventário</t>
  </si>
  <si>
    <t>Posição efetiva 1</t>
  </si>
  <si>
    <t>Posição efetiva 2</t>
  </si>
  <si>
    <t>Posição efetiva 3</t>
  </si>
  <si>
    <t>DESENHO DE REFERÊNCIA-1</t>
  </si>
  <si>
    <t>DESENHO DE REFERÊNCIA-2</t>
  </si>
  <si>
    <t>ITENS
LOCAIS DE INSTALAÇÃO</t>
  </si>
  <si>
    <t>041</t>
  </si>
  <si>
    <t>R55E-041</t>
  </si>
  <si>
    <t>CAVALETE GN LIMPEZA PREV ELÉTRICA</t>
  </si>
  <si>
    <t>COMPORTA TREMONHA PREV ELÉTRICA</t>
  </si>
  <si>
    <t>COMPORTA TREM LIMPEZA PREV ELÉTRICA</t>
  </si>
  <si>
    <t>COMPORTA TREMONHA MOTOR ELÉTRICO</t>
  </si>
  <si>
    <t>DETECTOR CAMADAS PREV ELÉTRICA</t>
  </si>
  <si>
    <t>ROLO ALIMENT PREVENTIVA ELÉTRICA</t>
  </si>
  <si>
    <t>ROLO ALIMENTADOR MOTOR ACIONAMENTO</t>
  </si>
  <si>
    <t>ROLO ALIMENTADOR LIMPEZA PREV ELÉT</t>
  </si>
  <si>
    <t>MONOVIA ISF PREVENTIVA ELÉTRICA</t>
  </si>
  <si>
    <t>MONOVIA 1 CAIXA VENTO PREV ELÉTRICA</t>
  </si>
  <si>
    <t>MONOVIA 2 CAIXA VENT PREV ELÉTRICA</t>
  </si>
  <si>
    <t>ESTEIRA MS3 PREVENTIVA ELÉTRICA</t>
  </si>
  <si>
    <t>ESTEIRA MS3 PREVENTIVA MOTOR</t>
  </si>
  <si>
    <t>ESTEIRA MS3 LIMPEZA PREV ELÉTRICA</t>
  </si>
  <si>
    <t>SIST LUB EST/BRIT LIMPEZ PREV ELÉTR</t>
  </si>
  <si>
    <t>SIST LUB EST/BRIT PREVENT MOTOR</t>
  </si>
  <si>
    <t>BRITADOR PRIMÁRIO PREVENT MOTOR</t>
  </si>
  <si>
    <t>BRITADOR PRIMÁRIO PREVENT ELÉTRICA</t>
  </si>
  <si>
    <t>BRITADOR PRIMÁRIO LIMPEZ PREV ELÉTR</t>
  </si>
  <si>
    <t>MONOVIA INT BR-PRIM PREVEN ELÉTRICA</t>
  </si>
  <si>
    <t>MONOVIA EXT BR-PRIM PREVEN ELÉTRICA</t>
  </si>
  <si>
    <t>PENEIRA PVQ1  LIMPEZ PREV ELÉTR</t>
  </si>
  <si>
    <t>PENEIRA PVQ1 PREVENT MOTOR</t>
  </si>
  <si>
    <t>PENEIRA PVQ1 PREVENT ELÉTRICA</t>
  </si>
  <si>
    <t>PENEIRA PVQ2  LIMPEZ PREV ELÉTR</t>
  </si>
  <si>
    <t>PENEIRA PVQ2 PREVENT MOTOR</t>
  </si>
  <si>
    <t>PENEIRA PVQ2 PREVENT ELÉTRICA</t>
  </si>
  <si>
    <t>MONOVIA PVQ2 PREVENTIVA ELÉTRICA</t>
  </si>
  <si>
    <t>MONOVIA PVQ1 PREVENTIVA ELÉTRICA</t>
  </si>
  <si>
    <t>CÂMARAS SEDMENTAÇÃO PREVENTIVA ELÉTRICA</t>
  </si>
  <si>
    <t>CÂMARAS SEDMENT PREVENTIVA ELÉTRICA</t>
  </si>
  <si>
    <t>BOMB REF BRIT/FOR LIMPEZ PREV ELÉTR</t>
  </si>
  <si>
    <t>BOMBAS REF BRIT/FOR PREVENT MOTOR</t>
  </si>
  <si>
    <t>SOPRAD FORNO IGNI LIMPEZ PREV ELÉTR</t>
  </si>
  <si>
    <t>SOPRAD FORNO IGNI PREVENT MOTOR</t>
  </si>
  <si>
    <t>SOPRAD FORNO IGNI PREVENT ELÉTR</t>
  </si>
  <si>
    <t xml:space="preserve">F209 MANUT PREVENTIVA ELÉTRICA </t>
  </si>
  <si>
    <t>F209 PREVENTIVA MOTOR ELÉTRICO</t>
  </si>
  <si>
    <t xml:space="preserve">F209 LIMPEZA PREVENTIVA ELÉTRICA </t>
  </si>
  <si>
    <t>SIST LUB PVQ IGNI PREVENT MOTOR</t>
  </si>
  <si>
    <t>SIST LUB PVQ LIMPEZ PREV ELÉTRICA</t>
  </si>
  <si>
    <t>RESFRIADOR LIMPEZ PREV ELÉTRICA</t>
  </si>
  <si>
    <t>RESFRIADOR PREVENTIVA ELÉTRICA</t>
  </si>
  <si>
    <t>SIST LUB PVQ PREVENTIVA ELÉTRICA</t>
  </si>
  <si>
    <t>COOLER FAN LIMPEZ PREV ELÉTRICA</t>
  </si>
  <si>
    <t>COOLER FAN PREVENTIVA ELÉTRICA</t>
  </si>
  <si>
    <t>COOLER FAN PREVENTIVA MOTOR</t>
  </si>
  <si>
    <t>COOLER FAN LIMPEZA PREVENTIVA ELÉTRICA</t>
  </si>
  <si>
    <t>RASPADOR PREVENTIVA ELÉTRICA</t>
  </si>
  <si>
    <t>RASPADOR PREVENTIVA MOTOR</t>
  </si>
  <si>
    <t xml:space="preserve">E201 MANUT PREVENTIVA ELÉTRICA </t>
  </si>
  <si>
    <t>E201 PREVENTIVA MOTOR ELÉTRICO</t>
  </si>
  <si>
    <t xml:space="preserve">E201 LIMPEZA PREVENTIVA ELÉTRICA </t>
  </si>
  <si>
    <t xml:space="preserve">E209 MANUT PREVENTIVA ELÉTRICA </t>
  </si>
  <si>
    <t>E209 PREVENTIVA MOTOR ELÉTRICO</t>
  </si>
  <si>
    <t xml:space="preserve">E209 LIMPEZA PREVENTIVA ELÉTRICA </t>
  </si>
  <si>
    <t xml:space="preserve">E208 MANUT PREVENTIVA ELÉTRICA </t>
  </si>
  <si>
    <t>E208 PREVENTIVA MOTOR ELÉTRICO</t>
  </si>
  <si>
    <t xml:space="preserve">E208 LIMPEZA PREVENTIVA ELÉTRICA </t>
  </si>
  <si>
    <t xml:space="preserve">AMOST E207B MANUT PREVENT ELÉTRICA </t>
  </si>
  <si>
    <t>AMOST E207B PREVENT MOTORES ELÉTRIC</t>
  </si>
  <si>
    <t>AMOST E207B LIMPEZA PREVENT ELÉTRIC</t>
  </si>
  <si>
    <t xml:space="preserve">E207B MANUT PREVENTIVA ELÉTRICA </t>
  </si>
  <si>
    <t>E207B PREVENTIVA MOTOR ELÉTRICO</t>
  </si>
  <si>
    <t xml:space="preserve">E207B LIMPEZA PREVENTIVA ELÉTRICA </t>
  </si>
  <si>
    <t xml:space="preserve">E207A MANUT PREVENTIVA ELÉTRICA </t>
  </si>
  <si>
    <t>E207A PREVENTIVA MOTOR ELÉTRICO</t>
  </si>
  <si>
    <t xml:space="preserve">E207A LIMPEZA PREVENTIVA ELÉTRICA </t>
  </si>
  <si>
    <t xml:space="preserve">E202 LIMPEZA PREVENTIVA ELÉTRICA </t>
  </si>
  <si>
    <t xml:space="preserve">E202 MANUT PREVENTIVA ELÉTRICA </t>
  </si>
  <si>
    <t>E202 PREVENTIVA MOTOR ELÉTRICO</t>
  </si>
  <si>
    <t>PV-B1 PREVENTIVA ELÉTRICA</t>
  </si>
  <si>
    <t>PV-B1 PREVENTIVA MOTOR ACIONAMENTO</t>
  </si>
  <si>
    <t>PV-B1 LIMPEZA PREVENTIVA ELÉTRICA</t>
  </si>
  <si>
    <t>REMOTA 04 MS3 MANUT PREV ELÉTRICA</t>
  </si>
  <si>
    <t>REMOTA 04 MS3 LIMPEZA PREV ELÉTRICA</t>
  </si>
  <si>
    <t xml:space="preserve">D201R MANUT PREVENTIVA ELÉTRICA </t>
  </si>
  <si>
    <t>D201R PREVENTIVA MOTOR ELÉTRICO</t>
  </si>
  <si>
    <t xml:space="preserve">D201R LIMPEZA PREVENTIVA ELÉTRICA </t>
  </si>
  <si>
    <t xml:space="preserve">E206 MANUT PREVENTIVA ELÉTRICA </t>
  </si>
  <si>
    <t>E206 PREVENTIVA MOTOR ELÉTRICO</t>
  </si>
  <si>
    <t xml:space="preserve">E206 LIMPEZA PREVENTIVA ELÉTRICA </t>
  </si>
  <si>
    <t xml:space="preserve">D202 MANUT PREVENTIVA ELÉTRICA </t>
  </si>
  <si>
    <t>D202 PREVENTIVA MOTOR ELÉTRICO</t>
  </si>
  <si>
    <t xml:space="preserve">D202 LIMPEZA PREVENTIVA ELÉTRICA </t>
  </si>
  <si>
    <t xml:space="preserve">F204 MANUT PREVENTIVA ELÉTRICA </t>
  </si>
  <si>
    <t>F204 PREVENTIVA MOTOR ELÉTRICO</t>
  </si>
  <si>
    <t xml:space="preserve">F204 LIMPEZA PREVENTIVA ELÉTRICA </t>
  </si>
  <si>
    <t>REMOTA 03 MS3 MANUT PREV ELÉTRICA</t>
  </si>
  <si>
    <t>REMOTA 03 MS3 LIMPEZA PREV ELÉTRICA</t>
  </si>
  <si>
    <t>PV-B3 PREVENTIVA ELÉTRICA</t>
  </si>
  <si>
    <t>PV-B3 PREVENTIVA MOTOR ACIONAMENTO</t>
  </si>
  <si>
    <t>PV-B3 LIMPEZA PREVENTIVA ELÉTRICA</t>
  </si>
  <si>
    <t xml:space="preserve">E205 MANUT PREVENTIVA ELÉTRICA </t>
  </si>
  <si>
    <t>E205 PREVENTIVA MOTOR ELÉTRICO</t>
  </si>
  <si>
    <t xml:space="preserve">E205 LIMPEZA PREVENTIVA ELÉTRICA </t>
  </si>
  <si>
    <t>PV-B3.1 PREVENTIVA ELÉTRICA</t>
  </si>
  <si>
    <t>PV-B3.1 PREVENT MOTORES ACIONAMENTO</t>
  </si>
  <si>
    <t>PV-B3.1 LIMPEZA PREVENTIVA ELÉTRICA</t>
  </si>
  <si>
    <t xml:space="preserve">PCF201 MANUT PREVENTIVA ELÉTRICA </t>
  </si>
  <si>
    <t>PCF201 PREVENTIVA MOTOR ELÉTRICO</t>
  </si>
  <si>
    <t xml:space="preserve">PCF201 LIMPEZA PREVENTIVA ELÉTRICA </t>
  </si>
  <si>
    <t xml:space="preserve">PCF202 MANUT PREVENTIVA ELÉTRICA </t>
  </si>
  <si>
    <t>PCF202 PREVENTIVA MOTOR ELÉTRICO</t>
  </si>
  <si>
    <t xml:space="preserve">PCF202 LIMPEZA PREVENTIVA ELÉTRICA </t>
  </si>
  <si>
    <t xml:space="preserve">D203 MANUT PREVENTIVA ELÉTRICA </t>
  </si>
  <si>
    <t>D203 PREVENTIVA MOTOR ELÉTRICO</t>
  </si>
  <si>
    <t xml:space="preserve">D203 LIMPEZA PREVENTIVA ELÉTRICA </t>
  </si>
  <si>
    <t>P</t>
  </si>
  <si>
    <t>MECÂNICO SOLDADOR OU SOLDADOR</t>
  </si>
  <si>
    <t>SUPERVISOR OU LIDER DE GRUPO</t>
  </si>
  <si>
    <t>0040</t>
  </si>
  <si>
    <t>0050</t>
  </si>
  <si>
    <t>0060</t>
  </si>
  <si>
    <t>0070</t>
  </si>
  <si>
    <t>CAVALETE GN LIMPEZA PREVENTIVA ELÉTRICA</t>
  </si>
  <si>
    <t>COMPORTA TREMONHA PREVENTIVA ELÉTRICA</t>
  </si>
  <si>
    <t>COMPORTA TREMONHA LIMPEZA PREV ELÉTRICA</t>
  </si>
  <si>
    <t>DETECTOR CAMADAS PREVENTIVA ELÉTRICA</t>
  </si>
  <si>
    <t>ROLO ALIMENTADOR PREVENTIVA ELÉTRICA</t>
  </si>
  <si>
    <t>ROLO ALIMENTADOR LIMPEZA PREV ELÉTRICA</t>
  </si>
  <si>
    <t>MONOVIA 1 CAIXA VENTO PREVENT ELÉTRICA</t>
  </si>
  <si>
    <t>MONOVIA 2 CAIXA VENTO PREVENT ELÉTRICA</t>
  </si>
  <si>
    <t>ESTEIRA MS3 LIMPEZA PREVENTIVA ELÉTRICA</t>
  </si>
  <si>
    <t>SIST LUB EST/BRIT LIMPEZA PREVENT ELÉTR</t>
  </si>
  <si>
    <t>SIST LUB EST/BRIT PREVENTIVA MOTOR</t>
  </si>
  <si>
    <t>BRITADOR PRIMÁRIO LIMPEZ PREVENT ELÉTR</t>
  </si>
  <si>
    <t>BRITADOR PRIMÁRIO PREVENTIVA MOTOR</t>
  </si>
  <si>
    <t>BRITADOR PRIMÁRIO PREVENTIVA ELÉTRICA</t>
  </si>
  <si>
    <t>MONOVIA INT BR-PRIMÁRIO PREVEN ELÉTRICA</t>
  </si>
  <si>
    <t>MONOVIA EXT BR-PRIMÁRIO PREVEN ELÉTRICA</t>
  </si>
  <si>
    <t>PENEIRA PVQ1 LIMPEZA PREVENTIVA ELÉTRICA</t>
  </si>
  <si>
    <t>PENEIRA PVQ1 PREVENTIVA MOTOR</t>
  </si>
  <si>
    <t>PENEIRA PVQ1 PREVENTIVA ELÉTRICA</t>
  </si>
  <si>
    <t>PENEIRA PVQ2  LIMPEZA PREVENT ELÉTRICA</t>
  </si>
  <si>
    <t>PENEIRA PVQ2 PREVENTIVA MOTOR</t>
  </si>
  <si>
    <t>PENEIRA PVQ2 PREVENTIVA ELÉTRICA</t>
  </si>
  <si>
    <t>BOMBA REFRIG BRIT/FOR LIMPEZA PREV ELÉTR</t>
  </si>
  <si>
    <t>BOMBAS REFRIG BRIT/FOR PREVENTIVA MOTOR</t>
  </si>
  <si>
    <t>SOPRADOR FORNO IGNIÇÃO LIMPEZ PREV ELÉTR</t>
  </si>
  <si>
    <t>SOPRADOR FORNO IGNIÇÃO PREVENTIVA MOTOR</t>
  </si>
  <si>
    <t>SOPRADOR FORNO IGNIÇÃO PREVENTIVA ELÉTR</t>
  </si>
  <si>
    <t xml:space="preserve">F209 MANUTENÇÃO PREVENTIVA ELÉTRICA </t>
  </si>
  <si>
    <t>SIST LUB PVQ LIMPEZA PREVENTIVA ELÉTRICA</t>
  </si>
  <si>
    <t>SIST LUB PVQ IGNIÇÃO PREVENTIVA MOTOR</t>
  </si>
  <si>
    <t>RESFRIADOR LIMPEZ PREVENTIVA ELÉTRICA</t>
  </si>
  <si>
    <t>RASPADOR LIMPEZA PREVENTIVA ELÉTRICA</t>
  </si>
  <si>
    <t xml:space="preserve">E209 MANUTENÇÃO PREVENTIVA ELÉTRICA </t>
  </si>
  <si>
    <t>AMOSTRADOR E207B MANUT PREVENT ELÉTRICA</t>
  </si>
  <si>
    <t>AMOSTRADOR E207B PREVENT MOTORES ELÉTRIC</t>
  </si>
  <si>
    <t>AMOSTRADOR E207B LIMPEZA PREVENT ELÉTRIC</t>
  </si>
  <si>
    <t xml:space="preserve">E207B MANUTEÇÃO PREVENTIVA ELÉTRICA </t>
  </si>
  <si>
    <t xml:space="preserve">E207A MANUTENÇÃO PREVENTIVA ELÉTRICA </t>
  </si>
  <si>
    <t xml:space="preserve">E202 MANUTENÇÃO PREVENTIVA ELÉTRICA </t>
  </si>
  <si>
    <t>BRITADOR PRIMÁRIO PREVENTIVA MOTORES</t>
  </si>
  <si>
    <t>BRITADOR PRIMÁRIO LIMPEZA PREV ELÉTRICA</t>
  </si>
  <si>
    <t>REMOTA 4 MS3 LIMPEZA PREVENTIVA ELÉTRICA</t>
  </si>
  <si>
    <t>REMOTA 4 MS3 MANUT PREVENTIVA ELÉTRICA</t>
  </si>
  <si>
    <t xml:space="preserve">D201R MANUTENÇÃO PREVENTIVA ELÉTRICA </t>
  </si>
  <si>
    <t xml:space="preserve">E206 MANUTENÇÃO PREVENTIVA ELÉTRICA </t>
  </si>
  <si>
    <t xml:space="preserve">D202 MANUTENÇÃO PREVENTIVA ELÉTRICA </t>
  </si>
  <si>
    <t xml:space="preserve">F204 MANUTENÇÃO PREVENTIVA ELÉTRICA </t>
  </si>
  <si>
    <t>REMOTA 3 MS3 MANUTENÇÃO PREVENT ELÉTRICA</t>
  </si>
  <si>
    <t>REMOTA 3 MS3 LIMPEZA PREVENTIVA ELÉTRICA</t>
  </si>
  <si>
    <t>PV-B3.1 PREVENTIVA MOTORES ACIONAMENTO</t>
  </si>
  <si>
    <t xml:space="preserve">PCF201 MANUTENÇÃO PREVENTIVA ELÉTRICA </t>
  </si>
  <si>
    <t xml:space="preserve">PCF202 MANUTENÇÃO PREVENTIVA ELÉTRICA </t>
  </si>
  <si>
    <t xml:space="preserve">D203 MANUTENÇÃO PREVENTIVA ELÉTRICA </t>
  </si>
  <si>
    <t xml:space="preserve">1. ABERTURA DA PPT: 
1.1. A PPT DEVERÁ SER ABERTA E LIBERADA PELA EQUIPE DA OPERAÇÃO NO QUINTO PISO DA MÁQUINA DE SINTER 3
2.APRESENTAÇÃO DA EQUIPE: 
2.1. LOCAL DE APRESENTAÇÃO: SALA DA INSPEÇÃO
2.2. TÉCNICO RESPONSÁVEL E TELEFONE ESTÁ NO CABEÇALHO DA ORDEM NO CAMPO (GPM). 
3. TESTE DE EFICÁCIA 
3.1. CONTROLADOR ELÉTRICA: CONFIRMAÇÃO DE AUSÊNCIA DE TENSÃO NO CIRCUITO DE FORÇA DO EQUIPAMENTO 
3.2. CONTROLADOR MECÂNICA: NÃO SE APLICA 
3.3. OPERAÇÃO: TESTE DE TENTATIVA DE COMANDO DO EQUIPAMENTO 
3.4. O EXECUTANTE DEVE ACOMPANHAR O RESPONSÁVEL DA OPERAÇÃO DURANTE O TESTE DE EFICÁCIA DE BLOQUEIO NA ÁREA OPERACIONAL. 
3. EPIS E EPCS ESPECIFICOS DA ÁREA 
- MÁSCARA CONTRA PÓ PFF1 
- LUVAS. 
- ÓCULOS HÉRMETICO
4. EPIS E EPCS ESPECIFICOS DA ATIVIDADE 
- ROUPAS ANTICHAMAS NR10. 
5. RISCOS GERAIS DA ÁREA: 
5.1 QUEDA HUMANA 
- PISO IRREGULAR, ESCORREGADIO COM DESNÍVEIS E ACÚMULO DE MATERIAIS. UTILIZE SEMPRE OS CORRIMÃOS AO SUBIR E DESCER ESCADAS E AO SE DESLOCAR SOBRE PASSARELAS 
- ANTES DE ACESSAR, AVALIE BEM O LOCAL PARA QUE NÃO SEJA SURPREENDIDO POR BURACOS, CHAPAS DE PISO SOLTAS, CORRIMÃOS AVARIADOS E DESNÍVEIS DE PISO, CASO SUA ROTA NÃO ESTEJA EM CONDIÇÕES SEGURAS, USE OUTRA ROTA QUE SEJA SEGURA E COMUNIQUE AO RESPONSAVEL PARA RESOLUÇÃO DA ANORMALIDADE. 
- NÃO ACESSAR PASSARELAS COM ACÚMULO DE MATERIAL, AO IDENTIFICAR SITUAÇÕES SEMELHANTES, IMEDIATAMENTE ISOLAR O LOCAL. 
5.2. QUEDA DE MATERIAIS E FERRAMENTAS. 
- NÃO TRANSITAR SOB LOCAIS DE ATIVIDADES SOBREPOSTAS 
- NOS TRABALHOS EM ALTURA REALIZAR AMARRAÇÃO DAS FERRAMENTAS. 
- ARMAZENAR FERRAMENTAS DE PEQUENO PORTE EM RECIPIENTES ADEQUADOS, ELIMINANDO O RISCO DE QUEDA NA PARTE INFERIOR. 
- AO TRANSITAR SOB TRANSPORTADORES DE CORREIA, OLHAR PARA CIMA E VERIFICAR A EXISTÊNCIA DO RISCO DE QUEDA DE PEÇAS E/OU MATERIAL COMPACTADO NA ESTRUTURA. OBSERVE SE ELA TEM PROTEÇÕES ABAIXO CONTRA QUEDA DE MATERIAL, CASO NAO TENHA PROCURE OUTRA ROTA. 
5.3. ATROPELAMENTO  
- RISCO DE ATROPELAMENTO POR MÁQUINAS DE LIMPEZA (RETROESCAVADEIRA, BOBCAT E CAMINHÕES) ENTRE OS TRANSPORTADORES  
- RISCO DE ATROPELAMENTO POR VEÍCULO AO TRANSITAR PELAS RUAS. 
- PARAR, OLHAR E ESCUTAR ANTES DE TRANSITAR EM LOCAIS COM PRESENÇA DE VEICULOS MOTORIZADOS, SE NECESSARIO UTILIZE OUTRA ROTA PARA DESLOCAMENTO. 
- NÃO PASSAR EMBAIXO DE MATERIAIS SUSPENSOS POR GUINDASTE, PONTE ROLANTE E TALHAS ELÉTRICAS. 
- NÃO ULTRAPASSAR ÁREAS ISOLADAS POR CORRENTES, FITAS E/OU CERQUITES, CASO SEJA NECESSÁRIO O ACESSO PEDIR AUTORIZAÇÃO A UM RESPONSÁVEL PELA ATIVIDADE. 
- NÃO FICAR POSICIONADO NO RAIO DE AÇÃO DA PARTE TRASEIRA DE MÁQUINAS E EQUIPAMENTOS, O MOTORISTA NÃO TEM VISÃO AMPLA EM MANOBRAS EM MARCHA RÉ. 
5.4. PARTICULADOS EM SUSPENÇÃO (POEIRA) 
- USAR MÁSCARA CONTRA POEIRA FIXADA AO ROSTO DURANTE TODO TEMPO QUE ESTIVER A ÁREA COM EXPOSIÇÃO AO RISCO. 
- OBRIGATÓRIO A UTILIZAÇÃO DE MÁSCARA DE PROTEÇÃO CONTRA POEIRAS EM TODA A ÁREA DE SINTERIZAÇÃO E MATÉRIAS-PRIMAS. 
5.5. PRENSAMENTO/ESMAGAMENTO 
- A ÁREA POSSUI VÁRIOS TRANSPORTADORES DE CORREIA COM PARTES MÓVEIS QUE PODEM GERAR PRENSAMENTO DE MEMBROS E/OU ESMAGAMENTO. NÃO SE APROXIME DE PARTES MÓVEIS E SÓ ACESSE OS TRANSPORTADORES QUE POSSUEM GRADES DE PROTEÇÃO CONFORME NR12, OU COM O EQUIPAMENTO PARADO E BLOQUEADO, CONFORME NORMA CORPORATIVA – NCSEGGE0002. 
6. RECOMENDAÇÃO DE MEIO AMBIENTE 
- REALIZAR A SEPARAÇÃO E DESCARTE DE RESTOS DE MANUTENÇÃO, INCLUINDO PEÇAS METÁLICAS, MADEIRA, BORRACHA E OUTROS NA BAIA DE DESCARTE DA OFICINA 410. 
- REALIZAR DESCARTE DE MATERIAIS RECICLÁVEIS NOS TAMBORES COLORIDOS CONFORME TIPO DE MATERIAL NA OFICINA 410. </t>
  </si>
  <si>
    <t>1.  DESENGRIPANTE GA LUB (FDS SCFISPQ1093)
2. SILICONE LOCTITE SUPERFLEX 595 (FDS SCFISPM0896)
3. COMPOSTO DESENGRAXANTE SOLVENTE (FDS SCFISPI3551)
4. COMPOSTO LIMPEZA DE CONTATOS ELÉTRICOS (FDS SCFISPI3599)</t>
  </si>
  <si>
    <t xml:space="preserve">1. ABERTURA DA PPT: 
1.1. A PPT DEVERÁ SER ABERTA E LIBERADA PELA EQUIPE DA OPERAÇÃO NO QUINTO PISO DA MÁQUINA DE SINTER 3
2.APRESENTAÇÃO DA EQUIPE: 
2.1. LOCAL DE APRESENTAÇÃO: SALA DA INSPEÇÃO
2.2. TÉCNICO RESPONSÁVEL E TELEFONE ESTÁ NO CABEÇALHO DA ORDEM NO CAMPO (GPM). 
3. TESTE DE EFICÁCIA 
3.1. CONTROLADOR ELÉTRICA: CONFIRMAÇÃO DE AUSÊNCIA DE TENSÃO NO CIRCUITO DE FORÇA DO EQUIPAMENTO 
3.2. CONTROLADOR MECÂNICA: NÃO SE APLICA 
3.3. OPERAÇÃO: TESTE DE TENTATIVA DE COMANDO DO EQUIPAMENTO 
3.4. O EXECUTANTE DEVE ACOMPANHAR O RESPONSÁVEL DA OPERAÇÃO DURANTE O TESTE DE EFICÁCIA DE BLOQUEIO NA ÁREA OPERACIONAL. 
3. EPIS E EPCS ESPECIFICOS DA ÁREA 
- MÁSCARA CONTRA PÓ PFF1 
- LUVAS. 
- ÓCULOS HÉRMETICO
- DETECTOR MULTI-GÁS.
4. EPIS E EPCS ESPECIFICOS DA ATIVIDADE 
- ROUPAS ANTICHAMAS NR10. 
5. RISCOS GERAIS DA ÁREA: 
5.1 QUEDA HUMANA 
- PISO IRREGULAR, ESCORREGADIO COM DESNÍVEIS E ACÚMULO DE MATERIAIS. UTILIZE SEMPRE OS CORRIMÃOS AO SUBIR E DESCER ESCADAS E AO SE DESLOCAR SOBRE PASSARELAS 
- ANTES DE ACESSAR, AVALIE BEM O LOCAL PARA QUE NÃO SEJA SURPREENDIDO POR BURACOS, CHAPAS DE PISO SOLTAS, CORRIMÃOS AVARIADOS E DESNÍVEIS DE PISO, CASO SUA ROTA NÃO ESTEJA EM CONDIÇÕES SEGURAS, USE OUTRA ROTA QUE SEJA SEGURA E COMUNIQUE AO RESPONSAVEL PARA RESOLUÇÃO DA ANORMALIDADE. 
- NÃO ACESSAR PASSARELAS COM ACÚMULO DE MATERIAL, AO IDENTIFICAR SITUAÇÕES SEMELHANTES, IMEDIATAMENTE ISOLAR O LOCAL. 
5.2. QUEDA DE MATERIAIS E FERRAMENTAS. 
- NÃO TRANSITAR SOB LOCAIS DE ATIVIDADES SOBREPOSTAS 
- NOS TRABALHOS EM ALTURA REALIZAR AMARRAÇÃO DAS FERRAMENTAS. 
- ARMAZENAR FERRAMENTAS DE PEQUENO PORTE EM RECIPIENTES ADEQUADOS, ELIMINANDO O RISCO DE QUEDA NA PARTE INFERIOR. 
- AO TRANSITAR SOB TRANSPORTADORES DE CORREIA, OLHAR PARA CIMA E VERIFICAR A EXISTÊNCIA DO RISCO DE QUEDA DE PEÇAS E/OU MATERIAL COMPACTADO NA ESTRUTURA. OBSERVE SE ELA TEM PROTEÇÕES ABAIXO CONTRA QUEDA DE MATERIAL, CASO NAO TENHA PROCURE OUTRA ROTA. 
5.3. ATROPELAMENTO  
- RISCO DE ATROPELAMENTO POR MÁQUINAS DE LIMPEZA (RETROESCAVADEIRA, BOBCAT E CAMINHÕES) ENTRE OS TRANSPORTADORES  
- RISCO DE ATROPELAMENTO POR VEÍCULO AO TRANSITAR PELAS RUAS. 
- PARAR, OLHAR E ESCUTAR ANTES DE TRANSITAR EM LOCAIS COM PRESENÇA DE VEICULOS MOTORIZADOS, SE NECESSARIO UTILIZE OUTRA ROTA PARA DESLOCAMENTO. 
- NÃO PASSAR EMBAIXO DE MATERIAIS SUSPENSOS POR GUINDASTE, PONTE ROLANTE E TALHAS ELÉTRICAS. 
- NÃO ULTRAPASSAR ÁREAS ISOLADAS POR CORRENTES, FITAS E/OU CERQUITES, CASO SEJA NECESSÁRIO O ACESSO PEDIR AUTORIZAÇÃO A UM RESPONSÁVEL PELA ATIVIDADE. 
- NÃO FICAR POSICIONADO NO RAIO DE AÇÃO DA PARTE TRASEIRA DE MÁQUINAS E EQUIPAMENTOS, O MOTORISTA NÃO TEM VISÃO AMPLA EM MANOBRAS EM MARCHA RÉ. 
5.4. PARTICULADOS EM SUSPENÇÃO (POEIRA) 
- USAR MÁSCARA CONTRA POEIRA FIXADA AO ROSTO DURANTE TODO TEMPO QUE ESTIVER A ÁREA COM EXPOSIÇÃO AO RISCO. 
- OBRIGATÓRIO A UTILIZAÇÃO DE MÁSCARA DE PROTEÇÃO CONTRA POEIRAS EM TODA A ÁREA DE SINTERIZAÇÃO E MATÉRIAS-PRIMAS. 
5.5. PRENSAMENTO/ESMAGAMENTO 
- A ÁREA POSSUI VÁRIOS TRANSPORTADORES DE CORREIA COM PARTES MÓVEIS QUE PODEM GERAR PRENSAMENTO DE MEMBROS E/OU ESMAGAMENTO. NÃO SE APROXIME DE PARTES MÓVEIS E SÓ ACESSE OS TRANSPORTADORES QUE POSSUEM GRADES DE PROTEÇÃO CONFORME NR12, OU COM O EQUIPAMENTO PARADO E BLOQUEADO, CONFORME NORMA CORPORATIVA – NCSEGGE0002. 
5.6. INTOXICAÇÃO POR GÁS
- UTILIZAR DETECTOR DE GÁS AO TRABALHAR NO 5° PISO DA MÁQUINA. RISCO DE VAZAMENTO DE GÁS PRÓXIMO À CAMARA DE COMBUSTÃO.
6. RECOMENDAÇÃO DE MEIO AMBIENTE 
- REALIZAR A SEPARAÇÃO E DESCARTE DE RESTOS DE MANUTENÇÃO, INCLUINDO PEÇAS METÁLICAS, MADEIRA, BORRACHA E OUTROS NA BAIA DE DESCARTE DA OFICINA 410. 
- REALIZAR DESCARTE DE MATERIAIS RECICLÁVEIS NOS TAMBORES COLORIDOS CONFORME TIPO DE MATERIAL NA OFICINA 410. </t>
  </si>
  <si>
    <t>LIMPEZA PREVENTIVA CAVALETE DE GN</t>
  </si>
  <si>
    <t>LIMPEZA PREVENTIVA SENSORIAMENTO</t>
  </si>
  <si>
    <t>LIMPEZA PREV PAINEL DE COMANDO LOCAL</t>
  </si>
  <si>
    <t>LIMPEZA PREVENTIVA MOTOR ELÉTRICO</t>
  </si>
  <si>
    <t>1- MOTOR ELÉTRICO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</si>
  <si>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CAIXA DE LIGAÇÃO DE CABOS
1.1 RETIRAR OS PARAFUSOS SEXTAVADOS DE FIXAÇÃO DA TAMPA FRONTAL DA CAIXA DE LIGAÇÃO DE CABOS UTILIZANDO CHAVE DE BOCA
1.2 REALIZAR LIMPEZA INTERNA DA CAIXA DE PASSAGEM UTILIZANDO SOPRADOR ELÉTRICO E TOALHAS DE PANO.
1.3 CONFERIR O REAPERTO DE TODAS AS CONEXÕES DOS BORNES
1.4 REALIZAR ORGANIZAÇÃO DOS CABOS
1.5 SUBSTITUIR TERMINAIS E ANILHAS DANIFICADAS.
1.6 VEDAR COM SILICONE E FECHAR A TAMPA DA CAIXA DE PASSAGEM COM TODOS OS PARAFUSOS DE FIXAÇÃO.
( )EXECUTADO ( )NÃO EXECUTADO
-------------------------------------------------------------
2- BOTOEIRAS E SIRENE
2.1 REALIZAR A DESMONTAGEM DAS TAMPAS FRONTAIS DAS CAIXAS DAS BOTOEIRAS, RETIRANDO OS PARAFUSOS DE FIXAÇÃO, UTILIZANDO CHAVE DE FENDA. 
2.2 VERIFICAR A CONDIÇÃO DAS VEDAÇÕES DA TAMPA DA BOTOEIRA. REALIZAR LIMPEZA E REPOSICIONAR CASO ESTEJAM SOLTAS. COMUNICAR AO INSPETOR CASO AS VEDAÇÕES ESTEJAM DANIFICADAS PARA QUE ELE PROVIDENVIE OUTRA TAMPA PARA TROCA.
2.3 CONFERIR O REAPERTO DOS TERMINAIS DOS BOTÕES. 
2.4 VERIFICAR OXIDAÇÃO DOS CONTATOS E REALIZAR MEDIÇÃO DE CONTINUIDADE NOS CONTATOS NA/NF DAS BOTOEIRAS UTILIZANDO MULTÍMETRO NA ESCALA DE TENSÃO CONTÍNUA, SEGUINTO OS SEGUINTES CRITÉRIOS:
   2.4.1 FORÇAR CONTATOS PARA A POSIÇÃO ABERTA
   2.4.2 POSICIONAR PONTAS DE PROVA DO MULTÍMETRO NOS TERMINAIS, NA ESCALA DE TENSÃO CONTÍNUA
   2.4.3 CONSTATAR 24Vcc COM CONTATO NA POSIÇÃO ABERTO
   2.4.4 FORÇAR O FECHAMENTO DO CONTATO, ATUANDO O BOTÃO MANUALMENTE.
   2.4.5 CONSTATAR MEDIÇÃO DE 0Vcc NOS TERMINAIS DO BOTÃO
   2.4.6 CASO O VALOR DE TENSÃO NÃO ALTERE COM A COMUTAÇÃO DOS CONTATOS OU O VALOR FIQUE FLUTUANDO, INFORMAR AO INSPETOR PARA AVALIAÇÃO E POSSÍVEL SUBSTITUIÇÃO.
2.5 CASO NÃO VENHA A COMUTAR, INFORMAR AO INSPETOR IMEDIATAMENTE, PARA QUE PROVIDENCIE UM BOTÃO NOVO PARA SUBSTITUIÇÃO.
2.6 CASO ESTEJA NORMAL, REALIZAR ORGANIZAÇÃO DOS CABOS NA PARTE INTERNA DAS BOTOEIRAS. 
2.7 FECHAR AS TAMPAS DAS CAIXAS, MONTANDO TODOS OS PARAFUSOS DE FIXAÇÃO.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</si>
  <si>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MANUT PREVENTIVA SENSORIAMENTO</t>
  </si>
  <si>
    <t>MANUT PREVENTIVA PAINEL DE COMANDO LOCAL</t>
  </si>
  <si>
    <t>MANUT PREVENTIVA MOTOR ELÉTRICO</t>
  </si>
  <si>
    <t xml:space="preserve">1. MOTOR ELÉTRICO DESLOCAMENTO
1.1 REALIZAR A DESMONTAGEM DA TAMPA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</si>
  <si>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PREVENTIVA MOTOR ELÉTRICO ACIONAMENTO</t>
  </si>
  <si>
    <t>PREVENTIVA MOTOR ELÉTRICO DESLOCAMENTO</t>
  </si>
  <si>
    <t xml:space="preserve">1. MOTOR ELÉTRICO DESLOCAMENTO
*** REALIZAR A ABERTURA DA PROTEÇÃO METÁLICA DE ACESSO AO MOTOR, FIXANDO A CHAPA NA POSIÇÃO ABERTA COM CORRENTE PARA QUE A TAMPA NÃO FECHE INVOLUNTÁRIAMENTE ***
1.1 REALIZAR A DESMONTAGEM DA TAMPA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FECHAR A TAMPA METÁLICA DE PROTEÇÃO DO MOTOR DE DESLOCAMENTO ***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</si>
  <si>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 ACESSAR MOTOR ATRAVÉS DA PASSARELA E ESCADA DE ACESSO AO MOTOR DA COMPORT APRINCIPAL ***
1.1 REALIZAR A DESMONTAGEM DA TAMPA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</si>
  <si>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PREVENTIVA MOTOR BOMBA GRAXA BRITADOR</t>
  </si>
  <si>
    <t>PREVENTIVA MOTOR BOMBA GRAXA 02 ESTEIRA</t>
  </si>
  <si>
    <t>PREVENTIVA MOTOR BOMBA GRAXA 01 ESTEIRA</t>
  </si>
  <si>
    <t>PREVENTIVA MOTOR ACIONAMENTO DA ESTEIRA</t>
  </si>
  <si>
    <t>PREVENT MOTOR ACIONAMENTO ROLO ALIMENT</t>
  </si>
  <si>
    <t>PREVENT MOTOR ACIONAMENTO COMPORTA PRINC</t>
  </si>
  <si>
    <t>PREVENT MOTOR ACIONAMENTO BRITADOR PRIM</t>
  </si>
  <si>
    <t>PREVENTIVA MOTOR SOPRADOR FORNO IGNIÇÃO</t>
  </si>
  <si>
    <t>PREVENTIVA MOTOR LUB 3PVQ BOMBA 01</t>
  </si>
  <si>
    <t>PREVENTIVA MOTOR LUB 3PVQ BOMBA 02</t>
  </si>
  <si>
    <t>PREVENTIVA MOTOR 1 ACIONAMENTO RESFRIAD</t>
  </si>
  <si>
    <t>PREVENTIVA MOTOR 2 ACIONAMENTO RESFRIAD</t>
  </si>
  <si>
    <t>PREVENTIVA MOTOR 3 ACIONAMENTO RESFRIAD</t>
  </si>
  <si>
    <t>PREVENTIVA MOTOR 4 ACIONAMENTO RESFRIAD</t>
  </si>
  <si>
    <t>PREVENTIVA MOTOR 5 ACIONAMENTO RESFRIAD</t>
  </si>
  <si>
    <t>PREVENTIVA MOTOR ACIONAMENTO COOLER FAN</t>
  </si>
  <si>
    <t>PREVENT MOTOR SIST HIDRÁULICO RASPADOR</t>
  </si>
  <si>
    <t>MANUTENÇÃO PREVENTIVA MOTOR ACIONAMENTO</t>
  </si>
  <si>
    <t>MANUTENÇÃO PREVENTIVA MOTOR DESLOCAMENTO</t>
  </si>
  <si>
    <t>MANUTENÇÃO PREVEN MOTOR CORREIA SUPERIOR</t>
  </si>
  <si>
    <t>MANUTENÇÃO PREVEN MOTOR CORREIA INFERIOR</t>
  </si>
  <si>
    <t>PREVENTIVA MOTOR ACIONAMEN BRIT PRIMÁRIO</t>
  </si>
  <si>
    <t>PREVENTIVA MOTOR DE ACIONAMENTO 1</t>
  </si>
  <si>
    <t>PREVENTIVA MOTOR DE ACIONAMENTO 2</t>
  </si>
  <si>
    <t>PREVENTIVA MOTOR DE ACIONAMENTO</t>
  </si>
  <si>
    <t xml:space="preserve">1. MOTOR ELÉTRICO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</si>
  <si>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 REALIZAR A DESMONTAGEM DAS GRADES DE PROTEÇÃO NR12 DE ACESSO AO MOTOR ***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REALIZAR A MONTAGEM DAS GRADES DE PROTEÇÃO NR12 APÓS FINALIZAÇÃO DA ATIVIDADE ***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</si>
  <si>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</si>
  <si>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LIMPEZA PREVENTIVA MOTORES ELÉTRICOS</t>
  </si>
  <si>
    <t>LIMPEZA PREVENTIVA PAINEL DA REMOTA</t>
  </si>
  <si>
    <t>1- MOTORE ELÉTRICO COMPORTA PRINCIPAL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</si>
  <si>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MOTOR ELÉTRICO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</si>
  <si>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REALIZAR A DESMONTAGEM DAS GRADES DE PROTEÇÃO NR12 PARA ACESSO AOS SENSORES, RETIRANDO OS PARAFUSOS DE FIXAÇÃO DAS GRADES NOS POSTES E DESMONTANDO AS GRADES, UTILIZANDO CHAVE DE BOCA. ****** 
1- LIMPEZA SENSOR DE QUEBRA DE PINO
1.1 REALIZAR LIMPEZA EXTERNA DO SENSOR DE QUEBRA DE PINO UTILIZANDO SOPRADOR ELÉTRICO/AR COMPRIMIDO, ESPÁTULA, PINCEL E TOALHAS DE PANO;
1.2 CASO ENCONTRE ALGUMA ANORMALIDADE NO SENSOR, INFORMAR IMEDIATAMENTE AO INSPETOR;(CABO SOLTO, SENSOR COM FOLGA NA FIXAÇÃO, CARCAÇA DANIFICADA).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NAO DIRECIONAR AR COMPRIMIDO NO SENTIDO DO CORPO.</t>
  </si>
  <si>
    <t>1- MOTOR ELÉTRICO DE ACIONAMENTO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HÉRMETICO.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</si>
  <si>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0030</t>
  </si>
  <si>
    <t>LIMPEZA PREVENT SENSORES BOMBA 1 ESTEIRA</t>
  </si>
  <si>
    <t>LIMPEZA PREV MOTOR ELÉTR BOMBA 1 ESTEIRA</t>
  </si>
  <si>
    <t>LIMPEZA PREVENT SENSORES BOMBA BRITADOR</t>
  </si>
  <si>
    <t>LIMPEZA PREVENT SENSORES BOMBA 2 ESTEIRA</t>
  </si>
  <si>
    <t>LIMPEZA PREV MOTOR ELÉTR BOMBA BRITADOR</t>
  </si>
  <si>
    <t>LIMPEZA PREV MOTOR ELÉTR BOMBA 2 ESTEIRA</t>
  </si>
  <si>
    <t xml:space="preserve">1- MOTOR ELÉTRICO DA BOMBA DE GRAXA 01 DA SALA DE LUBRIFICAÇÃO DA MS3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HÉRMETICO.
</t>
  </si>
  <si>
    <t xml:space="preserve">1- MOTOR ELÉTRICO DA BOMBA DE GRAXA DE LUBRIFICAÇÃO DO BRITADOR MS3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HÉRMETICO.
</t>
  </si>
  <si>
    <t xml:space="preserve">1- MOTOR ELÉTRICO BOMBA 01 ÁGUA BRITADOR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</si>
  <si>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 xml:space="preserve">1- MOTOR ELÉTRICO BOMBA 02 ÁGUA BRITADOR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</si>
  <si>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 xml:space="preserve">1- MOTOR ELÉTRICO M112 DA BOMBA DE ÁGUA DE REFRIGERAÇÃO DO FORNO DE IGNIÇÃO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</si>
  <si>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 xml:space="preserve">1- MOTOR ELÉTRICO M113 DA BOMBA DE ÁGUA DE REFRIGERAÇÃO DO FORNO DE IGNIÇÃO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</si>
  <si>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LIMPEZA PREV MOTOR ELÉTRICO M112 FOR IGN</t>
  </si>
  <si>
    <t>LIMPEZA PREV MOTOR ELÉTRICO M113 FOR IGN</t>
  </si>
  <si>
    <t>PREV ELÉTRICA MOTOR ELÉTRIC M112 FOR IGN</t>
  </si>
  <si>
    <t>PREV ELÉTRICA MOTOR ELÉTRIC M113 FOR IGN</t>
  </si>
  <si>
    <t>PREV ELÉTRICA MOTOR ELÉTR BOMBA 1 BRIT</t>
  </si>
  <si>
    <t>PREV ELÉTRICA MOTOR ELÉTR BOMBA 2 BRIT</t>
  </si>
  <si>
    <t>LIMPEZA PREV MOTOR ELÉTR BOMBA 1 BRIT</t>
  </si>
  <si>
    <t>LIMPEZA PREV MOTOR ELÉTR BOMBA 2 BRIT</t>
  </si>
  <si>
    <t>1- MOTORE ELÉTRICO SOPRADOR FORNO IGNIÇÃO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</si>
  <si>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PRESSOSTATO (NA LATERAL DO TANQUE DE ÓLEO)
1.1 REALIZAR LIMPEZA EXTERNA DO PRESSOSTATO, UTILIZANDO TOALHAS DE PANO E COMPOSTO DESENGRAXANTE
1.2 REALIZAR LIMPEZA NO ELETRODUTO FLEXÍVEL DO PRESSOSTATO, UTILIZANDO TOALHAS DE PANO E COMPOSTO DESENGRAXANTE
1.3 VERIFICAR AINTEGRIDADE DA ESTRUTUTURA DO PRESSOSTATO E DO ELETRODUTO FLEXÍVEL, CASO TENHA ALGUM DANO VISÍVEL (QUEBRA, TRINCA, FALTA DE PARAFUSO) COMUNICAR AO TÉCNICO PARA QUE PROVIDENCIE O REPARO.
( ) EXECUTADO ( ) NÃO EXECUTADO
-------------------------------------------------------------
2- TRANSMISSOR DE NÍVEL (INSTRUMENTO MONTADO NA PARTE INFERIOR DO TANQUE, PRÓXIMO À PAREDE)
1.1 REALIZAR LIMPEZA EXTERNA DO TRANSMISSOR DE NÍVEL, UTILIZANDO TOALHAS DE PANO E COMPOSTO DESENGRAXANTE
1.2 REALIZAR LIMPEZA NO CABO DE COMANDO DO TRANSMISSOR, UTILIZANDO TOALHAS DE PANO E COMPOSTO DESENGRAXANTE
1.3 REALIZAR LIMPEZA DO PRENSA CABO QUE ESTÁ MONTADO NO TRANSMISSOR, UTILIZANDO TOALHAS DE PANO E COMPOSTO DESENGRAXANTE.
1.3 VERIFICAR AINTEGRIDADE DA ESTRUTUTURA DO PRESSOSTATO E DO ELETRODUTO FLEXÍVEL, CASO TENHA ALGUM DANO VISÍVEL (QUEBRA, TRINCA, FALTA DE PARAFUSO) COMUNICAR AO TÉCNICO PARA QUE PROVIDENCIE O REPARO.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
3. QUEDA HUMANA
- PISO ESCORREGADIO NA SALA HIDRÁULICA COM RISCO DE QUEDA. AO ACESSAR, AVALIAR CONDIÇÃO DO PISO E NÃO TRANSITAR SOBRE PISO COM ACÚMULO DE ÓLEO.</t>
  </si>
  <si>
    <t xml:space="preserve">1. MOTOR ELÉTRICO DE ACIONAMENTO DA BOMBA DE LUBRIFICAÇÃO 02 (SALA HIDRÁULICA PVQ)
1.1 REALIZAR A DESMONTAGEM DA TAMPA DO MOTOR, UTILIZANDO CHAVE MANUAL (FENDA E ALLEN), RETIRANDO OS PARAFUSOS DE FIXAÇÃO.
1.2 MARCAR O POSIOCIONAMENTO(SEQUÊNCIA) DOS CABOS NOS BORNES DO MOTOR, UTILIZANDO FITA ADESIVA (CREPE) OU ANILHAS.
1.3 DESCONECTAR OS CABOS DOS TERMINAIS DOS BORNES.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BOB1(CABOS 1 E 4)____________________ 
BOB2(CABOS 2 E 5)____________________ 
BOB3(CABOS 3 E 6)____________________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REALIZADO 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1.13 REALIZAR LIMPEZA EXTERNA NO MOTOR UTILIZANDO TOALHAS DE PANO E COMPOSTO DESENGRAXANTE.
RISCO:CHOQUE ELÉTRICO POR CONTATO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4. QUEDA HUMANA
- PISO ESCORREGADIO NA SALA HIDRÁULICA COM RISCO DE QUEDA. AO ACESSAR, AVALIAR CONDIÇÃO DO PISO E NÃO TRANSITAR SOBRE PISO COM ACÚMULO DE ÓLEO HIDRÁULICO.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</si>
  <si>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1. MOTOR ELÉTRICO DE ACIONAMENTO DA BOMBA DE LUBRIFICAÇÃO 01 (SALA HIDRÁULICA PVQ)
1.1 REALIZAR A DESMONTAGEM DA TAMPA DO MOTOR, UTILIZANDO CHAVE MANUAL (FENDA E ALLEN), RETIRANDO OS PARAFUSOS DE FIXAÇÃO.
1.2 MARCAR O POSIOCIONAMENTO(SEQUÊNCIA) DOS CABOS NOS BORNES DO MOTOR, UTILIZANDO FITA ADESIVA (CREPE) OU ANILHAS.
1.3 DESCONECTAR OS CABOS DOS TERMINAIS DOS BORNES.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BOB1(CABOS 1 E 4)____________________ 
BOB2(CABOS 2 E 5)____________________ 
BOB3(CABOS 3 E 6)____________________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REALIZADO 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1.13 REALIZAR LIMPEZA EXTERNA NO MOTOR UTILIZANDO TOALHAS DE PANO E COMPOSTO DESENGRAXANTE.
RISCO:CHOQUE ELÉTRICO POR CONTATO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4. QUEDA HUMANA
- PISO ESCORREGADIO NA SALA HIDRÁULICA COM RISCO DE QUEDA. AO ACESSAR, AVALIAR CONDIÇÃO DO PISO E NÃO TRANSITAR SOBRE PISO COM ACÚMULO DE ÓLEO HIDRÁULICO.</t>
  </si>
  <si>
    <t>LIMPEZA PREVENTIVA MOTOR BOMBA 01</t>
  </si>
  <si>
    <t>LIMPEZA PREVENTIVA MOTOR BOMBA 02</t>
  </si>
  <si>
    <t>LIMPEZA PREVENTIVA MOTOR ELÉTRICO 01</t>
  </si>
  <si>
    <t>LIMPEZA PREVENTIVA MOTOR ELÉTRICO 02</t>
  </si>
  <si>
    <t>LIMPEZA PREVENTIVA MOTOR ELÉTRICO 03</t>
  </si>
  <si>
    <t>LIMPEZA PREVENTIVA MOTOR ELÉTRICO 04</t>
  </si>
  <si>
    <t>LIMPEZA PREVENTIVA MOTOR ELÉTRICO 05</t>
  </si>
  <si>
    <t xml:space="preserve">1- MOTOR ELÉTRICO DE GIRO 01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</si>
  <si>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 xml:space="preserve">1- MOTOR ELÉTRICO DE GIRO 02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</si>
  <si>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 xml:space="preserve">1- MOTOR ELÉTRICO DE GIRO 03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</si>
  <si>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 xml:space="preserve">1- MOTOR ELÉTRICO DE GIRO 04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</si>
  <si>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1- MOTOR ELÉTRICO DE GIRO 05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</si>
  <si>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MOTOR ELÉTRICO DE ACIONAMENTO DO COOLER FAN
1.1 EFETUAR LIMPEZA DA ESTRUTURA DO MOTOR UTILIZANDO TOALHAS DE PANO E PRODUTO DESENGRAXANTE, CASO TENHA SUJEIRA IMPREGNADA EM ALGUMA PARTE DA CARCAÇA, UTILIZE ESPÁTULA E ESCOVA DE AÇO PARA RETIRAR O EXCESSO DE SUJEIRA IMPREGNADA.
1.2 UTILIZAR SOPRADOR ELÉTRICO/AR COMPRIMIDO E TOALHAS DE PANO PARA FINALIZAR A LIMPEZA DAS ALETAS DE REFRIGERAÇÃO DO MOTOR.
1.3 REALIZAR LIMPEZA DAS TAMPAS DAS CAIXAS DE BORNES/LIGAÇÕES, UTILIZANDO TOALHAS DE PANO, SOPRADOR ELÉTRICO/AR COMPRIMIDO E PRODUTO DESENGRAXANTE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t>
  </si>
  <si>
    <t>LIMPEZA PREVENTIVA MOTOR DE ACIONAMENTO</t>
  </si>
  <si>
    <t>1- MOTOR ELÉTRICO DE DESLOCAMENTO
1.1 REALIZAR A ABERTURA DA TAMPA SUPERIOR DE ACESSO AO MOTOR, FIXANDO A TAMPA COM CORRENTE SE TRAVAMENTO NA POSIÇÃO ABERTA.
1.2 EFETUAR LIMPEZA DAS ALETAS DE REFRIGERAÇÃO DO MOTOR UTILIZANDO ESPÁTULA E ESCOVA DE AÇO PARA RETIRAR O EXCESSO DE SUJEIRA IMPREGNADA.
1.3 UTILIZAR SOPRADOR ELÉTRICO/AR COMPRIMIDO E TOALHAS DE PANO PARA FINALIZAR A LIMPEZA DAS ALETAS DE REFRIGERAÇÃO DO MOTOR.
1.4 REALIZAR LIMPEZA NA TAMPA DEFLETORA E NA VENTOINHA, UTILIZANDO ESPÁTULA, ESCOVA DE AÇO, SOPRADOR ELÉTRICO/AR COMPRIMIDO E TOALHAS DE PANO
1.5 REALIZAR O FECHAMENTO DA TAMPA DE ROTEÇÃO DO MOTOR APÓS TÉRMINO DA ATIVIDADE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HÉRMETICO.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</si>
  <si>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PAINEL REMOTA 03
1.1 REALIZAR A LIMPEZA EXTERNA DO PAINEL DA REMOTA PARTE FRONTAL E TRASEIRA, UTILIZANDO TOLHAS DE PANO E SOPRADOR ELÉTRICO/AR COMPRIMIDO.
1.2 FINALIZAR A LIMPEZA EXTERNA DO PAINEL UTILIZANDO COMPOSTO DESENGRAXANTE E TOALHAS DE PANO.
1.3 VERIFICAR SE A PORTA ESTÁ FECHADA CORRETAMENTE E SE NÃO HÁ ANORMALIDADES NO PAINEL, CASO TENHA, INFORMAR O INSPETOR IMENDIATAMENTE.
OBS: PARA LIMPEZA PARTE SUPERIOR DO PAINEL, UTILIZAR EXTENSOR E TOALHA DE PANO.
( )EXECUTADO ( )NÃO EXECUTADO
-------------------------------------------------------------
RECOMENDAÇÕES DE SEGURANÇA ESPECÍFICAS DAS ATIVIDADES
1. RISCO DE PROJEÇÃO.
- NAO DIRECIONAR AR COMPRIMIDO PARA O CORPO, CASO A ATIVIDADE GERE MUITO MATERIAL PARTICULADO SUSPENSO DEVIDO O USO DE SOPRADOR ELÉTRICO/AR COMPRIMIDO,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</si>
  <si>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MANUT PREVENTIVA DETECTOR DE CAMADAS</t>
  </si>
  <si>
    <t>MANUT PREV PAINEL DE COMAN LOCAL 5 PISO</t>
  </si>
  <si>
    <t>MANUT PREV PAINEL DE COMAN LOCAL 4 PISO</t>
  </si>
  <si>
    <t>MANUT PREVENTIVA CAIXA DE PASSAGEM</t>
  </si>
  <si>
    <t>MANUT PREVENTIVA REMOTA 04</t>
  </si>
  <si>
    <t>MANUT PREVENTIVA REMOTA 03</t>
  </si>
  <si>
    <t>1- PAINEL DE COMANDO LOCAL
1.1 REALIZAR A ABERTURA DA PORTA FRONTAL DO PAINEL DE COMANDO LOCAL
1.2 VERIFICAR A CONDIÇÃO DAS VEDAÇÕES DA TAMPA. REALIZAR LIMPEZA E REPOSICIONAR CASO ESTEJAM SOLTAS. COMUNICAR AO INSPETOR CASO AS VEDAÇÕES ESTEJAM DANIFICADAS PARA QUE ELE PROVIDENVIE OUTRA PARA TROCA.
1.3 CONFERIR O REAPERTO DOS TERMINAIS DOS BOTÕES. 
1.4 VERIFICAR OXIDAÇÃO DOS CONTATOS E REALIZAR MEDIÇÃO DE CONTINUIDADE NOS CONTATOS NA/NF DAS BOTOEIRAS UTILIZANDO MULTÍMETRO NA ESCALA DE TENSÃO CONTÍNUA, SEGUINTO OS SEGUINTES CRITÉRIOS:
   1.4.1 FORÇAR CONTATOS PARA A POSIÇÃO ABERTA
   1.4.2 POSICIONAR PONTAS DE PROVA DO MULTÍMETRO NOS TERMINAIS, NA ESCALA DE TENSÃO CONTÍNUA
   1.4.3 CONSTATAR 24Vcc COM CONTATO NA POSIÇÃO ABERTO
   1.4.4 FORÇAR O FECHAMENTO DO CONTATO, ATUANDO O BOTÃO MANUALMENTE.
   1.4.5 CONSTATAR MEDIÇÃO DE 0Vcc NOS TERMINAIS DO BOTÃO
   1.4.6 CASO O VALOR DE TENSÃO NÃO ALTERE COM A COMUTAÇÃO DOS CONTATOS OU O VALOR FIQUE FLUTUANDO, INFORMAR AO INSPETOR PARA AVALIAÇÃO E POSSÍVEL SUBSTITUIÇÃO.
1.5 CASO NÃO VENHA A COMUTAR, INFORMAR AO INSPETOR IMEDIATAMENTE, PARA QUE PROVIDENCIE UM BOTÃO NOVO PARA SUBSTITUIÇÃO.
1.6 CASO ESTEJA NORMAL, REALIZAR ORGANIZAÇÃO DOS CABOS NA PARTE INTERNA. 
1.7 FECHAR A PORTA DA CAIXA, CONFERINDO A CONDIÇÃO DE VEDAÇÃO.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</si>
  <si>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PAINEL DE COMANDO LOCAL
1.1 REALIZAR A ABERTURA DA PORTA FRONTAL DO PAINEL DE COMANDO LOCAL
1.2 VERIFICAR A CONDIÇÃO DAS VEDAÇÕES DA TAMPA. REALIZAR LIMPEZA E REPOSICIONAR CASO ESTEJAM SOLTAS. COMUNICAR AO INSPETOR CASO AS VEDAÇÕES ESTEJAM DANIFICADAS PARA QUE ELE PROVIDENVIE OUTRA PARA TROCA.
1.3 CONFERIR O REAPERTO DOS TERMINAIS DOS BOTÕES. 
1.4 VERIFICAR OXIDAÇÃO DOS CONTATOS E REALIZAR MEDIÇÃO DE CONTINUIDADE NOS CONTATOS NA/NF DAS BOTOEIRAS UTILIZANDO MULTÍMETRO NA ESCALA DE TENSÃO CONTÍNUA, SEGUINTO OS SEGUINTES CRITÉRIOS:
   1.4.1 FORÇAR CONTATOS PARA A POSIÇÃO ABERTA
   1.4.2 POSICIONAR PONTAS DE PROVA DO MULTÍMETRO NOS TERMINAIS, NA ESCALA DE TENSÃO CONTÍNUA
   1.4.3 CONSTATAR 24Vcc COM CONTATO NA POSIÇÃO ABERTO
   1.4.4 FORÇAR O FECHAMENTO DO CONTATO, ATUANDO O BOTÃO MANUALMENTE.
   1.4.5 CONSTATAR MEDIÇÃO DE 0Vcc NOS TERMINAIS DO BOTÃO
   1.4.6 CASO O VALOR DE TENSÃO NÃO ALTERE COM A COMUTAÇÃO DOS CONTATOS OU O VALOR FIQUE FLUTUANDO, INFORMAR AO INSPETOR PARA AVALIAÇÃO E POSSÍVEL SUBSTITUIÇÃO.
1.5 CASO NÃO VENHA A COMUTAR, INFORMAR AO INSPETOR IMEDIATAMENTE, PARA QUE PROVIDENCIE UM BOTÃO NOVO PARA SUBSTITUIÇÃO.
1.6 CASO ESTEJA NORMAL, REALIZAR ORGANIZAÇÃO DOS CABOS NA PARTE INTERNA.
1.7 CONFERIR REAPERTO DOS CABOS DOS TERMINAIS DOS COMPONENTES ELÉTRICOS DO PAINEL
1.8 REALIZAR ORGANIZAÇÃO DOS CABOS ELÉTRICOS NO INTERIOR DO PAINEL
1.9 CONFERIR FIXAÇÃO DOS COMPONENTES ELÉTRICOS DO PAINEL 
1.10 FECHAR A PORTA DA CAIXA, CONFERINDO A CONDIÇÃO DE VEDAÇÃO.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</si>
  <si>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MANUTENÇÃO PREVENTIVA NA MONOVIA</t>
  </si>
  <si>
    <t>1- SENSORES DE POSICIONAMENTO DA COMPORTA PRINCIPAL
1.1 REALIZAR A DESMONTAGEM DAS TAMPA DE PROTEÇÃO DOS TERMINAIS DE ALIMENTAÇÃO, RETIRANDO OS PARAFUSOS DE PROTEÇÃO.
1.2 VERIFICAR CONEXÕES, CASO NÃO TENHAM TERMINAIS, REALIZAR A INSTALAÇÃO NOS CABOS QUE ESTIVEREM FALTANDO. 
1.3 CONFERIR AS CONEXÕES DOS CABOS, REALIZAR O REAPERTO E REALIZAR LIMPEZA INTERNA. 
1.4 FECHAR A TAMPA DE PROTEÇÃO DOS CABOS DOS SENSORES, FIXANDO TODOS OS PARAFUSOS. 
1.5 REALIZAR TESTE DE FUNCIONAMENTO DOS SENSORES. POSICIONAR UMA PEÇA METÁLICA NA FACE FRONTAL DE ATUAÇÃO DOS SENSORES E VERIFICAR SE O LED DE ACIONAMENTO IRÁ ACENDER.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2. RISCO DE PROJEÇÃO.
- NAO DIRECIONAR AR COMPRIMIDO NO SENTIDO DO CORPO;
- UTILIZAR ÓCULOS HERMÉTICO;
3. QUEDA HUMANA
-REALIZAR ATIVIDADE POSICIONANDO-SE SOBRE PASSARELA DE ACESSO AOS SENSORES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</si>
  <si>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DETECTOR DE CAMDADA MS3 - PREVENTIVA NOS ELETRODOS
1 - DESLOCAR-SE ATÉ O QUINTO PISO DA MÁQUINA DE SINTERIZAÇÃO Nº 3 E IDENTIFICAR OS ELETRODOS DO DETECTOR DE CAMADA ABAIXO DO ROLO ALIMENTADOR.
2 - ACESSAR O LOCAL PELA LATERAL ESQUERDA, NO SENTIDO DO FLUXO DO MATERIAL, ONDE O SETOR FOI RETIRADO, REALIZANDO O ACESSO SOBRE O ANDAIME DEVIDAMENTE MONTADO E INSPECIONADO.
3 - UTILIZANDO LIXADEIRA ELÉTRICA COM DISCO FLAP, DEVIDAMENTE EQUIPADO COM VISEIRA FACIAL, REALIZAR A LIMPEZA DOS ELETRODOS, REMOVENDO TODO O MATERIAL INCRUSTADO EM SUA SUPERFÍCIE.
4 - APÓS A LIMPEZA, REALIZAR A DESMONTAGEM DOS ELETRODOS VELHOS E MONTAR OS NOVOS FORNECIDOS PELO INSPETOR. DA DIREITA PARA A ESQUERDA, FIXANDO A PRESILHA, CONECTANDO OS CABOS DE ALIMENTAÇÃO E EFETUANDO O AJUSTE CONFORME AS MEDIDAS PRÉ-ESTABELECIDAS NO GABARITO.
5 - REALIZAR O TRANSPORTE DOS ELETRODOS DESMONTADOS ATÉ LOCAL DE ARMAZENAMENTO IDENTIFICADO PELO TÉCNICO, NA SALA DE SOBRESSALENTES.
6 - REALIZAR O AJUSTE DE TODOS OS ELETRODOS DE ACORDO COM O GABARITO DE MEDIDAS PRÉ-ESTABELECIDAS, FORNECIDO PELO TÉCNICO RESPONSÁVEL.
7 - REALIZAR TESTE DE CONTINUIDADE ENTRE OS ELETRODOS, UTILIZANDO CABO ELÉTRICO, VERIFICANDO A INDICAÇÃO NA TELA DO SUPERVISÓRIO.
8 - APÓS A EXECUÇÃO DA MANUTENÇÃO, SOLICITAR AO TÉCNICO RESPONSÁVEL QUE ACOMPANHE OS TESTES E REALIZE A VALIDAÇÃO DA ATIVIDADE.
9 - REALIZAR A LIMPEZA E ORGANIZAÇÃO DO LOCAL DE TRABALHO E DESCARTE CORRETO DAS SUCATAS.
RECOMENDAÇÕES DE SEGURANÇA:
1. CONTAMINAÇÃO POR GÁS NATURAL.
- MEDIDA DE CONTROLE: UTILIZAR DETECTOR DE GÁS TETRA 4 CALIBRADO.
2. QUEDA DE DIFERENTES NÍVEIS.
- MEDIDA DE CONTROLE: AVALIAR ROTA DE ACESSO E UTILIZAR ANDAIME INSPECIONADO E LIBERADO.
3. FERRAMENTAS ROTATIVAS, CORTE E PINÇAMENTO.
- MEDIDA DE CONTROLE: UTILIZAR LUVAS ANTICORTE, VISEIRA FACIAL E ÓCULOS DE SEGURANÇA.
4. RISCO ELÉTRICO DE FERRAMENTAS.
- MEDIDA DE CONTROLE: INSPECIONAR CABOS DE EXTENSÃO ELÉTRICA E FERRAMENTAS ROTATIVAS UTILIZADAS E TOMADAS. 
- ELETRODOS OPERAM EM 24 V, SEM RISCO DE CHOQUE ELÉTRICO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</si>
  <si>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MOTOR ELÉTRICO DE ACIONAMENTO
1.1 REALIZAR A DESMONTAGEM DA TAMPA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</si>
  <si>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1- PREPARAÇÃO
1.1 TRASNPORTAR FERAMENTAS PARA PLATAFORMA DA GARAGEM DA MONOVIA, COLOCAR FERRAMENTAS EM LOCAL ADEQUADO.
1.2 ISOLAR A ÁREA DE TRABALHO ABAIXO DA MONOVIA, PARA ELIMINAR O RISCO DE TRANSITO DE PASSOAS ABAIXO DA ÁREA DE REALIZAÇÃO DA ATIVIDADE
1.3 AMARRAR FERRAMENTAS PARA NÃO OCORRER A QUEDA DAS MESMAS
( ) EXECUTADO ( ) NÃO EXECUTADO
-------------------------------------------------------------
2- LIMPEZA
2.1 UTILIZANDO ESCOVA DE AÇO, ESPATULA, SOPRADOR ELETRICO OU AR COMPRIMIDO REALIZAR LIMPEZA EXTERNA DOS MOTORES DE IÇAMENTO E DESLOCAMENTO, RETIRANDO TODO MATERIAL ACUMULADO.
( ) EXECUTADO ( ) NÃO EXECUTADO
-------------------------------------------------------------
3  MOTOR ELÉTRICO DE IÇAMENTO
3.1 REALIZAR A DESMONTAGEM DA TAMPA DO MOTOR, UTILIZANDO CHAVE MANUAL, RETIRANDO OS PARAFUSOS DE FIXAÇÃO. 
3.2 MARCAR O POSIOCIONAMENTO(SEQUÊNCIA) DOS CABOS NOS BORNES DO MOTOR, UTILIZANDO FITA ISOLANTE COLORIDA. 
3.3 DESCONECTAR OS CABOS DOS TERMINAIS DOS BORNES/EMENDA. 
3.4 REALIZAR LIMPEZA INTERNA NA CAIXA DE BORNES, UTILIZANDO SOPRADOR ELÉTRICO E TOALHAS DE PANO. 
3.5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3.6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3.7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3.8 MARCAR E DESCONECTAR OS CABOS DE ALIMENTAÇÃO DO FREIO ELDRO 
3.9 REALIZAR MEDIÇÕES DE RESISTÊNCIA DE ISOLAMENTO DAS BOBINAS DO FREIO ELDRO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CABO 1 EM RELAÇÃO AO TERRA ____________________  
CABO 2 EM RELAÇÃO AO TERRA ____________________  
CABO 3 EM RELAÇÃO AO TERRA ____________________ 
3.10 CONFORME MARCAÇÕES, REALIZAR AS CONEXÕES DOS CABOS DE ALIMENTAÇÃO DO MOTOR E FREIO E ISOLAR COM FITA AUTOFUSÃO E ISOLANTE. 
3.11 SUBSTITUIR OS TERMINAIS DOS CABOS SE ESTIVEREM DANIFICADOS, UTILIZANDO A MATRIZ OU FERRAMENTA CORRETA PARA O DIÂMETRO DO CABO. 
3.12 RECONECTAR OS CABOS ELÉTRICOS NOS BORNES, CONFORME MARCAÇÕES REALIZADAS. 
3.13 FECHAR A TAMPA DA CAIXA DE BORNES DO MOTOR, FIXANDO COM TODOS OS PARAFUSOS. 
3.14 VEDAR TAMPA DA CAIXA DE BORNES UTILIZANDO SILICONE. 
3.15 EFETUAR LIMPEZA DAS ALETAS DE REFRIGERAÇÃO DO MOTOR UTILIZANDO ESPÁTULA E ESCOVA DE AÇO PARA RETIRAR O EXCESSO DE SUJEIRA IMPREGNADA. 
3.16 UTILIZAR SOPRADOR ELÉTRICO/AR COMPRIMIDO E TOALHAS DE PANO PARA FINALIZAR A LIMPEZA DAS ALETAS DE REFRIGERAÇÃO DO MOTOR. 
3.17 REALIZAR LIMPEZA NA TAMPA DEFLETORA E NA VENTOINHA, UTILIZANDO ESPÁTULA, ESCOVA DE AÇO, SOPRADOR ELÉTRICO/AR COMPRIMIDO E TOALHAS DE PANO
( ) EXECUTADO ( ) NÃO EXECUTADO 
------------------------------------------------------------- 
4 MOTOR ELÉTRICO DE DESLOCAMENTO
4.1 REALIZAR A DESMONTAGEM DA TAMPA DO MOTOR, UTILIZANDO CHAVE MANUAL, RETIRANDO OS PARAFUSOS DE FIXAÇÃO. 
4.2 MARCAR O POSIOCIONAMENTO (SEQUÊNCIA) DOS CABOS NOS BORNES DO MOTOR, UTILIZANDO FITA ISOLANTE COLORIDA. 
4.3 DESCONECTAR OS CABOS DOS TERMINAIS DOS BORNES/EMENDA. 
4.4 REALIZAR LIMPEZA INTERNA NA CAIXA DE BORNES, UTILIZANDO SOPRADOR ELÉTRICO E TOALHAS DE PANO. 
4.5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4.6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4.7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4.8 MARCAR E DESCONECTAR OS CABOS DE ALIMENTAÇÃO DO FREIO ELDRO.
4.9 REALIZAR MEDIÇÕES DE RESISTÊNCIA DE ISOLAMENTO DAS BOBINAS DO FREIO ELDRO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CABO 1 EM RELAÇÃO AO TERRA ____________________  
CABO 2 EM RELAÇÃO AO TERRA ____________________  
CABO 3 EM RELAÇÃO AO TERRA ____________________ 
4.10 CONFORME MARCAÇÕES, REALIZAR AS CONEXÕES DOS CABOS DE ALIMENTAÇÃO DO MOTOR E FREIO E ISOLAR COM FITA AUTOFUSÃO E ISOLANTE. 
4.11 SUBSTITUIR OS TERMINAIS DOS CABOS SE ESTIVEREM DANIFICADOS, UTILIZANDO A MATRIZ OU FERRAMENTA CORRETA PARA O DIÂMETRO DO CABO. 
4.12 RECONECTAR OS CABOS ELÉTRICOS NOS BORNES, CONFORME MARCAÇÕES REALIZADAS. 
4.13 FECHAR A TAMPA DA CAIXA DE BORNES DO MOTOR, FIXANDO COM TODOS OS PARAFUSOS. 
4.14 VEDAR TAMPA DA CAIXA DE BORNES UTILIZANDO SILICONE. 
4.15 EFETUAR LIMPEZA DAS ALETAS DE REFRIGERAÇÃO DO MOTOR UTILIZANDO ESPÁTULA E ESCOVA DE AÇO PARA RETIRAR O EXCESSO DE SUJEIRA IMPREGNADA. 
4.16 UTILIZAR SOPRADOR ELÉTRICO/AR COMPRIMIDO E TOALHAS DE PANO PARA FINALIZAR A LIMPEZA DAS ALETAS DE REFRIGERAÇÃO DO MOTOR. 
4.17 REALIZAR LIMPEZA NA TAMPA DEFLETORA E NA VENTOINHA, UTILIZANDO ESPÁTULA, ESCOVA DE AÇO, SOPRADOR ELÉTRICO/AR COMPRIMIDO E TOALHAS DE PANO
4.18- UTILIZANDO CHAVES COMBINADAS REMOVER OS PARAFUSOS DA TAMPA DEFLETORA DOS MOTORES.
4.19- REALIZAR LIMPEZA DOS FREIOS E VENTOINHA DO MOTOR UTILIZANDO SOPRADOR ELETRICO OU AR COMPRIMIDO.
4.20- VERIFICAR DESGASTE E CASO NECESSARIO REALIZAR AJUSTE DO FREIO.
4.21- REALIZAR MONTAGEN DA TAMPA DEFLETORA, FIXAR PARAFUSOS E REPOR PARAFUSOS FALTANTES.
( ) EXECUTADO ( ) NÃO EXECUTADO 
------------------------------------------------------------- 
5. LIMITE DE EMERGÊNCIA DO IÇAMENTO
5.1 REALIZAR LIMPEZA EXTERNA DA CARCAÇA DO LIMITE, UTILIZANDO TOALHAS DE PANO, AR COMPRIMIDO OU AR COMPRIMIDO.
5.1 REALIZAR A DESMONTAGEM DAS TAMPAS DE PROTEÇÃO DOS TERMINAIS DE ALIMENTAÇÃO, RETIRANDO OS PARAFUSOS DE FIXAÇÃO.
5.2 REALIZAR LIMPEZA INTERNA DA CAIXA DE LIGAÇÃO, UTILIZANDO SOPRADOR ELÉTRICO. 
5.3 VERIFICAR CONEXÕES, CASO NÃO TENHAM TERMINAIS, REALIZAR A INSTALAÇÃO NOS CABOS QUE ESTIVEREM FALTANDO.
5.4 CONFERIR AS CONEXÕES DOS CABOS E REALIZAR O REAPERTO. 
5.5 VERIFICAR OXIDAÇÃO DOS CONTATOS E REALIZAR MEDIÇÃO DE CONTINUIDADE NOS CONTATOS NA/NF DAS BOTOEIRAS UTILIZANDO MULTÍMETRO NA ESCALA DE RESISTÊNCIA / CONTINUIDADE, SEGUINTO OS SEGUINTES CRITÉRIOS:
   5.5.1 FORÇAR CONTATOS PARA A POSIÇÃO ABERTA
   5.5.2 POSICIONAR PONTAS DE PROVA DO MULTÍMETRO NOS TERMINAIS, NA ESCALA DE CONTINUIDADE
   5.5.3 CONSTATAR RESISTÊNCIA ALTA (MAIOR QUE 1 MEGA OHMS) COM CONTATO NA POSIÇÃO ABERTO
   5.5.4 FORÇAR O FECHAMENTO DO CONTATO, ATUANDO O LIMITE MANUALMENTE.
   5.5.5 CONSTATAR MEDIÇÃO DE RESISTÊNCIA BAIXA, MENOR QUE 2 OHMS, NOS TERMINAIS DO LIMITE
   5.5.6 CASO O VALOR DE RESISTÊNCIA NÃO ALTERE COM A COMUTAÇÃO DOS CONTATOS OU O VALOR FIQUE FLUTUANDO, INFORMAR AO INSPETOR PARA AVALIAÇÃO E POSSÍVEL SUBSTITUIÇÃO.
5.6 CASO ESTEJA COM CONTATOS DANIFICADOS OU APRESENTAR ALGUM DANO ESTRUTURAL (QUEBRA OU TRINCA), INFORMAR AO INSPETOR IMEDIATAMENTE, PARA QUE PROVIDENCIE UM ITEM NOVO PARA SUBSTITUIÇÃO.
5.7 CASO ESTEJA COMUTANDO NORMAL, FECHAR AS TAMPA DE PROTEÇÃO DOS CABOS, FIXANDO TODOS OS PARAFUSOS. 
5.8 CONFERIR O REAPERTO DOS PARAFUSOS DE FIXAÇÃO NA BASE. 
5.9 CONFERIR ARTICULAÇÃO DO BRAÇO DE ATUAÇÃO;
510 CONFERIR O REAPERTO DOS PARAFUSOS DE FIXAÇÃO DO BRAÇO DE ATUAÇÃO DO LIMITE
5.11 REALIZAR/CONFERIR  O AJUSTE DE POSICIONAMENTO DA HASTE DO LIMITE.
( ) EXECUTADO ( ) NÃO EXECUTADO 
------------------------------------------------------------- 
6. PAINEL DE CONTROLE
6.1 REALIZAR A ABERTURA DA PORTA FRONTAL DO PAINEL DE COMANDO LOCAL
6.2 VERIFICAR A CONDIÇÃO DAS VEDAÇÕES DA TAMPA. REALIZAR LIMPEZA E REPOSICIONAR CASO ESTEJAM SOLTAS. COMUNICAR AO INSPETOR CASO AS VEDAÇÕES ESTEJAM DANIFICADAS PARA QUE ELE PROVIDENVIE OUTRA PARA TROCA.
6.3 CONFERIR O REAPERTO DOS TERMINAIS DOS COMPONENTES ELÉTRICOS DO PAINEL.
6.4 VERIFICAR OXIDAÇÃO DOS CONTATOS E REALIZAR MEDIÇÃO DE CONTINUIDADE NOS CONTATOS NA/NF DOS CONTATORES UTILIZANDO MULTÍMETRO NA ESCALA DE RESISTÊNCIA, SEGUINTO OS SEGUINTES CRITÉRIOS:
   6.4.1 FORÇAR CONTATOS PARA A POSIÇÃO ABERTA
   6.4.2 POSICIONAR PONTAS DE PROVA DO MULTÍMETRO NOS TERMINAIS, NA ESCALA DE RESISTÊNCIA
   6.4.3 CONSTATAR VALOR ALTO/INFINITO COM CONTATO NA POSIÇÃO ABERTO
   6.4.4 FORÇAR O FECHAMENTO DO CONTATO, ATUANDO O CONTATO MANUALMENTE.
   6.4.5 CONSTATAR MEDIÇÃO DE BAIXA RESISTÊNCIA (PRÓXIMO DE ZERO) NOS TERMINAIS DO CONTATO
   6.4.6 CASO O VALOR DE TENSÃO NÃO ALTERE COM A COMUTAÇÃO DOS CONTATOS OU O VALOR FIQUE FLUTUANDO, INFORMAR AO INSPETOR PARA AVALIAÇÃO E POSSÍVEL SUBSTITUIÇÃO.
6.5 CASO NÃO VENHA A COMUTAR, INFORMAR AO INSPETOR IMEDIATAMENTE, PARA QUE PROVIDENCIE UM COMPONENTE NOVO PARA SUBSTITUIÇÃO.
6.6 CASO ESTEJA NORMAL, REALIZAR ORGANIZAÇÃO DOS CABOS NA PARTE INTERNA. 
6.7 FECHAR A PORTA DA CAIXA, CONFERINDO A CONDIÇÃO DE VEDAÇÃO.
( ) EXECUTADO ( ) NÃO EXECUTADO
-------------------------------------------------------------
7. BOTOEIRA
7.1 REALIZAR LIMPEZA EXTERNA DA ESTRUTURA DA BOTOEIRA DE COMANDO DA TALHA, UTILIZANDO TOALHAS DE PANO, SOPRADOR ELÉTRICO OU AR COMPRIMIDO.
7.1 REALIZAR A DESMONTAGEM DAS TAMPAS DE PROTEÇÃO DOS TERMINAIS DE ALIMENTAÇÃO, RETIRANDO OS PARAFUSOS DE FIXAÇÃO.
7.2 REALIZAR LIMPEZA INTERNA DA CAIXA DE LIGAÇÃO, UTILIZANDO SOPRADOR ELÉTRICO. 
7.3 VERIFICAR CONEXÕES, CASO NÃO TENHAM TERMINAIS, REALIZAR A INSTALAÇÃO NOS CABOS QUE ESTIVEREM FALTANDO.
7.4 CONFERIR AS CONEXÕES DOS CABOS E REALIZAR O REAPERTO. 
7.5 VERIFICAR OXIDAÇÃO DOS CONTATOS E REALIZAR MEDIÇÃO DE CONTINUIDADE NOS CONTATOS NA/NF DAS BOTOEIRAS UTILIZANDO MULTÍMETRO NA ESCALA DE RESISTÊNCIA / CONTINUIDADE, SEGUINTO OS SEGUINTES CRITÉRIOS:
   7.5.1 FORÇAR CONTATOS PARA A POSIÇÃO ABERTA
   7.5.2 POSICIONAR PONTAS DE PROVA DO MULTÍMETRO NOS TERMINAIS, NA ESCALA DE CONTINUIDADE
   7.5.3 CONSTATAR RESISTÊNCIA ALTA (MAIOR QUE 1 MEGA OHMS) COM CONTATO NA POSIÇÃO ABERTO
   7.5.4 FORÇAR O FECHAMENTO DO CONTATO, ATUANDO OS BOTÕES MANUALMENTE.
   7.5.5 CONSTATAR MEDIÇÃO DE RESISTÊNCIA BAIXA, MENOR QUE 2 OHMS, NOS TERMINAIS DO LIMITE
   7.5.6 CASO O VALOR DE RESISTÊNCIA NÃO ALTERE COM A COMUTAÇÃO DOS CONTATOS OU O VALOR FIQUE FLUTUANDO, INFORMAR AO INSPETOR PARA AVALIAÇÃO E POSSÍVEL SUBSTITUIÇÃO.
7.6 CASO ESTEJA COM CONTATOS DANIFICADOS OU APRESENTAR ALGUM DANO ESTRUTURAL (QUEBRA OU TRINCA), INFORMAR AO INSPETOR IMEDIATAMENTE, PARA QUE PROVIDENCIE UM ITEM NOVO PARA SUBSTITUIÇÃO.
7.7 CASO ESTEJA COMUTANDO NORMAL, FECHAR AS TAMPA DE PROTEÇÃO DOS CABOS, FIXANDO TODOS OS PARAFUSOS. 
7.8 REALIZAR LIMPEZA EXTERNA COM TOALHAS DE PANO E PRODUTO DESENGRAXANTE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3. QUEDA DE NIVEL DIFERENTE
- REALIZAR INSPEÇÃO NA PASSARELA DA GARRAGEM ANTES DO ACESSO.
- UTILIZAR CINTO DE SEGURANÇA DUPLO TALABARTE ATRACADO EM PONTO ADEQUADO.
- UTILIZAR TRÊS PONTOS DE APOIO AO SUBIR ESCADA DA PASSARELA.
4. QUEDA DE MESMO NIVEL
- NÃO PASSAR SOBRE PILHAS DE MATERIAL.
- UTILIZAR CORRIMÃO AO SUBIR E DESCER ESCADAS.
-------------------------------------------------------------
EXCUTANTES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</si>
  <si>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REALIZAR A DESMONTAGEM DAS GRADES DE PROTEÇÃO NR12 PARA ACESSO AOS SENSORES, RETIRANDO OS PARAFUSOS DE FIXAÇÃO DAS GRADES NOS POSTES E DESMONTANDO AS GRADES, UTILIZANDO CHAVE DE BOCA. ****** 
1- SENSOR DE QUEBRA DE PINO
1.1 REALIZAR A DESMONTAGEM DA TAMPA DE PROTEÇÃO DOS TERMINAIS DE ALIMENTAÇÃO, RETIRANDO OS PARAFUSOS DE PROTEÇÃO.
1.2 VERIFICAR CONEXÕES, CASO NÃO TENHAM TERMINAIS, REALIZAR A INSTALAÇÃO NOS CABOS QUE ESTIVEREM FALTANDO. 
1.3 CONFERIR AS CONEXÕES DOS CABOS, REALIZAR O REAPERTO E REALIZAR LIMPEZA INTERNA. 
1.4 FECHAR A TAMPA DE PROTEÇÃO DOS CABOS DO SENSOR, FIXANDO TODOS OS PARAFUSOS. 
1.5 REALIZAR TESTE DE FUNCIONAMENTO DO SENSOR. POSICIONAR UMA PEÇA METÁLICA NA FACE FRONTAL DE ATUAÇÃO DO SENSOR E VERIFICAR SE O LED DE ACIONAMENTO IRÁ ACENDER.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t>
  </si>
  <si>
    <t>1- CAIXA DE LIGAÇÃO DE CABOS
1.1 RETIRAR OS PARAFUSOS SEXTAVADOS DE FIXAÇÃO DA TAMPA FRONTAL DA CAIXA DE LIGAÇÃO DE CABOS UTILIZANDO CHAVE DE BOCA
1.2 REALIZAR LIMPEZA INTERNA DA CAIXA DE PASSAGEM UTILIZANDO SOPRADOR ELÉTRICO E TOALHAS DE PANO.
1.3 CONFERIR O REAPERTO DE TODAS AS CONEXÕES DOS BORNES
1.4 REALIZAR ORGANIZAÇÃO DOS CABOS
1.5 SUBSTITUIR TERMINAIS E ANILHAS DANIFICADAS.
1.6 VEDAR COM SILICONE E FECHAR A TAMPA DA CAIXA DE PASSAGEM COM TODOS OS PARAFUSOS DE FIXAÇÃO.
( )EXECUTADO ( )NÃO EXECUTADO
-------------------------------------------------------------
2- BOTOEIRAS E SIRENE
2.1 REALIZAR A ABERTURA DA TAMPA FRONTAL DA PCL.
2.2 VERIFICAR A CONDIÇÃO DAS VEDAÇÕES DA TAMPA. REALIZAR LIMPEZA E REPOSICIONAR CASO ESTEJAM SOLTAS. COMUNICAR AO INSPETOR CASO AS VEDAÇÕES ESTEJAM DANIFICADAS PARA QUE ELE PROVIDENVIE PARA TROCA.
2.3 CONFERIR O REAPERTO DOS TERMINAIS DOS BOTÕES. 
2.4 VERIFICAR OXIDAÇÃO DOS CONTATOS E REALIZAR MEDIÇÃO DE CONTINUIDADE NOS CONTATOS NA/NF DAS BOTOEIRAS UTILIZANDO MULTÍMETRO NA ESCALA DE TENSÃO CONTÍNUA, SEGUINTO OS SEGUINTES CRITÉRIOS:
   2.4.1 FORÇAR CONTATOS PARA A POSIÇÃO ABERTA
   2.4.2 POSICIONAR PONTAS DE PROVA DO MULTÍMETRO NOS TERMINAIS, NA ESCALA DE TENSÃO CONTÍNUA
   2.4.3 CONSTATAR 24Vcc COM CONTATO NA POSIÇÃO ABERTO
   2.4.4 FORÇAR O FECHAMENTO DO CONTATO, ATUANDO O BOTÃO MANUALMENTE.
   2.4.5 CONSTATAR MEDIÇÃO DE 0Vcc NOS TERMINAIS DO BOTÃO
   2.4.6 CASO O VALOR DE TENSÃO NÃO ALTERE COM A COMUTAÇÃO DOS CONTATOS OU O VALOR FIQUE FLUTUANDO, INFORMAR AO INSPETOR PARA AVALIAÇÃO E POSSÍVEL SUBSTITUIÇÃO.
2.5 CASO NÃO VENHA A COMUTAR, INFORMAR AO INSPETOR IMEDIATAMENTE, PARA QUE PROVIDENCIE UM BOTÃO NOVO PARA SUBSTITUIÇÃO.
2.6 CASO ESTEJA NORMAL, REALIZAR ORGANIZAÇÃO DOS CABOS NA PARTE INTERNA DAS BOTOEIRAS. 
2.7 FECHAR A TAMPA DA CAIXA, MONTANDO TODOS OS PARAFUSOS DE FIXAÇÃO.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</si>
  <si>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LIMPEZA PREV PAINEL DE COM LOCAL 5 PISO</t>
  </si>
  <si>
    <t>LIMPEZA PREV PAINEL DE COM LOCAL 4 PISO</t>
  </si>
  <si>
    <t>1- CAMARA DE SEDMENTAÇÃO 00
1.1 REALIZAR LIMPEZA SUPERFICIAL NO SENSORES INDUTIVOS DE POSICIONAMENTO DO CILÍNDRO (DOIS SENSORES)
1.2 CONFERIR FIXAÇÃO DO CABO DE ALIMENTAÇÃO DOS SENSORES, CORRIGIR E EMBUTIR EXCESSO DE CABO NA CAIXA DE PASSAGEM (CONDULETE) PARA QUE NÃO TENHA RISCO DE ENROSCAR DURANTE ATUAÇÃO DO CILÍNDRO 
1.3 CONFERIR EMENDAS E CONEXÕES DOS CABOS DOS SENSORES, RETIRANDO FITA ISOLANTE VELHA E REFAZENDO ISOLAMENTOS
1.4 CONFERIR REAPERTO DOS PARAFUSOS DE FIXAÇÃO DOS SENSORES NA BASE
1.5 REALIZAR TESTE DE FUNCIONAMENTO DOS SENSORES. POSICIONAR UMA PEÇA METÁLICA NA FACE FRONTAL DE ATUAÇÃO DO SENSOR E VERIFICAR SE O LED DE ACIONAMENTO IRÁ ACENDER. 
( ) EXECUTADO ( ) NÃO EXECUTADO
-------------------------------------------------------------
2- CAMARA DE SEDMENTAÇÃO 01
2.1 REALIZAR LIMPEZA SUPERFICIAL NO SENSORES INDUTIVOS DE POSICIONAMENTO DO CILÍNDRO (DOIS SENSORES)
2.2 CONFERIR FIXAÇÃO DO CABO DE ALIMENTAÇÃO DOS SENSORES, CORRIGIR E EMBUTIR EXCESSO DE CABO NA CAIXA DE PASSAGEM (CONDULETE) PARA QUE NÃO TENHA RISCO DE ENROSCAR DURANTE ATUAÇÃO DO CILÍNDRO 
2.3 CONFERIR EMENDAS E CONEXÕES DOS CABOS DOS SENSORES, RETIRANDO FITA ISOLANTE VELHA E REFAZENDO ISOLAMENTOS
2.4 CONFERIR REAPERTO DOS PARAFUSOS DE FIXAÇÃO DOS SENSORES NA BASE
2.5 REALIZAR TESTE DE FUNCIONAMENTO DOS SENSORES. POSICIONAR UMA PEÇA METÁLICA NA FACE FRONTAL DE ATUAÇÃO DO SENSOR E VERIFICAR SE O LED DE ACIONAMENTO IRÁ ACENDER. 
2.6 REALIZAR LIMPEZA SUPERFICIAL DAS VÁLVULAS PNEUMÁTICAS DE ACIONAMENTO DO CILINDRO
2.7 MARCAR E DESCONECTAR PLUGS DE ALIMENTAÇÃO DAS BOBINAS SOLENOIDES DAS VÁLVULAS E REVISAR CONEXÃO DOS CABOS NOS TERMINAIS DOS CONECTORES. REALIZAR ESTA ATIVIDADE EM UM POR UM.
2.8 MONTAR NOVAMENTE OS CONECTORES NAS BOBINAS, CUIDANDO PARA QUE NÃO SEJAM INVERTIDOS
2.9 CONFERIR FIXAÇÃO DAS BOBINAS NAS VÁLVULAS, REALIZANDO REAPERTO DAS PORCAS LATERIAS DE FIXAÇÃO
( ) EXECUTADO ( ) NÃO EXECUTADO
-------------------------------------------------------------
3 - CAMARA DE SEDMENTAÇÃO 02
3.1 REALIZAR LIMPEZA SUPERFICIAL NO SENSORES INDUTIVOS DE POSICIONAMENTO DO CILÍNDRO (DOIS SENSORES)
3.2 CONFERIR FIXAÇÃO DO CABO DE ALIMENTAÇÃO DOS SENSORES, CORRIGIR E EMBUTIR EXCESSO DE CABO NA CAIXA DE PASSAGEM (CONDULETE) PARA QUE NÃO TENHA RISCO DE ENROSCAR DURANTE ATUAÇÃO DO CILÍNDRO 
3.3 CONFERIR EMENDAS E CONEXÕES DOS CABOS DOS SENSORES, RETIRANDO FITA ISOLANTE VELHA E REFAZENDO ISOLAMENTOS
3.4 CONFERIR REAPERTO DOS PARAFUSOS DE FIXAÇÃO DOS SENSORES NA BASE
3.5 REALIZAR TESTE DE FUNCIONAMENTO DOS SENSORES. POSICIONAR UMA PEÇA METÁLICA NA FACE FRONTAL DE ATUAÇÃO DO SENSOR E VERIFICAR SE O LED DE ACIONAMENTO IRÁ ACENDER. 
( ) EXECUTADO ( ) NÃO EXECUTADO
-------------------------------------------------------------
4- CAMARA DE SEDMENTAÇÃO 03
4.1 REALIZAR LIMPEZA SUPERFICIAL NO SENSORES INDUTIVOS DE POSICIONAMENTO DO CILÍNDRO (DOIS SENSORES)
4.2 CONFERIR FIXAÇÃO DO CABO DE ALIMENTAÇÃO DOS SENSORES, CORRIGIR E EMBUTIR EXCESSO DE CABO NA CAIXA DE PASSAGEM (CONDULETE) PARA QUE NÃO TENHA RISCO DE ENROSCAR DURANTE ATUAÇÃO DO CILÍNDRO 
4.3 CONFERIR EMENDAS E CONEXÕES DOS CABOS DOS SENSORES, RETIRANDO FITA ISOLANTE VELHA E REFAZENDO ISOLAMENTOS
4.4 CONFERIR REAPERTO DOS PARAFUSOS DE FIXAÇÃO DOS SENSORES NA BASE
4.5 REALIZAR TESTE DE FUNCIONAMENTO DOS SENSORES. POSICIONAR UMA PEÇA METÁLICA NA FACE FRONTAL DE ATUAÇÃO DO SENSOR E VERIFICAR SE O LED DE ACIONAMENTO IRÁ ACENDER. 
4.6 REALIZAR LIMPEZA SUPERFICIAL DAS VÁLVULAS PNEUMÁTICAS DE ACIONAMENTO DO CILINDRO
4.7 MARCAR E DESCONECTAR PLUGS DE ALIMENTAÇÃO DAS BOBINAS SOLENOIDES DAS VÁLVULAS E REVISAR CONEXÃO DOS CABOS NOS TERMINAIS DOS CONECTORES. REALIZAR ESTA ATIVIDADE EM UM POR UM.
4.8 MONTAR NOVAMENTE OS CONECTORES NAS BOBINAS, CUIDANDO PARA QUE NÃO SEJAM INVERTIDOS
4.9 CONFERIR FIXAÇÃO DAS BOBINAS NAS VÁLVULAS, REALIZANDO REAPERTO DAS PORCAS LATERIAS DE FIXAÇÃO
( ) EXECUTADO ( ) NÃO EXECUTADO
-------------------------------------------------------------
5- CAMARA DE SEDMENTAÇÃO 04
5.1 REALIZAR LIMPEZA SUPERFICIAL NO SENSORES INDUTIVOS DE POSICIONAMENTO DO CILÍNDRO (DOIS SENSORES)
5.2 CONFERIR FIXAÇÃO DO CABO DE ALIMENTAÇÃO DOS SENSORES, CORRIGIR E EMBUTIR EXCESSO DE CABO NA CAIXA DE PASSAGEM (CONDULETE) PARA QUE NÃO TENHA RISCO DE ENROSCAR DURANTE ATUAÇÃO DO CILÍNDRO 
5.3 CONFERIR EMENDAS E CONEXÕES DOS CABOS DOS SENSORES, RETIRANDO FITA ISOLANTE VELHA E REFAZENDO ISOLAMENTOS
5.4 CONFERIR REAPERTO DOS PARAFUSOS DE FIXAÇÃO DOS SENSORES NA BASE
5.5 REALIZAR TESTE DE FUNCIONAMENTO DOS SENSORES. POSICIONAR UMA PEÇA METÁLICA NA FACE FRONTAL DE ATUAÇÃO DO SENSOR E VERIFICAR SE O LED DE ACIONAMENTO IRÁ ACENDER. 
( ) EXECUTADO ( ) NÃO EXECUTADO
-------------------------------------------------------------
6- CAMARA DE SEDMENTAÇÃO 05
6.1 REALIZAR LIMPEZA SUPERFICIAL NO SENSORES INDUTIVOS DE POSICIONAMENTO DO CILÍNDRO (DOIS SENSORES)
6.2 CONFERIR FIXAÇÃO DO CABO DE ALIMENTAÇÃO DOS SENSORES, CORRIGIR E EMBUTIR EXCESSO DE CABO NA CAIXA DE PASSAGEM (CONDULETE) PARA QUE NÃO TENHA RISCO DE ENROSCAR DURANTE ATUAÇÃO DO CILÍNDRO 
6.3 CONFERIR EMENDAS E CONEXÕES DOS CABOS DOS SENSORES, RETIRANDO FITA ISOLANTE VELHA E REFAZENDO ISOLAMENTOS
6.4 CONFERIR REAPERTO DOS PARAFUSOS DE FIXAÇÃO DOS SENSORES NA BASE
6.5 REALIZAR TESTE DE FUNCIONAMENTO DOS SENSORES. POSICIONAR UMA PEÇA METÁLICA NA FACE FRONTAL DE ATUAÇÃO DO SENSOR E VERIFICAR SE O LED DE ACIONAMENTO IRÁ ACENDER. 
6.6 REALIZAR LIMPEZA SUPERFICIAL DAS VÁLVULAS PNEUMÁTICAS DE ACIONAMENTO DO CILINDRO
6.7 MARCAR E DESCONECTAR PLUGS DE ALIMENTAÇÃO DAS BOBINAS SOLENOIDES DAS VÁLVULAS E REVISAR CONEXÃO DOS CABOS NOS TERMINAIS DOS CONECTORES. REALIZAR ESTA ATIVIDADE EM UM POR UM.
6.8 MONTAR NOVAMENTE OS CONECTORES NAS BOBINAS, CUIDANDO PARA QUE NÃO SEJAM INVERTIDOS
6.9 CONFERIR FIXAÇÃO DAS BOBINAS NAS VÁLVULAS, REALIZANDO REAPERTO DAS PORCAS LATERIAS DE FIXAÇÃO
( ) EXECUTADO ( ) NÃO EXECUTADO
-------------------------------------------------------------
7- CAMARA DE SEDMENTAÇÃO 06
7.1 REALIZAR LIMPEZA SUPERFICIAL NO SENSORES INDUTIVOS DE POSICIONAMENTO DO CILÍNDRO (DOIS SENSORES)
7.2 CONFERIR FIXAÇÃO DO CABO DE ALIMENTAÇÃO DOS SENSORES, CORRIGIR E EMBUTIR EXCESSO DE CABO NA CAIXA DE PASSAGEM (CONDULETE) PARA QUE NÃO TENHA RISCO DE ENROSCAR DURANTE ATUAÇÃO DO CILÍNDRO 
7.3 CONFERIR EMENDAS E CONEXÕES DOS CABOS DOS SENSORES, RETIRANDO FITA ISOLANTE VELHA E REFAZENDO ISOLAMENTOS
7.4 CONFERIR REAPERTO DOS PARAFUSOS DE FIXAÇÃO DOS SENSORES NA BASE
7.5 REALIZAR TESTE DE FUNCIONAMENTO DOS SENSORES. POSICIONAR UMA PEÇA METÁLICA NA FACE FRONTAL DE ATUAÇÃO DO SENSOR E VERIFICAR SE O LED DE ACIONAMENTO IRÁ ACENDER. 
( ) EXECUTADO ( ) NÃO EXECUTADO
-------------------------------------------------------------
8- CAMARA DE SEDMENTAÇÃO 07
8.1 REALIZAR LIMPEZA SUPERFICIAL NO SENSORES INDUTIVOS DE POSICIONAMENTO DO CILÍNDRO (DOIS SENSORES)
8.2 CONFERIR FIXAÇÃO DO CABO DE ALIMENTAÇÃO DOS SENSORES, CORRIGIR E EMBUTIR EXCESSO DE CABO NA CAIXA DE PASSAGEM (CONDULETE) PARA QUE NÃO TENHA RISCO DE ENROSCAR DURANTE ATUAÇÃO DO CILÍNDRO 
8.3 CONFERIR EMENDAS E CONEXÕES DOS CABOS DOS SENSORES, RETIRANDO FITA ISOLANTE VELHA E REFAZENDO ISOLAMENTOS
8.4 CONFERIR REAPERTO DOS PARAFUSOS DE FIXAÇÃO DOS SENSORES NA BASE
8.5 REALIZAR TESTE DE FUNCIONAMENTO DOS SENSORES. POSICIONAR UMA PEÇA METÁLICA NA FACE FRONTAL DE ATUAÇÃO DO SENSOR E VERIFICAR SE O LED DE ACIONAMENTO IRÁ ACENDER. 
8.6 REALIZAR LIMPEZA SUPERFICIAL DAS VÁLVULAS PNEUMÁTICAS DE ACIONAMENTO DO CILINDRO
8.7 MARCAR E DESCONECTAR PLUGS DE ALIMENTAÇÃO DAS BOBINAS SOLENOIDES DAS VÁLVULAS E REVISAR CONEXÃO DOS CABOS NOS TERMINAIS DOS CONECTORES. REALIZAR ESTA ATIVIDADE EM UM POR UM.
8.8 MONTAR NOVAMENTE OS CONECTORES NAS BOBINAS, CUIDANDO PARA QUE NÃO SEJAM INVERTIDOS
8.9 CONFERIR FIXAÇÃO DAS BOBINAS NAS VÁLVULAS, REALIZANDO REAPERTO DAS PORCAS LATERIAS DE FIXAÇÃO
( ) EXECUTADO ( ) NÃO EXECUTADO
-------------------------------------------------------------
9- CAMARA DE SEDMENTAÇÃO 08
9.1 REALIZAR LIMPEZA SUPERFICIAL NO SENSORES INDUTIVOS DE POSICIONAMENTO DO CILÍNDRO (DOIS SENSORES)
9.2 CONFERIR FIXAÇÃO DO CABO DE ALIMENTAÇÃO DOS SENSORES, CORRIGIR E EMBUTIR EXCESSO DE CABO NA CAIXA DE PASSAGEM (CONDULETE) PARA QUE NÃO TENHA RISCO DE ENROSCAR DURANTE ATUAÇÃO DO CILÍNDRO 
9.3 CONFERIR EMENDAS E CONEXÕES DOS CABOS DOS SENSORES, RETIRANDO FITA ISOLANTE VELHA E REFAZENDO ISOLAMENTOS
9.4 CONFERIR REAPERTO DOS PARAFUSOS DE FIXAÇÃO DOS SENSORES NA BASE
9.5 REALIZAR TESTE DE FUNCIONAMENTO DOS SENSORES. POSICIONAR UMA PEÇA METÁLICA NA FACE FRONTAL DE ATUAÇÃO DO SENSOR E VERIFICAR SE O LED DE ACIONAMENTO IRÁ ACENDER. 
( ) EXECUTADO ( ) NÃO EXECUTADO
-------------------------------------------------------------
10- CAMARA DE SEDMENTAÇÃO 09
10.1 REALIZAR LIMPEZA SUPERFICIAL NO SENSORES INDUTIVOS DE POSICIONAMENTO DO CILÍNDRO (DOIS SENSORES)
10.2 CONFERIR FIXAÇÃO DO CABO DE ALIMENTAÇÃO DOS SENSORES, CORRIGIR E EMBUTIR EXCESSO DE CABO NA CAIXA DE PASSAGEM (CONDULETE) PARA QUE NÃO TENHA RISCO DE ENROSCAR DURANTE ATUAÇÃO DO CILÍNDRO 
10.3 CONFERIR EMENDAS E CONEXÕES DOS CABOS DOS SENSORES, RETIRANDO FITA ISOLANTE VELHA E REFAZENDO ISOLAMENTOS
10.4 CONFERIR REAPERTO DOS PARAFUSOS DE FIXAÇÃO DOS SENSORES NA BASE
10.5 REALIZAR TESTE DE FUNCIONAMENTO DOS SENSORES. POSICIONAR UMA PEÇA METÁLICA NA FACE FRONTAL DE ATUAÇÃO DO SENSOR E VERIFICAR SE O LED DE ACIONAMENTO IRÁ ACENDER. 
10.6 REALIZAR LIMPEZA SUPERFICIAL DAS VÁLVULAS PNEUMÁTICAS DE ACIONAMENTO DO CILINDRO
10.7 MARCAR E DESCONECTAR PLUGS DE ALIMENTAÇÃO DAS BOBINAS SOLENOIDES DAS VÁLVULAS E REVISAR CONEXÃO DOS CABOS NOS TERMINAIS DOS CONECTORES. REALIZAR ESTA ATIVIDADE EM UM POR UM.
10.8 MONTAR NOVAMENTE OS CONECTORES NAS BOBINAS, CUIDANDO PARA QUE NÃO SEJAM INVERTIDOS
10.9 CONFERIR FIXAÇÃO DAS BOBINAS NAS VÁLVULAS, REALIZANDO REAPERTO DAS PORCAS LATERIAS DE FIXAÇÃO
( ) EXECUTADO ( ) NÃO EXECUTADO
-------------------------------------------------------------
11- CAMARA DE SEDMENTAÇÃO 10
11.1 REALIZAR LIMPEZA SUPERFICIAL NO SENSORES INDUTIVOS DE POSICIONAMENTO DO CILÍNDRO (DOIS SENSORES)
11.2 CONFERIR FIXAÇÃO DO CABO DE ALIMENTAÇÃO DOS SENSORES, CORRIGIR E EMBUTIR EXCESSO DE CABO NA CAIXA DE PASSAGEM (CONDULETE) PARA QUE NÃO TENHA RISCO DE ENROSCAR DURANTE ATUAÇÃO DO CILÍNDRO 
11.3 CONFERIR EMENDAS E CONEXÕES DOS CABOS DOS SENSORES, RETIRANDO FITA ISOLANTE VELHA E REFAZENDO ISOLAMENTOS
11.4 CONFERIR REAPERTO DOS PARAFUSOS DE FIXAÇÃO DOS SENSORES NA BASE
11.5 REALIZAR TESTE DE FUNCIONAMENTO DOS SENSORES. POSICIONAR UMA PEÇA METÁLICA NA FACE FRONTAL DE ATUAÇÃO DO SENSOR E VERIFICAR SE O LED DE ACIONAMENTO IRÁ ACENDER. 
( ) EXECUTADO ( ) NÃO EXECUTADO
-------------------------------------------------------------
11- CAMARA DE SEDMENTAÇÃO 11
11.1 REALIZAR LIMPEZA SUPERFICIAL NO SENSORES INDUTIVOS DE POSICIONAMENTO DO CILÍNDRO (DOIS SENSORES)
11.2 CONFERIR FIXAÇÃO DO CABO DE ALIMENTAÇÃO DOS SENSORES, CORRIGIR E EMBUTIR EXCESSO DE CABO NA CAIXA DE PASSAGEM (CONDULETE) PARA QUE NÃO TENHA RISCO DE ENROSCAR DURANTE ATUAÇÃO DO CILÍNDRO 
11.3 CONFERIR EMENDAS E CONEXÕES DOS CABOS DOS SENSORES, RETIRANDO FITA ISOLANTE VELHA E REFAZENDO ISOLAMENTOS
11.4 CONFERIR REAPERTO DOS PARAFUSOS DE FIXAÇÃO DOS SENSORES NA BASE
11.5 REALIZAR TESTE DE FUNCIONAMENTO DOS SENSORES. POSICIONAR UMA PEÇA METÁLICA NA FACE FRONTAL DE ATUAÇÃO DO SENSOR E VERIFICAR SE O LED DE ACIONAMENTO IRÁ ACENDER. 
11.6 REALIZAR LIMPEZA SUPERFICIAL DAS VÁLVULAS PNEUMÁTICAS DE ACIONAMENTO DO CILINDRO
11.7 MARCAR E DESCONECTAR PLUGS DE ALIMENTAÇÃO DAS BOBINAS SOLENOIDES DAS VÁLVULAS E REVISAR CONEXÃO DOS CABOS NOS TERMINAIS DOS CONECTORES. REALIZAR ESTA ATIVIDADE EM UM POR UM.
11.8 MONTAR NOVAMENTE OS CONECTORES NAS BOBINAS, CUIDANDO PARA QUE NÃO SEJAM INVERTIDOS
11.9 CONFERIR FIXAÇÃO DAS BOBINAS NAS VÁLVULAS, REALIZANDO REAPERTO DAS PORCAS LATERIAS DE FIXAÇÃO
( ) EXECUTADO ( ) NÃO EXECUTADO
-------------------------------------------------------------
12- CAMARA DE SEDMENTAÇÃO 12
12.1 REALIZAR LIMPEZA SUPERFICIAL NO SENSORES INDUTIVOS DE POSICIONAMENTO DO CILÍNDRO (DOIS SENSORES)
12.2 CONFERIR FIXAÇÃO DO CABO DE ALIMENTAÇÃO DOS SENSORES, CORRIGIR E EMBUTIR EXCESSO DE CABO NA CAIXA DE PASSAGEM (CONDULETE) PARA QUE NÃO TENHA RISCO DE ENROSCAR DURANTE ATUAÇÃO DO CILÍNDRO 
12.3 CONFERIR EMENDAS E CONEXÕES DOS CABOS DOS SENSORES, RETIRANDO FITA ISOLANTE VELHA E REFAZENDO ISOLAMENTOS
12.4 CONFERIR REAPERTO DOS PARAFUSOS DE FIXAÇÃO DOS SENSORES NA BASE
12.5 REALIZAR TESTE DE FUNCIONAMENTO DOS SENSORES. POSICIONAR UMA PEÇA METÁLICA NA FACE FRONTAL DE ATUAÇÃO DO SENSOR E VERIFICAR SE O LED DE ACIONAMENTO IRÁ ACENDER. 
( ) EXECUTADO ( ) NÃO EXECUTADO
-------------------------------------------------------------
13- CAMARA DE SEDMENTAÇÃO 13
13.1 REALIZAR LIMPEZA SUPERFICIAL NO SENSORES INDUTIVOS DE POSICIONAMENTO DO CILÍNDRO (DOIS SENSORES)
13.2 CONFERIR FIXAÇÃO DO CABO DE ALIMENTAÇÃO DOS SENSORES, CORRIGIR E EMBUTIR EXCESSO DE CABO NA CAIXA DE PASSAGEM (CONDULETE) PARA QUE NÃO TENHA RISCO DE ENROSCAR DURANTE ATUAÇÃO DO CILÍNDRO 
13.3 CONFERIR EMENDAS E CONEXÕES DOS CABOS DOS SENSORES, RETIRANDO FITA ISOLANTE VELHA E REFAZENDO ISOLAMENTOS
13.4 CONFERIR REAPERTO DOS PARAFUSOS DE FIXAÇÃO DOS SENSORES NA BASE
13.5 REALIZAR TESTE DE FUNCIONAMENTO DOS SENSORES. POSICIONAR UMA PEÇA METÁLICA NA FACE FRONTAL DE ATUAÇÃO DO SENSOR E VERIFICAR SE O LED DE ACIONAMENTO IRÁ ACENDER. 
13.6 REALIZAR LIMPEZA SUPERFICIAL DAS VÁLVULAS PNEUMÁTICAS DE ACIONAMENTO DO CILINDRO
13.7 MARCAR E DESCONECTAR PLUGS DE ALIMENTAÇÃO DAS BOBINAS SOLENOIDES DAS VÁLVULAS E REVISAR CONEXÃO DOS CABOS NOS TERMINAIS DOS CONECTORES. REALIZAR ESTA ATIVIDADE EM UM POR UM.
13.8 MONTAR NOVAMENTE OS CONECTORES NAS BOBINAS, CUIDANDO PARA QUE NÃO SEJAM INVERTIDOS
13.9 CONFERIR FIXAÇÃO DAS BOBINAS NAS VÁLVULAS, REALIZANDO REAPERTO DAS PORCAS LATERIAS DE FIXAÇÃO
( ) EXECUTADO ( ) NÃO EXECUTADO
-------------------------------------------------------------
14- CAMARA DE SEDMENTAÇÃO 14
14.1 REALIZAR LIMPEZA SUPERFICIAL NO SENSORES INDUTIVOS DE POSICIONAMENTO DO CILÍNDRO (DOIS SENSORES)
14.2 CONFERIR FIXAÇÃO DO CABO DE ALIMENTAÇÃO DOS SENSORES, CORRIGIR E EMBUTIR EXCESSO DE CABO NA CAIXA DE PASSAGEM (CONDULETE) PARA QUE NÃO TENHA RISCO DE ENROSCAR DURANTE ATUAÇÃO DO CILÍNDRO 
14.3 CONFERIR EMENDAS E CONEXÕES DOS CABOS DOS SENSORES, RETIRANDO FITA ISOLANTE VELHA E REFAZENDO ISOLAMENTOS
14.4 CONFERIR REAPERTO DOS PARAFUSOS DE FIXAÇÃO DOS SENSORES NA BASE
14.5 REALIZAR TESTE DE FUNCIONAMENTO DOS SENSORES. POSICIONAR UMA PEÇA METÁLICA NA FACE FRONTAL DE ATUAÇÃO DO SENSOR E VERIFICAR SE O LED DE ACIONAMENTO IRÁ ACENDER. 
( ) EXECUTADO ( ) NÃO EXECUTADO
-------------------------------------------------------------
RECOMENDAÇÕES DE SEGURANÇA ESPECÍFICAS DAS ATIVIDADES
1. RISCO DE CORTE/PRENSAMENTO.
- AO UTILIZAR FERRAMENTAS PERFURANTES, NÃO MANUSEAR CONTRA O CORPO. 
- UTILIZAR LUVAS ANTI-CORTE, O MATERIAL PODE POSSUIR ARESTAS CORTANTES E QUINA VIVAS
2. RISCO DE PROJEÇÃO.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</si>
  <si>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MANUT PREVENTIVA CÂMARA SEDIMENTAÇÃO</t>
  </si>
  <si>
    <t>1. MOTOR ELÉTRICO BOMBA 1 BRITADOR
1.1 REALIZAR A DESMONTAGEM DA TAMPA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MARCAR E DESCONECTAR OS CABOS DE ALIMENTAÇÃO DO FREIO ELDRO 
1.9 REALIZAR MEDIÇÕES DE RESISTÊNCIA DE ISOLAMENTO DAS BOBINAS DO FREIO ELDRO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CABO 1 EM RELAÇÃO AO TERRA ____________________  
CABO 2 EM RELAÇÃO AO TERRA ____________________  
CABO 3 EM RELAÇÃO AO TERRA ____________________ 
1.10 CONFORME MARCAÇÕES, REALIZAR AS CONEXÕES DOS CABOS DE ALIMENTAÇÃO DO MOTOR E FREIO E ISOLAR COM FITA AUTOFUSÃO E ISOLANTE. 
1.11 SUBSTITUIR OS TERMINAIS DOS CABOS SE ESTIVEREM DANIFICADOS, UTILIZANDO A MATRIZ OU FERRAMENTA CORRETA PARA O DIÂMETRO DO CABO. 
1.12 RECONECTAR OS CABOS ELÉTRICOS NOS BORNES, CONFORME MARCAÇÕES REALIZADAS. 
1.13 FECHAR A TAMPA DA CAIXA DE BORNES DO MOTOR, FIXANDO COM TODOS OS PARAFUSOS. 
1.14 VEDAR TAMPA DA CAIXA DE BORNES UTILIZANDO SILICONE. 
1.15 EFETUAR LIMPEZA DAS ALETAS DE REFRIGERAÇÃO DO MOTOR UTILIZANDO ESPÁTULA E ESCOVA DE AÇO PARA RETIRAR O EXCESSO DE SUJEIRA IMPREGNADA. 
1.16 UTILIZAR SOPRADOR ELÉTRICO/AR COMPRIMIDO E TOALHAS DE PANO PARA FINALIZAR A LIMPEZA DAS ALETAS DE REFRIGERAÇÃO DO MOTOR. 
1.17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</si>
  <si>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MOTOR ELÉTRICO BOMBA 2 BRITADOR
1.1 REALIZAR A DESMONTAGEM DA TAMPA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MARCAR E DESCONECTAR OS CABOS DE ALIMENTAÇÃO DO FREIO ELDRO 
1.9 REALIZAR MEDIÇÕES DE RESISTÊNCIA DE ISOLAMENTO DAS BOBINAS DO FREIO ELDRO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CABO 1 EM RELAÇÃO AO TERRA ____________________  
CABO 2 EM RELAÇÃO AO TERRA ____________________  
CABO 3 EM RELAÇÃO AO TERRA ____________________ 
1.10 CONFORME MARCAÇÕES, REALIZAR AS CONEXÕES DOS CABOS DE ALIMENTAÇÃO DO MOTOR E FREIO E ISOLAR COM FITA AUTOFUSÃO E ISOLANTE. 
1.11 SUBSTITUIR OS TERMINAIS DOS CABOS SE ESTIVEREM DANIFICADOS, UTILIZANDO A MATRIZ OU FERRAMENTA CORRETA PARA O DIÂMETRO DO CABO. 
1.12 RECONECTAR OS CABOS ELÉTRICOS NOS BORNES, CONFORME MARCAÇÕES REALIZADAS. 
1.13 FECHAR A TAMPA DA CAIXA DE BORNES DO MOTOR, FIXANDO COM TODOS OS PARAFUSOS. 
1.14 VEDAR TAMPA DA CAIXA DE BORNES UTILIZANDO SILICONE. 
1.15 EFETUAR LIMPEZA DAS ALETAS DE REFRIGERAÇÃO DO MOTOR UTILIZANDO ESPÁTULA E ESCOVA DE AÇO PARA RETIRAR O EXCESSO DE SUJEIRA IMPREGNADA. 
1.16 UTILIZAR SOPRADOR ELÉTRICO/AR COMPRIMIDO E TOALHAS DE PANO PARA FINALIZAR A LIMPEZA DAS ALETAS DE REFRIGERAÇÃO DO MOTOR. 
1.17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</si>
  <si>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PAINEL DA REMOTA 03
1.1 ABRIR A PORTA FRONTAL E TRASEIRA DO PAINEL DA REMOTA UTILIZANDO CHAVE APROPRIADA PARA A TRANCA DA PORTA DO PAINEL. SOLICITAR AO INSPETOR A CHAVE.
1.2 ABRIR A PORTA DO PAINEL DE REDE NA PARTE SUPERIOR INTERNA DA REMOTA.
1.3 REALIZAR LIMPEZA INTERNA NO PAINEL DE REDE UTILIZANDO TOALHAS DE PANO E SOPRADOR DE AR ELÉTRICO.
1.4 CONFERIR FIXAÇÃO DOS COMPONENTES INTERNOS MANUALMENTE.
1.5 REALIZAR ORGANIZAÇÃO DOS CABOS DE REDE, FIXANDO-OS COM FITAS SERRILHADAS.
1.6 FINALIZAR A LIMPEZA INTERNA DO PAINEL DE REDE UTILIZANDO COMPOSTO DESENGRAXANTE E TOALHAS DE PANO.
1.7 FECHAR A PORTA DO PAINEL DE REDE E REALIZAR LIMPEZA NA PARTE INTERNA DA REMOTA;
1.8 REALIZAR ORGANIZAÇÃO DOS CABOS ELÉTRICOS NAS CANALETAS.
1.9 FECHAR TODAS AS TAMPAS DAS CANALETAS;
1.10 CONFERIR A FIXAÇÃO DE TODOS OS MÓDULOS ELETRÔNICOS DA REMOTA NA ESTRUTURA DO PAINEL, REALIZANDO REAPERTO DOS PARAFUSOS DE FIXAÇÃO COM CHAVE DE FENDA.
1.11 CONFERIR O ENCAIXE DOS CABOS E CONECTORES NOS MÓDULOS ELETRÔNICOS MANUALMENTE.
1.12 FINALIZAR LIMPEZA INTERNA DA REMOTA UTILIZANDO TOALHAS DE PANO E COMPOSTO DESENGRAXANTE.
1.13 FECHAR E TRANCAR AS PORTAS DA REMOTA E DEVOLVER A CHAVE AO TÉCNICO.
( ) EXECUTADO ( ) NÃO EXECUTADO
-------------------------------------------------------------
RECOMENDAÇÕES DE SEGURANÇA ESPECÍFICAS DAS ATIVIDADES
1. RISCO DE CORTE.
- AO UTILIZAR FERRAMENTAS CORTANTES E PERFURANTES, NÃO MANUSEAR CONTRA O CORPO.
- UTILIZAR LUVAS ANTI-CORTE, O MATERIAL PODE POSSUIR ARRESTAS CORTANTES E QUINA VIVAS
2. RISCO DE PROJEÇÃO.
- NAO DIRECIONAR JATOS DE AR PARA O CORPO, CASO A ATIVIDADE GERE MUITO MATERIAL PARTICULADO SUSPENSO DEVIDO O USO DE SOPRADOR ELÉTRICO, UTILIZAR ÓCULOS HERMÉTICO.
3. INTOXICAÇÃO/ASFIXIA
- UTILIZAR MASCARA CONTRA PÓ AO SOPRAR E LIMPAR PAINEL, HAVENDO DESPRENDIMENTO DE PÓ SUSPENSO.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</si>
  <si>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PAINEL REMOTA 13
1.1 REALIZAR A LIMPEZA EXTERNA DO PAINEL DA REMOTA PARTE FRONTAL E TRASEIRA, UTILIZANDO TOLHAS DE PANO E SOPRADOR ELÉTRICO/AR COMPRIMIDO.
1.2 FINALIZAR A LIMPEZA EXTERNA DO PAINEL UTILIZANDO COMPOSTO DESENGRAXANTE E TOALHAS DE PANO.
1.3 VERIFICAR SE A PORTA ESTÁ FECHADA CORRETAMENTE E SE NÃO HÁ ANORMALIDADES NO PAINEL, CASO TENHA, INFORMAR O INSPETOR IMENDIATAMENTE.
OBS: PARA LIMPEZA PARTE SUPERIOR DO PAINEL, UTILIZAR EXTENSOR E TOALHA DE PANO.
( )EXECUTADO ( )NÃO EXECUTADO
-------------------------------------------------------------
RECOMENDAÇÕES DE SEGURANÇA ESPECÍFICAS DAS ATIVIDADES
1. RISCO DE PROJEÇÃO.
- NAO DIRECIONAR AR COMPRIMIDO PARA O CORPO, CASO A ATIVIDADE GERE MUITO MATERIAL PARTICULADO SUSPENSO DEVIDO O USO DE SOPRADOR ELÉTRICO/AR COMPRIMIDO,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</si>
  <si>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SENSORES DE POSICIONAMENTO DO DAMPER
1.1 REALIZAR LIMPEZA EXTERNA DOS SENSORES DE POSICIONAMENTO DO DAMPER DO SOPRADOR DO FORNO DE IGNIÇÃO
1.2 CONFERIR POSICIONAMENTO DOS SENSORES EM RELAÇÃO AO ATUADOR DOS MESMOS
1.3 CONSERIR REAPERTO DOS SENSORES NA ESTRUTURA.
1.4 DESMONTAR TAMPA DE ACESSO À CAIXA DE BORNES DOS SENSORES, RETIRANDO PARAFUSOS DE FIXAÇÃO.
1.5 REALIZAR LIMPEZA INTERNA NA CAIXA DE BORNES UTILIZANDO TOALHAS DE PANO.
1.6 REALIZAR O REAPERTO DOS PARAFUSOS DOS BORNES DOS SENSORES.
1.7 FECHAR NOVAMENTE AS TAMPAS DE PROTEÇÃO DA CAIXA DE BORNES.
1.8 REALIZAR LIMPEZA EXTERNA NOS SENSORES.
1.9 CONFERIR FIXAÇÃO DOS ATUADORES DOS SENSORES, REAPERTANDO PARAFUSOS DE FIXAÇÃO E CONFERINDO POSICIONAMENTO.
( ) EXECUTADO ( ) NÃO EXECUTADO
-------------------------------------------------------------
RECOMENDAÇÕES DE SEGURANÇA ESPECÍFICAS DAS ATIVIDADES
1. RISCO DE CORTE/PRENSAMENTO.
- ATENÇÃO AO UTILIZAR FERRAMENTAS PERFURANTES, NÃO MANUSEAR CONTRA O CORPO. 
- UTILIZAR LUVAS ANTI-CORTE, O MATERIAL PODE POSSUIR ARESTAS CORTANTES E QUINA VIVAS
2. RISCO DE PROJEÇÃO.
- UTILIZAR ÓCULOS DE SERURANÇA HERMÉTICOS BEM AJUSTADOS AO ROSTO AO REALIZAR LIMPEZA DOS SENSORES E AO MANUSEAR PRODUTO DESENGRAXANTE. RISCO DE PROJEÇÃO DE PÓ E PRODUTO NOS OLHOS DURANTE MANUSEIO
</t>
  </si>
  <si>
    <t>1- PRESSOSTATO (NA LATERAL DO TANQUE DE ÓLEO)
1.1 REALIZAR LIMPEZA EXTERNA DO PRESSOSTATO, UTILIZANDO TOALHAS DE PANO E COMPOSTO DESENGRAXANTE
1.2 REALIZAR A DESMONTAGEM DA TAMPA DE PROTEÇÃO DOS TERMINAIS DOS CABOS DE COMANDO, RETIRANDO OS PARAFUSOS DE FIXAÇÃO.
1.3 VERIFICAR CONEXÕES, CASO NÃO TENHAM TERMINAIS, REALIZAR A INSTALAÇÃO NOS CABOS QUE ESTIVEREM FALTANDO, UTILIZANDO PRENSA TERMINAIS ADEQUADO.
1.4 CONFERIR AS CONEXÕES DOS CABOS, REALIZAR O REAPERTO E REALIZAR LIMPEZA INTERNA. 
1.5 FECHAR A TAMPA DE PROTEÇÃO DOS CABOS DOS SENSORES, FIXANDO TODOS OS PARAFUSOS. 
( ) EXECUTADO ( ) NÃO EXECUTADO
-------------------------------------------------------------
2- TRANSMISSOR DE NÍVEL (INSTRUMENTO MONTADO NA PARTE INFERIOR DO TANQUE, PRÓXIMO À PAREDE)
2.1. REALIZAR LIMPEZA SUPERFICIAL NO INSTRUMENTO UTILIZANDO TOALHAS DE PANO E PRODUTO DESENGRAXANTE, RETIRANDO EXCESSO DE SUGIDADE DA ESTRUTURA DO INSTRUMENTO.
2.2 REALIZAR LIMPEZA NO CABO DE CONTROLE DO INSTRUMENTO UTILIZANDO TOALHAS DE PANO E PRODUTO DESENGRAXANTE.
2.3 REALIZAR LIMPEZA E AJUSTAR FIXAÇÃO DO CABO NO PRENSA CABOS DO INSTRUMENTO.
2.4 REALIZAR A DESMONTAGEM DA TAMPA TRASEIRA, FOLGANOD OS PARAFUSOS PRISIONEIROS E DESENROSCANDO-A DA ESTRUTURA DO INSTRUMENTO.
2.5 REALIZAR LIMPEZA INTERNA NOS BORNES DE CONEXÃO DO CABO DE CONTROLE, UTILIZANDO TOALHAS DE PANO LIMPAS E SECAS.
2.6 CONFERIR A FIXAÇÃO E APERTO DOS BORNES.
2.7 FECHAR A TAMPA TRASEIRA DO INSTRUMENTO, CUIDANDO PARA QUE A VEDAÇÃO DA TAMPA NÃO SE PERCA OU SEJA DANIFICADA NA MONTAGEM.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
3. QUEDA HUMANA
- PISO ESCORREGADIO NA SALA HIDRÁULICA COM RISCO DE QUEDA. AO ACESSAR, AVALIAR CONDIÇÃO DO PISO E NÃO TRANSITAR SOBRE PISO COM ACÚMULO DE ÓLEO.</t>
  </si>
  <si>
    <t>1- SENSORES DE POSICIONAMENTO DESLOCAMENTO DO AMOSTRADOR
1.1 REALIZAR LIMPEZA EXTERNA DOS SENSORES DE POSICIONAMENTO DO DESLOCAMENTO DO AMOSTRADOR
1.2 CONFERIR POSICIONAMENTO DOS SENSORES EM RELAÇÃO AO ATUADOR DOS MESMOS
1.3 CONSERIR REAPERTO DOS SENSORES NA ESTRUTURA.
1.4 DESMONTAR TAMPA DE ACESSO À CAIXA DE BORNES DOS SENSORES, RETIRANDO PARAFUSOS DE FIXAÇÃO.
1.5 REALIZAR LIMPEZA INTERNA NA CAIXA DE BORNES UTILIZANDO TOALHAS DE PANO.
1.6 REALIZAR O REAPERTO DOS PARAFUSOS DOS BORNES DOS SENSORES.
1.7 FECHAR NOVAMENTE AS TAMPAS DE PROTEÇÃO DA CAIXA DE BORNES.
1.8 REALIZAR LIMPEZA EXTERNA NOS SENSORES.
1.9 CONFERIR FIXAÇÃO DOS ATUADORES DOS SENSORES, REAPERTANDO PARAFUSOS DE FIXAÇÃO E CONFERINDO POSICIONAMENTO.
1.10 ORGANIZAR E FIXAR CORRETAMENTE OS CABOS DE ALIMENTAÇÃO DOS SENSORES.
( ) EXECUTADO ( ) NÃO EXECUTADO
-------------------------------------------------------------
RECOMENDAÇÕES DE SEGURANÇA ESPECÍFICAS DAS ATIVIDADES
1. RISCO DE CORTE/PRENSAMENTO.
- ATENÇÃO AO UTILIZAR FERRAMENTAS PERFURANTES, NÃO MANUSEAR CONTRA O CORPO. 
- UTILIZAR LUVAS ANTI-CORTE, O MATERIAL PODE POSSUIR ARESTAS CORTANTES E QUINA VIVAS
2. RISCO DE PROJEÇÃO.
- UTILIZAR ÓCULOS DE SERURANÇA HERMÉTICOS BEM AJUSTADOS AO ROSTO AO REALIZAR LIMPEZA DOS SENSORES E AO MANUSEAR PRODUTO DESENGRAXANTE. RISCO DE PROJEÇÃO DE PÓ E PRODUTO NOS OLHOS DURANTE MANUSEIO
3. QUEDA HUMANA
- MANTER A ÁREA LIMPA E ORGANIZADA
- EXISTEM ESTRUTURAS PRÓXIMO AO ACESSO PARA MANUTENÇÃO. NÃO TRANSITAR SOBRE ESTRUTURAS</t>
  </si>
  <si>
    <t>UN HIDR RASP PREVENTIVA MOTOR</t>
  </si>
  <si>
    <t>UN HIDR RASP PREVENTIVA ELÉTRICA</t>
  </si>
  <si>
    <t>UN HIDR RASP LIMPEZ PREV ELÉTRICA</t>
  </si>
  <si>
    <t>CR02</t>
  </si>
  <si>
    <t>PV-B2 PREVENTIVA ELÉTRICA</t>
  </si>
  <si>
    <t>PV-B2 PREVENTIVA MOTOR ACIONAMENTO</t>
  </si>
  <si>
    <t>PV-B2 LIMPEZA PREVENTIVA ELÉTRICA</t>
  </si>
  <si>
    <t>CR03</t>
  </si>
  <si>
    <t>CR04</t>
  </si>
  <si>
    <t>CR05</t>
  </si>
  <si>
    <t>CR06</t>
  </si>
  <si>
    <t>CR07</t>
  </si>
  <si>
    <t>CR08</t>
  </si>
  <si>
    <t>CR09</t>
  </si>
  <si>
    <t>CR10</t>
  </si>
  <si>
    <t>CR11</t>
  </si>
  <si>
    <t>CR12</t>
  </si>
  <si>
    <t>CR13</t>
  </si>
  <si>
    <t>CR14</t>
  </si>
  <si>
    <t>CR15</t>
  </si>
  <si>
    <t>CR16</t>
  </si>
  <si>
    <t>CR17</t>
  </si>
  <si>
    <t>CR18</t>
  </si>
  <si>
    <t>CR19</t>
  </si>
  <si>
    <t>CR20</t>
  </si>
  <si>
    <t>CR21</t>
  </si>
  <si>
    <t>CR22</t>
  </si>
  <si>
    <t>CR23</t>
  </si>
  <si>
    <t>CR24</t>
  </si>
  <si>
    <t>CR25</t>
  </si>
  <si>
    <t>CR26</t>
  </si>
  <si>
    <t>CR27</t>
  </si>
  <si>
    <t>CR28</t>
  </si>
  <si>
    <t>CR29</t>
  </si>
  <si>
    <t>CR30</t>
  </si>
  <si>
    <t>CR31</t>
  </si>
  <si>
    <t>CR32</t>
  </si>
  <si>
    <t>CR33</t>
  </si>
  <si>
    <t>CR34</t>
  </si>
  <si>
    <t>CR35</t>
  </si>
  <si>
    <t>CR36</t>
  </si>
  <si>
    <t>CR37</t>
  </si>
  <si>
    <t>CR38</t>
  </si>
  <si>
    <t>CR39</t>
  </si>
  <si>
    <t>CR40</t>
  </si>
  <si>
    <t>CR41</t>
  </si>
  <si>
    <t>CR42</t>
  </si>
  <si>
    <t>CR43</t>
  </si>
  <si>
    <t>CR44</t>
  </si>
  <si>
    <t>CR45</t>
  </si>
  <si>
    <t>CR46</t>
  </si>
  <si>
    <t>CR47</t>
  </si>
  <si>
    <t>CR48</t>
  </si>
  <si>
    <t>CR49</t>
  </si>
  <si>
    <t>CR50</t>
  </si>
  <si>
    <t>CR51</t>
  </si>
  <si>
    <t>CR52</t>
  </si>
  <si>
    <t>CR53</t>
  </si>
  <si>
    <t>CR54</t>
  </si>
  <si>
    <t>CR55</t>
  </si>
  <si>
    <t>CR56</t>
  </si>
  <si>
    <t>CR57</t>
  </si>
  <si>
    <t>CR58</t>
  </si>
  <si>
    <t>CR59</t>
  </si>
  <si>
    <t>CR60</t>
  </si>
  <si>
    <t>CR61</t>
  </si>
  <si>
    <t>CR62</t>
  </si>
  <si>
    <t>CR63</t>
  </si>
  <si>
    <t>CR64</t>
  </si>
  <si>
    <t>CR65</t>
  </si>
  <si>
    <t>CR66</t>
  </si>
  <si>
    <t>CR67</t>
  </si>
  <si>
    <t>CR68</t>
  </si>
  <si>
    <t>CR69</t>
  </si>
  <si>
    <t>CR70</t>
  </si>
  <si>
    <t>CR71</t>
  </si>
  <si>
    <t>CR72</t>
  </si>
  <si>
    <t>CR73</t>
  </si>
  <si>
    <t>CR74</t>
  </si>
  <si>
    <t>CR75</t>
  </si>
  <si>
    <t>CR76</t>
  </si>
  <si>
    <t>CR77</t>
  </si>
  <si>
    <t>CR78</t>
  </si>
  <si>
    <t>CR79</t>
  </si>
  <si>
    <t>CR80</t>
  </si>
  <si>
    <t>CR81</t>
  </si>
  <si>
    <t>CR82</t>
  </si>
  <si>
    <t>CR83</t>
  </si>
  <si>
    <t>CR84</t>
  </si>
  <si>
    <t>CR85</t>
  </si>
  <si>
    <t>CR86</t>
  </si>
  <si>
    <t>CR87</t>
  </si>
  <si>
    <t>CR88</t>
  </si>
  <si>
    <t>CR89</t>
  </si>
  <si>
    <t>CR90</t>
  </si>
  <si>
    <t>CR91</t>
  </si>
  <si>
    <t>CR92</t>
  </si>
  <si>
    <t>CR93</t>
  </si>
  <si>
    <t>CR94</t>
  </si>
  <si>
    <t>CR95</t>
  </si>
  <si>
    <t>CR96</t>
  </si>
  <si>
    <t>CR97</t>
  </si>
  <si>
    <t>CR98</t>
  </si>
  <si>
    <t>CR99</t>
  </si>
  <si>
    <t>CR100</t>
  </si>
  <si>
    <t>CR101</t>
  </si>
  <si>
    <t>CR102</t>
  </si>
  <si>
    <t>CR103</t>
  </si>
  <si>
    <t>CR104</t>
  </si>
  <si>
    <t>CR105</t>
  </si>
  <si>
    <t>CR106</t>
  </si>
  <si>
    <t>CR107</t>
  </si>
  <si>
    <t>CR108</t>
  </si>
  <si>
    <t>CR109</t>
  </si>
  <si>
    <t>CR110</t>
  </si>
  <si>
    <t>CR111</t>
  </si>
  <si>
    <t>CR112</t>
  </si>
  <si>
    <t>CR113</t>
  </si>
  <si>
    <t>CR114</t>
  </si>
  <si>
    <t>CR115</t>
  </si>
  <si>
    <t>CR116</t>
  </si>
  <si>
    <t>CR117</t>
  </si>
  <si>
    <t>CR118</t>
  </si>
  <si>
    <t>CR119</t>
  </si>
  <si>
    <t>CR120</t>
  </si>
  <si>
    <t>CR121</t>
  </si>
  <si>
    <t>CR122</t>
  </si>
  <si>
    <t>CR123</t>
  </si>
  <si>
    <t>CR124</t>
  </si>
  <si>
    <t>CR125</t>
  </si>
  <si>
    <t>CR126</t>
  </si>
  <si>
    <t>CR127</t>
  </si>
  <si>
    <t>CR128</t>
  </si>
  <si>
    <t>CR129</t>
  </si>
  <si>
    <t>CR130</t>
  </si>
  <si>
    <t>CR131</t>
  </si>
  <si>
    <t>CR132</t>
  </si>
  <si>
    <t>CR133</t>
  </si>
  <si>
    <t>CR134</t>
  </si>
  <si>
    <t>CR135</t>
  </si>
  <si>
    <t>CR136</t>
  </si>
  <si>
    <t>CR137</t>
  </si>
  <si>
    <t>CR138</t>
  </si>
  <si>
    <t>CR139</t>
  </si>
  <si>
    <t>CR140</t>
  </si>
  <si>
    <t>CR141</t>
  </si>
  <si>
    <t>CR142</t>
  </si>
  <si>
    <t>CR143</t>
  </si>
  <si>
    <t>CR144</t>
  </si>
  <si>
    <t>CR145</t>
  </si>
  <si>
    <t>CR146</t>
  </si>
  <si>
    <t>CR147</t>
  </si>
  <si>
    <t>CR148</t>
  </si>
  <si>
    <t>CR149</t>
  </si>
  <si>
    <t>CR150</t>
  </si>
  <si>
    <t>CR151</t>
  </si>
  <si>
    <t>CR152</t>
  </si>
  <si>
    <t>CR153</t>
  </si>
  <si>
    <t>CR154</t>
  </si>
  <si>
    <t>CR155</t>
  </si>
  <si>
    <t>CR156</t>
  </si>
  <si>
    <t>CR157</t>
  </si>
  <si>
    <t>CR158</t>
  </si>
  <si>
    <t>CR159</t>
  </si>
  <si>
    <t>CR160</t>
  </si>
  <si>
    <t>CR161</t>
  </si>
  <si>
    <t>CR162</t>
  </si>
  <si>
    <t>CR163</t>
  </si>
  <si>
    <t>CR164</t>
  </si>
  <si>
    <t>CR165</t>
  </si>
  <si>
    <t>CR166</t>
  </si>
  <si>
    <t>CR167</t>
  </si>
  <si>
    <t>CR168</t>
  </si>
  <si>
    <t>CR169</t>
  </si>
  <si>
    <t>CR170</t>
  </si>
  <si>
    <t>CR171</t>
  </si>
  <si>
    <t>CR172</t>
  </si>
  <si>
    <t>CR173</t>
  </si>
  <si>
    <t>CR174</t>
  </si>
  <si>
    <t>CR175</t>
  </si>
  <si>
    <t>CR176</t>
  </si>
  <si>
    <t>CR177</t>
  </si>
  <si>
    <t>CR178</t>
  </si>
  <si>
    <t>CR179</t>
  </si>
  <si>
    <t>CR180</t>
  </si>
  <si>
    <t>CR181</t>
  </si>
  <si>
    <t>CR182</t>
  </si>
  <si>
    <t>CR183</t>
  </si>
  <si>
    <t>CR184</t>
  </si>
  <si>
    <t>CR185</t>
  </si>
  <si>
    <t>CR186</t>
  </si>
  <si>
    <t>CR187</t>
  </si>
  <si>
    <t>CR188</t>
  </si>
  <si>
    <t>CR189</t>
  </si>
  <si>
    <t>CR190</t>
  </si>
  <si>
    <t>CR191</t>
  </si>
  <si>
    <t>CR192</t>
  </si>
  <si>
    <t>CR193</t>
  </si>
  <si>
    <t>CR194</t>
  </si>
  <si>
    <t>CR195</t>
  </si>
  <si>
    <t>CR196</t>
  </si>
  <si>
    <t>CR197</t>
  </si>
  <si>
    <t>CR198</t>
  </si>
  <si>
    <t>CR199</t>
  </si>
  <si>
    <t>CR200</t>
  </si>
  <si>
    <t>CR201</t>
  </si>
  <si>
    <t>CR202</t>
  </si>
  <si>
    <t>CR203</t>
  </si>
  <si>
    <t>CR204</t>
  </si>
  <si>
    <t>CR205</t>
  </si>
  <si>
    <t>CR206</t>
  </si>
  <si>
    <t>CR207</t>
  </si>
  <si>
    <t>CR208</t>
  </si>
  <si>
    <t>CR209</t>
  </si>
  <si>
    <t>CR210</t>
  </si>
  <si>
    <t>CR211</t>
  </si>
  <si>
    <t>CR212</t>
  </si>
  <si>
    <t>CR213</t>
  </si>
  <si>
    <t>CR214</t>
  </si>
  <si>
    <t>CR215</t>
  </si>
  <si>
    <t>CR216</t>
  </si>
  <si>
    <t>CR217</t>
  </si>
  <si>
    <t>CR218</t>
  </si>
  <si>
    <t>CR219</t>
  </si>
  <si>
    <t>CR220</t>
  </si>
  <si>
    <t>CR221</t>
  </si>
  <si>
    <t>CR222</t>
  </si>
  <si>
    <t>CR223</t>
  </si>
  <si>
    <t>CR224</t>
  </si>
  <si>
    <t>CR225</t>
  </si>
  <si>
    <t>CR226</t>
  </si>
  <si>
    <t>CR227</t>
  </si>
  <si>
    <t>CR228</t>
  </si>
  <si>
    <t>CR229</t>
  </si>
  <si>
    <t>CR230</t>
  </si>
  <si>
    <t>CR231</t>
  </si>
  <si>
    <t>CR232</t>
  </si>
  <si>
    <t>CR233</t>
  </si>
  <si>
    <t>CR234</t>
  </si>
  <si>
    <t>CR235</t>
  </si>
  <si>
    <t>CR236</t>
  </si>
  <si>
    <t>CR237</t>
  </si>
  <si>
    <t>CR238</t>
  </si>
  <si>
    <t>CR239</t>
  </si>
  <si>
    <t>CR240</t>
  </si>
  <si>
    <t>CR241</t>
  </si>
  <si>
    <t>CR242</t>
  </si>
  <si>
    <t>CR243</t>
  </si>
  <si>
    <t>CR244</t>
  </si>
  <si>
    <t>CR245</t>
  </si>
  <si>
    <t>CR246</t>
  </si>
  <si>
    <t>CR247</t>
  </si>
  <si>
    <t>CR248</t>
  </si>
  <si>
    <t>CR249</t>
  </si>
  <si>
    <t>CR250</t>
  </si>
  <si>
    <t>CR251</t>
  </si>
  <si>
    <t>CR252</t>
  </si>
  <si>
    <t>CR253</t>
  </si>
  <si>
    <t>CR254</t>
  </si>
  <si>
    <t>CR255</t>
  </si>
  <si>
    <t>CR256</t>
  </si>
  <si>
    <t>CR257</t>
  </si>
  <si>
    <t>CR258</t>
  </si>
  <si>
    <t>CR259</t>
  </si>
  <si>
    <t>CR260</t>
  </si>
  <si>
    <t>CR261</t>
  </si>
  <si>
    <t>CR262</t>
  </si>
  <si>
    <t>CR263</t>
  </si>
  <si>
    <t>CR264</t>
  </si>
  <si>
    <t>CR265</t>
  </si>
  <si>
    <t>CR266</t>
  </si>
  <si>
    <t>CR267</t>
  </si>
  <si>
    <t>CR268</t>
  </si>
  <si>
    <t>CR269</t>
  </si>
  <si>
    <t>CR270</t>
  </si>
  <si>
    <t>CR271</t>
  </si>
  <si>
    <t>CR272</t>
  </si>
  <si>
    <t>CR273</t>
  </si>
  <si>
    <t>CR274</t>
  </si>
  <si>
    <t>CR275</t>
  </si>
  <si>
    <t>CR276</t>
  </si>
  <si>
    <t>CR277</t>
  </si>
  <si>
    <t>CR278</t>
  </si>
  <si>
    <t>CR279</t>
  </si>
  <si>
    <t>CR280</t>
  </si>
  <si>
    <t>CR281</t>
  </si>
  <si>
    <t>CR282</t>
  </si>
  <si>
    <t>CR283</t>
  </si>
  <si>
    <t>CR284</t>
  </si>
  <si>
    <t>CR285</t>
  </si>
  <si>
    <t>CR286</t>
  </si>
  <si>
    <t>CR287</t>
  </si>
  <si>
    <t>CR288</t>
  </si>
  <si>
    <t>CR289</t>
  </si>
  <si>
    <t>CR290</t>
  </si>
  <si>
    <t>CR291</t>
  </si>
  <si>
    <t>CR292</t>
  </si>
  <si>
    <t>CR293</t>
  </si>
  <si>
    <t>CR294</t>
  </si>
  <si>
    <t>CR295</t>
  </si>
  <si>
    <t>CR296</t>
  </si>
  <si>
    <t>CR297</t>
  </si>
  <si>
    <t>CR298</t>
  </si>
  <si>
    <t>CR299</t>
  </si>
  <si>
    <t>CR300</t>
  </si>
  <si>
    <t>CR301</t>
  </si>
  <si>
    <t>CR302</t>
  </si>
  <si>
    <t>CR303</t>
  </si>
  <si>
    <t>CR304</t>
  </si>
  <si>
    <t>CR305</t>
  </si>
  <si>
    <t>CR306</t>
  </si>
  <si>
    <t>CR307</t>
  </si>
  <si>
    <t>CR308</t>
  </si>
  <si>
    <t>CR309</t>
  </si>
  <si>
    <t>CR310</t>
  </si>
  <si>
    <t>CR311</t>
  </si>
  <si>
    <t>CR312</t>
  </si>
  <si>
    <t>CR313</t>
  </si>
  <si>
    <t>CR314</t>
  </si>
  <si>
    <t>CR315</t>
  </si>
  <si>
    <t>CR316</t>
  </si>
  <si>
    <t>CR317</t>
  </si>
  <si>
    <t>CR318</t>
  </si>
  <si>
    <t>CR319</t>
  </si>
  <si>
    <t>CR320</t>
  </si>
  <si>
    <t>CR321</t>
  </si>
  <si>
    <t>CR322</t>
  </si>
  <si>
    <t>CR323</t>
  </si>
  <si>
    <t>CR324</t>
  </si>
  <si>
    <t>CR325</t>
  </si>
  <si>
    <t>CR326</t>
  </si>
  <si>
    <t>CR327</t>
  </si>
  <si>
    <t>CR328</t>
  </si>
  <si>
    <t>CR329</t>
  </si>
  <si>
    <t>CR330</t>
  </si>
  <si>
    <t>CR331</t>
  </si>
  <si>
    <t>CR332</t>
  </si>
  <si>
    <t>CR333</t>
  </si>
  <si>
    <t>CR334</t>
  </si>
  <si>
    <t>CR335</t>
  </si>
  <si>
    <t>CR336</t>
  </si>
  <si>
    <t>CR337</t>
  </si>
  <si>
    <t>CR338</t>
  </si>
  <si>
    <t>CR339</t>
  </si>
  <si>
    <t>CR340</t>
  </si>
  <si>
    <t>CR341</t>
  </si>
  <si>
    <t>CR342</t>
  </si>
  <si>
    <t>CR343</t>
  </si>
  <si>
    <t>CR344</t>
  </si>
  <si>
    <t>CR345</t>
  </si>
  <si>
    <t>CR346</t>
  </si>
  <si>
    <t>CR347</t>
  </si>
  <si>
    <t>CR348</t>
  </si>
  <si>
    <t>CR349</t>
  </si>
  <si>
    <t>CR350</t>
  </si>
  <si>
    <t>CR351</t>
  </si>
  <si>
    <t>CR352</t>
  </si>
  <si>
    <t>CR353</t>
  </si>
  <si>
    <t>CR354</t>
  </si>
  <si>
    <t>CR355</t>
  </si>
  <si>
    <t>CR356</t>
  </si>
  <si>
    <t>CR357</t>
  </si>
  <si>
    <t>CR358</t>
  </si>
  <si>
    <t>CR359</t>
  </si>
  <si>
    <t>CR360</t>
  </si>
  <si>
    <t>CR361</t>
  </si>
  <si>
    <t>CR362</t>
  </si>
  <si>
    <t>CR363</t>
  </si>
  <si>
    <t>CR364</t>
  </si>
  <si>
    <t>CR365</t>
  </si>
  <si>
    <t>CR366</t>
  </si>
  <si>
    <t>CR367</t>
  </si>
  <si>
    <t>CR368</t>
  </si>
  <si>
    <t>CR369</t>
  </si>
  <si>
    <t>CR370</t>
  </si>
  <si>
    <t>CR371</t>
  </si>
  <si>
    <t>CR372</t>
  </si>
  <si>
    <t>CR373</t>
  </si>
  <si>
    <t>CR374</t>
  </si>
  <si>
    <t>CR375</t>
  </si>
  <si>
    <t>CR376</t>
  </si>
  <si>
    <t>CR377</t>
  </si>
  <si>
    <t>CR378</t>
  </si>
  <si>
    <t>CR379</t>
  </si>
  <si>
    <t>CR380</t>
  </si>
  <si>
    <t>CR381</t>
  </si>
  <si>
    <t>CR382</t>
  </si>
  <si>
    <t>CR383</t>
  </si>
  <si>
    <t>CR384</t>
  </si>
  <si>
    <t>CR385</t>
  </si>
  <si>
    <t>CR386</t>
  </si>
  <si>
    <t>CR387</t>
  </si>
  <si>
    <t>CR388</t>
  </si>
  <si>
    <t>CR389</t>
  </si>
  <si>
    <t>CR390</t>
  </si>
  <si>
    <t>CR391</t>
  </si>
  <si>
    <t>CR392</t>
  </si>
  <si>
    <t>CR393</t>
  </si>
  <si>
    <t>CR394</t>
  </si>
  <si>
    <t>CR395</t>
  </si>
  <si>
    <t>CR396</t>
  </si>
  <si>
    <t>CR397</t>
  </si>
  <si>
    <t>CR398</t>
  </si>
  <si>
    <t>CR399</t>
  </si>
  <si>
    <t>CR400</t>
  </si>
  <si>
    <t>CR401</t>
  </si>
  <si>
    <t>CR402</t>
  </si>
  <si>
    <t>CR403</t>
  </si>
  <si>
    <t>CR404</t>
  </si>
  <si>
    <t>CR405</t>
  </si>
  <si>
    <t>CR406</t>
  </si>
  <si>
    <t>CR407</t>
  </si>
  <si>
    <t>CR408</t>
  </si>
  <si>
    <t>CR409</t>
  </si>
  <si>
    <t>CR410</t>
  </si>
  <si>
    <t>CR411</t>
  </si>
  <si>
    <t>CR412</t>
  </si>
  <si>
    <t>CR413</t>
  </si>
  <si>
    <t>CR414</t>
  </si>
  <si>
    <t>CR415</t>
  </si>
  <si>
    <t>CR416</t>
  </si>
  <si>
    <t>CR417</t>
  </si>
  <si>
    <t>CR418</t>
  </si>
  <si>
    <t>CR419</t>
  </si>
  <si>
    <t>CR420</t>
  </si>
  <si>
    <t>CR421</t>
  </si>
  <si>
    <t>CR422</t>
  </si>
  <si>
    <t>CR423</t>
  </si>
  <si>
    <t>CR424</t>
  </si>
  <si>
    <t>CR425</t>
  </si>
  <si>
    <t>CR426</t>
  </si>
  <si>
    <t>CR427</t>
  </si>
  <si>
    <t>CR428</t>
  </si>
  <si>
    <t>CR429</t>
  </si>
  <si>
    <t>CR430</t>
  </si>
  <si>
    <t>CR431</t>
  </si>
  <si>
    <t>CR432</t>
  </si>
  <si>
    <t>CR433</t>
  </si>
  <si>
    <t>CR434</t>
  </si>
  <si>
    <t>CR435</t>
  </si>
  <si>
    <t>CR436</t>
  </si>
  <si>
    <t>CR437</t>
  </si>
  <si>
    <t>CR438</t>
  </si>
  <si>
    <t>CR439</t>
  </si>
  <si>
    <t>CR440</t>
  </si>
  <si>
    <t>CR441</t>
  </si>
  <si>
    <t>CR442</t>
  </si>
  <si>
    <t>CR443</t>
  </si>
  <si>
    <t>CR444</t>
  </si>
  <si>
    <t>CR445</t>
  </si>
  <si>
    <t>CR446</t>
  </si>
  <si>
    <t>CR447</t>
  </si>
  <si>
    <t>CR448</t>
  </si>
  <si>
    <t>CR449</t>
  </si>
  <si>
    <t>CR450</t>
  </si>
  <si>
    <t>CR451</t>
  </si>
  <si>
    <t>CR452</t>
  </si>
  <si>
    <t>CR453</t>
  </si>
  <si>
    <t>CR454</t>
  </si>
  <si>
    <t>CR455</t>
  </si>
  <si>
    <t>CR456</t>
  </si>
  <si>
    <t>CR457</t>
  </si>
  <si>
    <t>CR458</t>
  </si>
  <si>
    <t>CR459</t>
  </si>
  <si>
    <t>CR460</t>
  </si>
  <si>
    <t>CR461</t>
  </si>
  <si>
    <t>CR462</t>
  </si>
  <si>
    <t>CR463</t>
  </si>
  <si>
    <t>CR464</t>
  </si>
  <si>
    <t>CR465</t>
  </si>
  <si>
    <t>CR466</t>
  </si>
  <si>
    <t>CR467</t>
  </si>
  <si>
    <t>CR468</t>
  </si>
  <si>
    <t>CR469</t>
  </si>
  <si>
    <t>CR470</t>
  </si>
  <si>
    <t>CR471</t>
  </si>
  <si>
    <t>CR472</t>
  </si>
  <si>
    <t>CR473</t>
  </si>
  <si>
    <t>CR474</t>
  </si>
  <si>
    <t>CR475</t>
  </si>
  <si>
    <t>CR476</t>
  </si>
  <si>
    <t>CR477</t>
  </si>
  <si>
    <t>CR478</t>
  </si>
  <si>
    <t>CR479</t>
  </si>
  <si>
    <t>CR480</t>
  </si>
  <si>
    <t>CR481</t>
  </si>
  <si>
    <t>CR482</t>
  </si>
  <si>
    <t>CR483</t>
  </si>
  <si>
    <t>CR484</t>
  </si>
  <si>
    <t>CR485</t>
  </si>
  <si>
    <t>CR486</t>
  </si>
  <si>
    <t>CR487</t>
  </si>
  <si>
    <t>CR488</t>
  </si>
  <si>
    <t>CR489</t>
  </si>
  <si>
    <t>CR490</t>
  </si>
  <si>
    <t>CR491</t>
  </si>
  <si>
    <t>CR492</t>
  </si>
  <si>
    <t>CR493</t>
  </si>
  <si>
    <t>CR494</t>
  </si>
  <si>
    <t>CR495</t>
  </si>
  <si>
    <t>CR496</t>
  </si>
  <si>
    <t>CR497</t>
  </si>
  <si>
    <t>CR498</t>
  </si>
  <si>
    <t>CR499</t>
  </si>
  <si>
    <t>CR500</t>
  </si>
  <si>
    <t>CR501</t>
  </si>
  <si>
    <t>CR502</t>
  </si>
  <si>
    <t>CR503</t>
  </si>
  <si>
    <t>CR504</t>
  </si>
  <si>
    <t>CR505</t>
  </si>
  <si>
    <t>CR506</t>
  </si>
  <si>
    <t>CR507</t>
  </si>
  <si>
    <t>CR508</t>
  </si>
  <si>
    <t>CR509</t>
  </si>
  <si>
    <t>CR510</t>
  </si>
  <si>
    <t>CR511</t>
  </si>
  <si>
    <t>CR512</t>
  </si>
  <si>
    <t>CR513</t>
  </si>
  <si>
    <t>CR514</t>
  </si>
  <si>
    <t>CR515</t>
  </si>
  <si>
    <t>CR516</t>
  </si>
  <si>
    <t>CR517</t>
  </si>
  <si>
    <t>CR518</t>
  </si>
  <si>
    <t>CR519</t>
  </si>
  <si>
    <t>CR520</t>
  </si>
  <si>
    <t>CR521</t>
  </si>
  <si>
    <t>CR522</t>
  </si>
  <si>
    <t>CR523</t>
  </si>
  <si>
    <t>CR524</t>
  </si>
  <si>
    <t>CR525</t>
  </si>
  <si>
    <t>CR526</t>
  </si>
  <si>
    <t>CR527</t>
  </si>
  <si>
    <t>CR528</t>
  </si>
  <si>
    <t>CR529</t>
  </si>
  <si>
    <t>CR530</t>
  </si>
  <si>
    <t>CR531</t>
  </si>
  <si>
    <t>CR532</t>
  </si>
  <si>
    <t>CR533</t>
  </si>
  <si>
    <t>CR534</t>
  </si>
  <si>
    <t>CR535</t>
  </si>
  <si>
    <t>CR536</t>
  </si>
  <si>
    <t>CR537</t>
  </si>
  <si>
    <t>CR538</t>
  </si>
  <si>
    <t>CR539</t>
  </si>
  <si>
    <t>CR540</t>
  </si>
  <si>
    <t>CR541</t>
  </si>
  <si>
    <t>CR542</t>
  </si>
  <si>
    <t>CR543</t>
  </si>
  <si>
    <t>CR544</t>
  </si>
  <si>
    <t>CR545</t>
  </si>
  <si>
    <t>CR546</t>
  </si>
  <si>
    <t>CR547</t>
  </si>
  <si>
    <t>CR548</t>
  </si>
  <si>
    <t>CR549</t>
  </si>
  <si>
    <t>CR550</t>
  </si>
  <si>
    <t>CR551</t>
  </si>
  <si>
    <t>CR552</t>
  </si>
  <si>
    <t>CR553</t>
  </si>
  <si>
    <t>CR554</t>
  </si>
  <si>
    <t>CR555</t>
  </si>
  <si>
    <t>CR556</t>
  </si>
  <si>
    <t>CR557</t>
  </si>
  <si>
    <t>CR558</t>
  </si>
  <si>
    <t>CR559</t>
  </si>
  <si>
    <t>CR560</t>
  </si>
  <si>
    <t>CR561</t>
  </si>
  <si>
    <t>CR562</t>
  </si>
  <si>
    <t>CR563</t>
  </si>
  <si>
    <t>CR564</t>
  </si>
  <si>
    <t>CR565</t>
  </si>
  <si>
    <t>CR566</t>
  </si>
  <si>
    <t>CR567</t>
  </si>
  <si>
    <t>CR568</t>
  </si>
  <si>
    <t>CR569</t>
  </si>
  <si>
    <t>CR570</t>
  </si>
  <si>
    <t>CR571</t>
  </si>
  <si>
    <t>CR572</t>
  </si>
  <si>
    <t>CR573</t>
  </si>
  <si>
    <t>CR574</t>
  </si>
  <si>
    <t>CR575</t>
  </si>
  <si>
    <t>CR576</t>
  </si>
  <si>
    <t>CR577</t>
  </si>
  <si>
    <t>CR578</t>
  </si>
  <si>
    <t>CR579</t>
  </si>
  <si>
    <t>CR580</t>
  </si>
  <si>
    <t>CR581</t>
  </si>
  <si>
    <t>CR582</t>
  </si>
  <si>
    <t>CR583</t>
  </si>
  <si>
    <t>CR584</t>
  </si>
  <si>
    <t>CR585</t>
  </si>
  <si>
    <t>CR586</t>
  </si>
  <si>
    <t>CR587</t>
  </si>
  <si>
    <t>CR588</t>
  </si>
  <si>
    <t>CR589</t>
  </si>
  <si>
    <t>CR590</t>
  </si>
  <si>
    <t>CR591</t>
  </si>
  <si>
    <t>CR592</t>
  </si>
  <si>
    <t>CR593</t>
  </si>
  <si>
    <t>CR594</t>
  </si>
  <si>
    <t>CR595</t>
  </si>
  <si>
    <t>CR596</t>
  </si>
  <si>
    <t>CR597</t>
  </si>
  <si>
    <t>CR598</t>
  </si>
  <si>
    <t>CR599</t>
  </si>
  <si>
    <t>CR600</t>
  </si>
  <si>
    <t>CR601</t>
  </si>
  <si>
    <t>CR602</t>
  </si>
  <si>
    <t>CR603</t>
  </si>
  <si>
    <t>CR604</t>
  </si>
  <si>
    <t>CR605</t>
  </si>
  <si>
    <t>CR606</t>
  </si>
  <si>
    <t>CR607</t>
  </si>
  <si>
    <t>CR608</t>
  </si>
  <si>
    <t>CR609</t>
  </si>
  <si>
    <t>CR610</t>
  </si>
  <si>
    <t>CR611</t>
  </si>
  <si>
    <t>CR612</t>
  </si>
  <si>
    <t>CR613</t>
  </si>
  <si>
    <t>CR614</t>
  </si>
  <si>
    <t>CR615</t>
  </si>
  <si>
    <t>CR616</t>
  </si>
  <si>
    <t>CR617</t>
  </si>
  <si>
    <t>CR618</t>
  </si>
  <si>
    <t>CR619</t>
  </si>
  <si>
    <t>CR620</t>
  </si>
  <si>
    <t>CR621</t>
  </si>
  <si>
    <t>CR622</t>
  </si>
  <si>
    <t>CR623</t>
  </si>
  <si>
    <t>CR624</t>
  </si>
  <si>
    <t>CR625</t>
  </si>
  <si>
    <t>CR626</t>
  </si>
  <si>
    <t>CR627</t>
  </si>
  <si>
    <t>CR628</t>
  </si>
  <si>
    <t>CR629</t>
  </si>
  <si>
    <t>CR630</t>
  </si>
  <si>
    <t>CR631</t>
  </si>
  <si>
    <t>CR632</t>
  </si>
  <si>
    <t>CR633</t>
  </si>
  <si>
    <t>CR634</t>
  </si>
  <si>
    <t>CR635</t>
  </si>
  <si>
    <t>CR636</t>
  </si>
  <si>
    <t>CR637</t>
  </si>
  <si>
    <t>CR638</t>
  </si>
  <si>
    <t>CR639</t>
  </si>
  <si>
    <t>CR640</t>
  </si>
  <si>
    <t>CR641</t>
  </si>
  <si>
    <t>CR642</t>
  </si>
  <si>
    <t>CR643</t>
  </si>
  <si>
    <t>CR644</t>
  </si>
  <si>
    <t>CR645</t>
  </si>
  <si>
    <t>CR646</t>
  </si>
  <si>
    <t>CR647</t>
  </si>
  <si>
    <t>CR648</t>
  </si>
  <si>
    <t>CR649</t>
  </si>
  <si>
    <t>CR650</t>
  </si>
  <si>
    <t>CR651</t>
  </si>
  <si>
    <t>CR652</t>
  </si>
  <si>
    <t>CR653</t>
  </si>
  <si>
    <t>CR654</t>
  </si>
  <si>
    <t>CR655</t>
  </si>
  <si>
    <t>CR656</t>
  </si>
  <si>
    <t>CR657</t>
  </si>
  <si>
    <t>CR658</t>
  </si>
  <si>
    <t>CR659</t>
  </si>
  <si>
    <t>CR660</t>
  </si>
  <si>
    <t>CR661</t>
  </si>
  <si>
    <t>CR662</t>
  </si>
  <si>
    <t>CR663</t>
  </si>
  <si>
    <t>CR664</t>
  </si>
  <si>
    <t>CR665</t>
  </si>
  <si>
    <t>CR666</t>
  </si>
  <si>
    <t>CR667</t>
  </si>
  <si>
    <t>CR668</t>
  </si>
  <si>
    <t>CR669</t>
  </si>
  <si>
    <t>CR670</t>
  </si>
  <si>
    <t>CR671</t>
  </si>
  <si>
    <t>CR672</t>
  </si>
  <si>
    <t>CR673</t>
  </si>
  <si>
    <t>CR674</t>
  </si>
  <si>
    <t>CR675</t>
  </si>
  <si>
    <t>CR676</t>
  </si>
  <si>
    <t>CR677</t>
  </si>
  <si>
    <t>CR678</t>
  </si>
  <si>
    <t>CR679</t>
  </si>
  <si>
    <t>CR680</t>
  </si>
  <si>
    <t>CR681</t>
  </si>
  <si>
    <t>CR682</t>
  </si>
  <si>
    <t>CR683</t>
  </si>
  <si>
    <t>CR684</t>
  </si>
  <si>
    <t>CR685</t>
  </si>
  <si>
    <t>CR686</t>
  </si>
  <si>
    <t>CR687</t>
  </si>
  <si>
    <t>CR688</t>
  </si>
  <si>
    <t>CR689</t>
  </si>
  <si>
    <t>CR690</t>
  </si>
  <si>
    <t>CR691</t>
  </si>
  <si>
    <t>CR692</t>
  </si>
  <si>
    <t>CR693</t>
  </si>
  <si>
    <t>CR694</t>
  </si>
  <si>
    <t>CR695</t>
  </si>
  <si>
    <t>CR696</t>
  </si>
  <si>
    <t>CR697</t>
  </si>
  <si>
    <t>CR698</t>
  </si>
  <si>
    <t>CR699</t>
  </si>
  <si>
    <t>CR700</t>
  </si>
  <si>
    <t>CR701</t>
  </si>
  <si>
    <t>CR702</t>
  </si>
  <si>
    <t>CR703</t>
  </si>
  <si>
    <t>CR704</t>
  </si>
  <si>
    <t>CR705</t>
  </si>
  <si>
    <t>CR706</t>
  </si>
  <si>
    <t>CR707</t>
  </si>
  <si>
    <t>CR708</t>
  </si>
  <si>
    <t>CR709</t>
  </si>
  <si>
    <t>CR710</t>
  </si>
  <si>
    <t>CR711</t>
  </si>
  <si>
    <t>CR712</t>
  </si>
  <si>
    <t>CR713</t>
  </si>
  <si>
    <t>CR714</t>
  </si>
  <si>
    <t>CR715</t>
  </si>
  <si>
    <t>CR716</t>
  </si>
  <si>
    <t>CR717</t>
  </si>
  <si>
    <t>CR718</t>
  </si>
  <si>
    <t>CR719</t>
  </si>
  <si>
    <t>CR720</t>
  </si>
  <si>
    <t>CR721</t>
  </si>
  <si>
    <t>CR722</t>
  </si>
  <si>
    <t>CR723</t>
  </si>
  <si>
    <t>CR724</t>
  </si>
  <si>
    <t>CR725</t>
  </si>
  <si>
    <t>CR726</t>
  </si>
  <si>
    <t>CR727</t>
  </si>
  <si>
    <t>CR728</t>
  </si>
  <si>
    <t>CR729</t>
  </si>
  <si>
    <t>CR730</t>
  </si>
  <si>
    <t>CR731</t>
  </si>
  <si>
    <t>CR732</t>
  </si>
  <si>
    <t>CR733</t>
  </si>
  <si>
    <t>CR734</t>
  </si>
  <si>
    <t>CR735</t>
  </si>
  <si>
    <t>CR736</t>
  </si>
  <si>
    <t>CR737</t>
  </si>
  <si>
    <t>CR738</t>
  </si>
  <si>
    <t>CR739</t>
  </si>
  <si>
    <t>CR740</t>
  </si>
  <si>
    <t>CR741</t>
  </si>
  <si>
    <t>CR742</t>
  </si>
  <si>
    <t>CR743</t>
  </si>
  <si>
    <t>CR744</t>
  </si>
  <si>
    <t>CR745</t>
  </si>
  <si>
    <t>CR746</t>
  </si>
  <si>
    <t>CR747</t>
  </si>
  <si>
    <t>CR748</t>
  </si>
  <si>
    <t>CR749</t>
  </si>
  <si>
    <t>CR750</t>
  </si>
  <si>
    <t>CR751</t>
  </si>
  <si>
    <t>CR752</t>
  </si>
  <si>
    <t>CR753</t>
  </si>
  <si>
    <t>CR754</t>
  </si>
  <si>
    <t>CR755</t>
  </si>
  <si>
    <t>CR756</t>
  </si>
  <si>
    <t>CR757</t>
  </si>
  <si>
    <t>CR758</t>
  </si>
  <si>
    <t>CR759</t>
  </si>
  <si>
    <t>CR760</t>
  </si>
  <si>
    <t>CR761</t>
  </si>
  <si>
    <t>CR762</t>
  </si>
  <si>
    <t>CR763</t>
  </si>
  <si>
    <t>CR764</t>
  </si>
  <si>
    <t>CR765</t>
  </si>
  <si>
    <t>CR766</t>
  </si>
  <si>
    <t>CR767</t>
  </si>
  <si>
    <t>CR768</t>
  </si>
  <si>
    <t>CR769</t>
  </si>
  <si>
    <t>CR770</t>
  </si>
  <si>
    <t>CR771</t>
  </si>
  <si>
    <t>CR772</t>
  </si>
  <si>
    <t>CR773</t>
  </si>
  <si>
    <t>CR774</t>
  </si>
  <si>
    <t>CR775</t>
  </si>
  <si>
    <t>CR776</t>
  </si>
  <si>
    <t>CR777</t>
  </si>
  <si>
    <t>CR778</t>
  </si>
  <si>
    <t>CR779</t>
  </si>
  <si>
    <t>CR780</t>
  </si>
  <si>
    <t>CR781</t>
  </si>
  <si>
    <t>CR782</t>
  </si>
  <si>
    <t>CR783</t>
  </si>
  <si>
    <t>CR784</t>
  </si>
  <si>
    <t>CR785</t>
  </si>
  <si>
    <t>CR786</t>
  </si>
  <si>
    <t>CR787</t>
  </si>
  <si>
    <t>CR788</t>
  </si>
  <si>
    <t>CR789</t>
  </si>
  <si>
    <t>CR790</t>
  </si>
  <si>
    <t>CR791</t>
  </si>
  <si>
    <t>CR792</t>
  </si>
  <si>
    <t>CR793</t>
  </si>
  <si>
    <t>CR794</t>
  </si>
  <si>
    <t>CR795</t>
  </si>
  <si>
    <t>CR796</t>
  </si>
  <si>
    <t>CR797</t>
  </si>
  <si>
    <t>CR798</t>
  </si>
  <si>
    <t>CR799</t>
  </si>
  <si>
    <t>CR800</t>
  </si>
  <si>
    <t>CR801</t>
  </si>
  <si>
    <t>CR802</t>
  </si>
  <si>
    <t>CR803</t>
  </si>
  <si>
    <t>CR804</t>
  </si>
  <si>
    <t>CR805</t>
  </si>
  <si>
    <t>CR806</t>
  </si>
  <si>
    <t>CR807</t>
  </si>
  <si>
    <t>CR808</t>
  </si>
  <si>
    <t>CR809</t>
  </si>
  <si>
    <t>CR810</t>
  </si>
  <si>
    <t>CR811</t>
  </si>
  <si>
    <t>CR812</t>
  </si>
  <si>
    <t>CR813</t>
  </si>
  <si>
    <t>CR814</t>
  </si>
  <si>
    <t>CR815</t>
  </si>
  <si>
    <t>CR816</t>
  </si>
  <si>
    <t>CR817</t>
  </si>
  <si>
    <t>CR818</t>
  </si>
  <si>
    <t>CR819</t>
  </si>
  <si>
    <t>CR820</t>
  </si>
  <si>
    <t>CR821</t>
  </si>
  <si>
    <t>CR822</t>
  </si>
  <si>
    <t>CR823</t>
  </si>
  <si>
    <t>CR824</t>
  </si>
  <si>
    <t>CR825</t>
  </si>
  <si>
    <t>CR826</t>
  </si>
  <si>
    <t>CR827</t>
  </si>
  <si>
    <t>CR828</t>
  </si>
  <si>
    <t>CR829</t>
  </si>
  <si>
    <t>CR830</t>
  </si>
  <si>
    <t>CR831</t>
  </si>
  <si>
    <t>CR832</t>
  </si>
  <si>
    <t>CR833</t>
  </si>
  <si>
    <t>CR834</t>
  </si>
  <si>
    <t>CR835</t>
  </si>
  <si>
    <t>CR836</t>
  </si>
  <si>
    <t>CR837</t>
  </si>
  <si>
    <t>CR838</t>
  </si>
  <si>
    <t>CR839</t>
  </si>
  <si>
    <t>CR840</t>
  </si>
  <si>
    <t>CR841</t>
  </si>
  <si>
    <t>CR842</t>
  </si>
  <si>
    <t>CR843</t>
  </si>
  <si>
    <t>CR844</t>
  </si>
  <si>
    <t>CR845</t>
  </si>
  <si>
    <t>CR846</t>
  </si>
  <si>
    <t>CR847</t>
  </si>
  <si>
    <t>CR848</t>
  </si>
  <si>
    <t>CR849</t>
  </si>
  <si>
    <t>CR850</t>
  </si>
  <si>
    <t>CR851</t>
  </si>
  <si>
    <t>CR852</t>
  </si>
  <si>
    <t>CR853</t>
  </si>
  <si>
    <t>CR854</t>
  </si>
  <si>
    <t>CR855</t>
  </si>
  <si>
    <t>CR856</t>
  </si>
  <si>
    <t>CR857</t>
  </si>
  <si>
    <t>CR858</t>
  </si>
  <si>
    <t>CR859</t>
  </si>
  <si>
    <t>CR860</t>
  </si>
  <si>
    <t>CR861</t>
  </si>
  <si>
    <t>CR862</t>
  </si>
  <si>
    <t>CR863</t>
  </si>
  <si>
    <t>CR864</t>
  </si>
  <si>
    <t>CR865</t>
  </si>
  <si>
    <t>CR866</t>
  </si>
  <si>
    <t>CR867</t>
  </si>
  <si>
    <t>CR868</t>
  </si>
  <si>
    <t>CR869</t>
  </si>
  <si>
    <t>CR870</t>
  </si>
  <si>
    <t>CR871</t>
  </si>
  <si>
    <t>CR872</t>
  </si>
  <si>
    <t>CR873</t>
  </si>
  <si>
    <t>CR874</t>
  </si>
  <si>
    <t>CR875</t>
  </si>
  <si>
    <t>CR876</t>
  </si>
  <si>
    <t>CR877</t>
  </si>
  <si>
    <t>CR878</t>
  </si>
  <si>
    <t>CR879</t>
  </si>
  <si>
    <t>CR880</t>
  </si>
  <si>
    <t>CR881</t>
  </si>
  <si>
    <t>CR882</t>
  </si>
  <si>
    <t>CR883</t>
  </si>
  <si>
    <t>CR884</t>
  </si>
  <si>
    <t>CR885</t>
  </si>
  <si>
    <t>CR886</t>
  </si>
  <si>
    <t>CR887</t>
  </si>
  <si>
    <t>CR888</t>
  </si>
  <si>
    <t>CR889</t>
  </si>
  <si>
    <t>CR890</t>
  </si>
  <si>
    <t>CR891</t>
  </si>
  <si>
    <t>CR892</t>
  </si>
  <si>
    <t>CR893</t>
  </si>
  <si>
    <t>CR894</t>
  </si>
  <si>
    <t>CR895</t>
  </si>
  <si>
    <t>CR896</t>
  </si>
  <si>
    <t>CR897</t>
  </si>
  <si>
    <t>CR898</t>
  </si>
  <si>
    <t>CR899</t>
  </si>
  <si>
    <t>CR900</t>
  </si>
  <si>
    <t>CR901</t>
  </si>
  <si>
    <t>CR902</t>
  </si>
  <si>
    <t>CR903</t>
  </si>
  <si>
    <t>CR904</t>
  </si>
  <si>
    <t>CR905</t>
  </si>
  <si>
    <t>CR906</t>
  </si>
  <si>
    <t>CR907</t>
  </si>
  <si>
    <t>CR908</t>
  </si>
  <si>
    <t>CR909</t>
  </si>
  <si>
    <t>CR910</t>
  </si>
  <si>
    <t>CR911</t>
  </si>
  <si>
    <t>CR912</t>
  </si>
  <si>
    <t>CR913</t>
  </si>
  <si>
    <t>CR914</t>
  </si>
  <si>
    <t>CR915</t>
  </si>
  <si>
    <t>CR916</t>
  </si>
  <si>
    <t>CR917</t>
  </si>
  <si>
    <t>CR918</t>
  </si>
  <si>
    <t>CR919</t>
  </si>
  <si>
    <t>CR920</t>
  </si>
  <si>
    <t>CR921</t>
  </si>
  <si>
    <t>CR922</t>
  </si>
  <si>
    <t>CR923</t>
  </si>
  <si>
    <t>CR924</t>
  </si>
  <si>
    <t>CR925</t>
  </si>
  <si>
    <t>CR926</t>
  </si>
  <si>
    <t>CR927</t>
  </si>
  <si>
    <t>CR928</t>
  </si>
  <si>
    <t>CR929</t>
  </si>
  <si>
    <t>CR930</t>
  </si>
  <si>
    <t>CR931</t>
  </si>
  <si>
    <t>CR932</t>
  </si>
  <si>
    <t>CR933</t>
  </si>
  <si>
    <t>CR934</t>
  </si>
  <si>
    <t>CR935</t>
  </si>
  <si>
    <t>CR936</t>
  </si>
  <si>
    <t>CR937</t>
  </si>
  <si>
    <t>CR938</t>
  </si>
  <si>
    <t>CR939</t>
  </si>
  <si>
    <t>CR940</t>
  </si>
  <si>
    <t>CR941</t>
  </si>
  <si>
    <t>CR942</t>
  </si>
  <si>
    <t>CR943</t>
  </si>
  <si>
    <t>CR944</t>
  </si>
  <si>
    <t>CR945</t>
  </si>
  <si>
    <t>CR946</t>
  </si>
  <si>
    <t>CR947</t>
  </si>
  <si>
    <t>CR948</t>
  </si>
  <si>
    <t>CR949</t>
  </si>
  <si>
    <t>CR950</t>
  </si>
  <si>
    <t>CR951</t>
  </si>
  <si>
    <t>CR952</t>
  </si>
  <si>
    <t>CR953</t>
  </si>
  <si>
    <t>CR954</t>
  </si>
  <si>
    <t>CR955</t>
  </si>
  <si>
    <t>CR956</t>
  </si>
  <si>
    <t>CR957</t>
  </si>
  <si>
    <t>CR958</t>
  </si>
  <si>
    <t>CR959</t>
  </si>
  <si>
    <t>CR960</t>
  </si>
  <si>
    <t>CR961</t>
  </si>
  <si>
    <t>CR962</t>
  </si>
  <si>
    <t>CR963</t>
  </si>
  <si>
    <t>CR964</t>
  </si>
  <si>
    <t>CR965</t>
  </si>
  <si>
    <t>CR966</t>
  </si>
  <si>
    <t>CR967</t>
  </si>
  <si>
    <t>CR968</t>
  </si>
  <si>
    <t>CR969</t>
  </si>
  <si>
    <t>CR970</t>
  </si>
  <si>
    <t>CR971</t>
  </si>
  <si>
    <t>CR972</t>
  </si>
  <si>
    <t>CR973</t>
  </si>
  <si>
    <t>CR974</t>
  </si>
  <si>
    <t>CR975</t>
  </si>
  <si>
    <t>CR976</t>
  </si>
  <si>
    <t>CR977</t>
  </si>
  <si>
    <t>CR978</t>
  </si>
  <si>
    <t>CR979</t>
  </si>
  <si>
    <t>CR980</t>
  </si>
  <si>
    <t>CR981</t>
  </si>
  <si>
    <t>CR982</t>
  </si>
  <si>
    <t>CR983</t>
  </si>
  <si>
    <t>CR984</t>
  </si>
  <si>
    <t>CR985</t>
  </si>
  <si>
    <t>CR986</t>
  </si>
  <si>
    <t>CR987</t>
  </si>
  <si>
    <t>CR988</t>
  </si>
  <si>
    <t>CR989</t>
  </si>
  <si>
    <t>CR990</t>
  </si>
  <si>
    <t>CR991</t>
  </si>
  <si>
    <t>CR992</t>
  </si>
  <si>
    <t>CR993</t>
  </si>
  <si>
    <t>CR994</t>
  </si>
  <si>
    <t>CR995</t>
  </si>
  <si>
    <t>CR996</t>
  </si>
  <si>
    <t>CR997</t>
  </si>
  <si>
    <t>CR998</t>
  </si>
  <si>
    <t>CR999</t>
  </si>
  <si>
    <t>CR1000</t>
  </si>
  <si>
    <t>CR1001</t>
  </si>
  <si>
    <t>CR1002</t>
  </si>
  <si>
    <t>CR1003</t>
  </si>
  <si>
    <t>CR1004</t>
  </si>
  <si>
    <t>CR1005</t>
  </si>
  <si>
    <t>CR1006</t>
  </si>
  <si>
    <t>CR1007</t>
  </si>
  <si>
    <t>CR1008</t>
  </si>
  <si>
    <t>CR1009</t>
  </si>
  <si>
    <t>CR1010</t>
  </si>
  <si>
    <t>CR1011</t>
  </si>
  <si>
    <t>CR1012</t>
  </si>
  <si>
    <t>CR1013</t>
  </si>
  <si>
    <t>CR1014</t>
  </si>
  <si>
    <t>CR1015</t>
  </si>
  <si>
    <t>CR1016</t>
  </si>
  <si>
    <t>CR1017</t>
  </si>
  <si>
    <t>CR1018</t>
  </si>
  <si>
    <t>CR1019</t>
  </si>
  <si>
    <t>CR1020</t>
  </si>
  <si>
    <t>CR1021</t>
  </si>
  <si>
    <t>CR1022</t>
  </si>
  <si>
    <t>CR1023</t>
  </si>
  <si>
    <t>CR1024</t>
  </si>
  <si>
    <t>CR1025</t>
  </si>
  <si>
    <t>CR1026</t>
  </si>
  <si>
    <t>CR1027</t>
  </si>
  <si>
    <t>CR1028</t>
  </si>
  <si>
    <t>CR1029</t>
  </si>
  <si>
    <t>CR1030</t>
  </si>
  <si>
    <t>CR1031</t>
  </si>
  <si>
    <t>CR1032</t>
  </si>
  <si>
    <t>CR1033</t>
  </si>
  <si>
    <t>CR1034</t>
  </si>
  <si>
    <t>CR1035</t>
  </si>
  <si>
    <t>CR1036</t>
  </si>
  <si>
    <t>CR1037</t>
  </si>
  <si>
    <t>CR1038</t>
  </si>
  <si>
    <t>CR1039</t>
  </si>
  <si>
    <t>CR1040</t>
  </si>
  <si>
    <t>CR1041</t>
  </si>
  <si>
    <t>CR1042</t>
  </si>
  <si>
    <t>CR1043</t>
  </si>
  <si>
    <t>CR1044</t>
  </si>
  <si>
    <t>CR1045</t>
  </si>
  <si>
    <t>CR1046</t>
  </si>
  <si>
    <t>CR1047</t>
  </si>
  <si>
    <t>CR1048</t>
  </si>
  <si>
    <t>CR1049</t>
  </si>
  <si>
    <t>CR1050</t>
  </si>
  <si>
    <t>CR1051</t>
  </si>
  <si>
    <t>CR1052</t>
  </si>
  <si>
    <t>CR1053</t>
  </si>
  <si>
    <t>CR1054</t>
  </si>
  <si>
    <t>CR1055</t>
  </si>
  <si>
    <t>CR1056</t>
  </si>
  <si>
    <t>CR1057</t>
  </si>
  <si>
    <t>CR1058</t>
  </si>
  <si>
    <t>CR1059</t>
  </si>
  <si>
    <t>CR1060</t>
  </si>
  <si>
    <t>CR1061</t>
  </si>
  <si>
    <t>CR1062</t>
  </si>
  <si>
    <t>CR1063</t>
  </si>
  <si>
    <t>CR1064</t>
  </si>
  <si>
    <t>CR1065</t>
  </si>
  <si>
    <t>CR1066</t>
  </si>
  <si>
    <t>CR1067</t>
  </si>
  <si>
    <t>CR1068</t>
  </si>
  <si>
    <t>CR1069</t>
  </si>
  <si>
    <t>CR1070</t>
  </si>
  <si>
    <t>CR1071</t>
  </si>
  <si>
    <t>CR1072</t>
  </si>
  <si>
    <t>CR1073</t>
  </si>
  <si>
    <t>CR1074</t>
  </si>
  <si>
    <t>CR1075</t>
  </si>
  <si>
    <t>CR1076</t>
  </si>
  <si>
    <t>CR1077</t>
  </si>
  <si>
    <t>CR1078</t>
  </si>
  <si>
    <t>CR1079</t>
  </si>
  <si>
    <t>CR1080</t>
  </si>
  <si>
    <t>CR1081</t>
  </si>
  <si>
    <t>CR1082</t>
  </si>
  <si>
    <t>CR1083</t>
  </si>
  <si>
    <t>CR1084</t>
  </si>
  <si>
    <t>CR1085</t>
  </si>
  <si>
    <t>CR1086</t>
  </si>
  <si>
    <t>CR1087</t>
  </si>
  <si>
    <t>CR1088</t>
  </si>
  <si>
    <t>CR1089</t>
  </si>
  <si>
    <t>CR1090</t>
  </si>
  <si>
    <t>CR1091</t>
  </si>
  <si>
    <t>CR1092</t>
  </si>
  <si>
    <t>CR1093</t>
  </si>
  <si>
    <t>CR1094</t>
  </si>
  <si>
    <t>CR1095</t>
  </si>
  <si>
    <t>CR1096</t>
  </si>
  <si>
    <t>CR1097</t>
  </si>
  <si>
    <t>CR1098</t>
  </si>
  <si>
    <t>CR1099</t>
  </si>
  <si>
    <t>CR1100</t>
  </si>
  <si>
    <t>CR1101</t>
  </si>
  <si>
    <t>CR1102</t>
  </si>
  <si>
    <t>CR1103</t>
  </si>
  <si>
    <t>CR1104</t>
  </si>
  <si>
    <t>CR1105</t>
  </si>
  <si>
    <t>CR1106</t>
  </si>
  <si>
    <t>CR1107</t>
  </si>
  <si>
    <t>CR1108</t>
  </si>
  <si>
    <t>CR1109</t>
  </si>
  <si>
    <t>CR1110</t>
  </si>
  <si>
    <t>CR1111</t>
  </si>
  <si>
    <t>CR1112</t>
  </si>
  <si>
    <t>CR1113</t>
  </si>
  <si>
    <t>CR1114</t>
  </si>
  <si>
    <t>CR1115</t>
  </si>
  <si>
    <t>CR1116</t>
  </si>
  <si>
    <t>CR1117</t>
  </si>
  <si>
    <t>CR1118</t>
  </si>
  <si>
    <t>CR1119</t>
  </si>
  <si>
    <t>CR1120</t>
  </si>
  <si>
    <t>CR1121</t>
  </si>
  <si>
    <t>CR1122</t>
  </si>
  <si>
    <t>CR1123</t>
  </si>
  <si>
    <t>CR1124</t>
  </si>
  <si>
    <t>CR1125</t>
  </si>
  <si>
    <t>CR1126</t>
  </si>
  <si>
    <t>CR1127</t>
  </si>
  <si>
    <t>CR1128</t>
  </si>
  <si>
    <t>CR1129</t>
  </si>
  <si>
    <t>CR1130</t>
  </si>
  <si>
    <t>CR1131</t>
  </si>
  <si>
    <t>CR1132</t>
  </si>
  <si>
    <t>CR1133</t>
  </si>
  <si>
    <t>CR1134</t>
  </si>
  <si>
    <t>CR1135</t>
  </si>
  <si>
    <t>CR1136</t>
  </si>
  <si>
    <t>CR1137</t>
  </si>
  <si>
    <t>CR1138</t>
  </si>
  <si>
    <t>CR1139</t>
  </si>
  <si>
    <t>CR1140</t>
  </si>
  <si>
    <t>CR1141</t>
  </si>
  <si>
    <t>CR1142</t>
  </si>
  <si>
    <t>CR1143</t>
  </si>
  <si>
    <t>CR1144</t>
  </si>
  <si>
    <t>CR1145</t>
  </si>
  <si>
    <t>CR1146</t>
  </si>
  <si>
    <t>CR1147</t>
  </si>
  <si>
    <t>CR1148</t>
  </si>
  <si>
    <t>CR1149</t>
  </si>
  <si>
    <t>CR1150</t>
  </si>
  <si>
    <t>CR1151</t>
  </si>
  <si>
    <t>CR1152</t>
  </si>
  <si>
    <t>CR1153</t>
  </si>
  <si>
    <t>CR1154</t>
  </si>
  <si>
    <t>CR1155</t>
  </si>
  <si>
    <t>CR1156</t>
  </si>
  <si>
    <t>CR1157</t>
  </si>
  <si>
    <t>CR1158</t>
  </si>
  <si>
    <t>CR1159</t>
  </si>
  <si>
    <t>CR1160</t>
  </si>
  <si>
    <t>CR1161</t>
  </si>
  <si>
    <t>CR1162</t>
  </si>
  <si>
    <t>CR1163</t>
  </si>
  <si>
    <t>CR1164</t>
  </si>
  <si>
    <t>CR1165</t>
  </si>
  <si>
    <t>CR1166</t>
  </si>
  <si>
    <t>CR1167</t>
  </si>
  <si>
    <t>CR1168</t>
  </si>
  <si>
    <t>CR1169</t>
  </si>
  <si>
    <t>CR1170</t>
  </si>
  <si>
    <t>CR1171</t>
  </si>
  <si>
    <t>CR1172</t>
  </si>
  <si>
    <t>CR1173</t>
  </si>
  <si>
    <t>CR1174</t>
  </si>
  <si>
    <t>CR1175</t>
  </si>
  <si>
    <t>CR1176</t>
  </si>
  <si>
    <t>CR1177</t>
  </si>
  <si>
    <t>CR1178</t>
  </si>
  <si>
    <t>CR1179</t>
  </si>
  <si>
    <t>CR1180</t>
  </si>
  <si>
    <t>CR1181</t>
  </si>
  <si>
    <t>CR1182</t>
  </si>
  <si>
    <t>CR1183</t>
  </si>
  <si>
    <t>CR1184</t>
  </si>
  <si>
    <t>CR1185</t>
  </si>
  <si>
    <t>CR1186</t>
  </si>
  <si>
    <t>CR1187</t>
  </si>
  <si>
    <t>CR1188</t>
  </si>
  <si>
    <t>CR1189</t>
  </si>
  <si>
    <t>CR1190</t>
  </si>
  <si>
    <t>CR1191</t>
  </si>
  <si>
    <t>CR1192</t>
  </si>
  <si>
    <t>CR1193</t>
  </si>
  <si>
    <t>CR1194</t>
  </si>
  <si>
    <t>CR1195</t>
  </si>
  <si>
    <t>CR1196</t>
  </si>
  <si>
    <t>CR1197</t>
  </si>
  <si>
    <t>CR1198</t>
  </si>
  <si>
    <t>CR1199</t>
  </si>
  <si>
    <t>CR1200</t>
  </si>
  <si>
    <t>CR1201</t>
  </si>
  <si>
    <t>CR1202</t>
  </si>
  <si>
    <t>CR1203</t>
  </si>
  <si>
    <t>CR1204</t>
  </si>
  <si>
    <t>CR1205</t>
  </si>
  <si>
    <t>CR1206</t>
  </si>
  <si>
    <t>CR1207</t>
  </si>
  <si>
    <t>CR1208</t>
  </si>
  <si>
    <t>CR1209</t>
  </si>
  <si>
    <t>CR1210</t>
  </si>
  <si>
    <t>CR1211</t>
  </si>
  <si>
    <t>CR1212</t>
  </si>
  <si>
    <t>CR1213</t>
  </si>
  <si>
    <t>CR1214</t>
  </si>
  <si>
    <t>CR1215</t>
  </si>
  <si>
    <t>CR1216</t>
  </si>
  <si>
    <t>CR1217</t>
  </si>
  <si>
    <t>CR1218</t>
  </si>
  <si>
    <t>CR1219</t>
  </si>
  <si>
    <t>CR1220</t>
  </si>
  <si>
    <t>CR1221</t>
  </si>
  <si>
    <t>CR1222</t>
  </si>
  <si>
    <t>CR1223</t>
  </si>
  <si>
    <t>CR1224</t>
  </si>
  <si>
    <t>CR1225</t>
  </si>
  <si>
    <t>CR1226</t>
  </si>
  <si>
    <t>CR1227</t>
  </si>
  <si>
    <t>CR1228</t>
  </si>
  <si>
    <t>CR1229</t>
  </si>
  <si>
    <t>CR1230</t>
  </si>
  <si>
    <t>CR1231</t>
  </si>
  <si>
    <t>CR1232</t>
  </si>
  <si>
    <t>CR1233</t>
  </si>
  <si>
    <t>CR1234</t>
  </si>
  <si>
    <t>CR1235</t>
  </si>
  <si>
    <t>CR1236</t>
  </si>
  <si>
    <t>CR1237</t>
  </si>
  <si>
    <t>CR1238</t>
  </si>
  <si>
    <t>CR1239</t>
  </si>
  <si>
    <t>CR1240</t>
  </si>
  <si>
    <t>CR1241</t>
  </si>
  <si>
    <t>CR1242</t>
  </si>
  <si>
    <t>CR1243</t>
  </si>
  <si>
    <t>CR1244</t>
  </si>
  <si>
    <t>CR1245</t>
  </si>
  <si>
    <t>CR1246</t>
  </si>
  <si>
    <t>CR1247</t>
  </si>
  <si>
    <t>CR1248</t>
  </si>
  <si>
    <t>CR1249</t>
  </si>
  <si>
    <t>CR1250</t>
  </si>
  <si>
    <t>CR1251</t>
  </si>
  <si>
    <t>CR1252</t>
  </si>
  <si>
    <t>CR1253</t>
  </si>
  <si>
    <t>CR1254</t>
  </si>
  <si>
    <t>CR1255</t>
  </si>
  <si>
    <t>CR1256</t>
  </si>
  <si>
    <t>CR1257</t>
  </si>
  <si>
    <t>CR1258</t>
  </si>
  <si>
    <t>CR1259</t>
  </si>
  <si>
    <t>CR1260</t>
  </si>
  <si>
    <t>CR1261</t>
  </si>
  <si>
    <t>CR1262</t>
  </si>
  <si>
    <t>CR1263</t>
  </si>
  <si>
    <t>CR1264</t>
  </si>
  <si>
    <t>CR1265</t>
  </si>
  <si>
    <t>CR1266</t>
  </si>
  <si>
    <t>CR1267</t>
  </si>
  <si>
    <t>CR1268</t>
  </si>
  <si>
    <t>CR1269</t>
  </si>
  <si>
    <t>CR1270</t>
  </si>
  <si>
    <t>CR1271</t>
  </si>
  <si>
    <t>CR1272</t>
  </si>
  <si>
    <t>CR1273</t>
  </si>
  <si>
    <t>CR1274</t>
  </si>
  <si>
    <t>CR1275</t>
  </si>
  <si>
    <t>CR1276</t>
  </si>
  <si>
    <t>CR1277</t>
  </si>
  <si>
    <t>CR1278</t>
  </si>
  <si>
    <t>CR1279</t>
  </si>
  <si>
    <t>CR1280</t>
  </si>
  <si>
    <t>CR1281</t>
  </si>
  <si>
    <t>CR1282</t>
  </si>
  <si>
    <t>CR1283</t>
  </si>
  <si>
    <t>CR1284</t>
  </si>
  <si>
    <t>CR1285</t>
  </si>
  <si>
    <t>CR1286</t>
  </si>
  <si>
    <t>CR1287</t>
  </si>
  <si>
    <t>CR1288</t>
  </si>
  <si>
    <t>CR1289</t>
  </si>
  <si>
    <t>CR1290</t>
  </si>
  <si>
    <t>CR1291</t>
  </si>
  <si>
    <t>CR1292</t>
  </si>
  <si>
    <t>CR1293</t>
  </si>
  <si>
    <t>CR1294</t>
  </si>
  <si>
    <t>CR1295</t>
  </si>
  <si>
    <t>CR1296</t>
  </si>
  <si>
    <t>CR1297</t>
  </si>
  <si>
    <t>CR1298</t>
  </si>
  <si>
    <t>CR1299</t>
  </si>
  <si>
    <t>CR1300</t>
  </si>
  <si>
    <t>CR1301</t>
  </si>
  <si>
    <t>CR1302</t>
  </si>
  <si>
    <t>CR1303</t>
  </si>
  <si>
    <t>CR1304</t>
  </si>
  <si>
    <t>CR1305</t>
  </si>
  <si>
    <t>CR1306</t>
  </si>
  <si>
    <t>CR1307</t>
  </si>
  <si>
    <t>CR1308</t>
  </si>
  <si>
    <t>CR1309</t>
  </si>
  <si>
    <t>CR1310</t>
  </si>
  <si>
    <t>CR1311</t>
  </si>
  <si>
    <t>CR1312</t>
  </si>
  <si>
    <t>CR1313</t>
  </si>
  <si>
    <t>CR1314</t>
  </si>
  <si>
    <t>CR1315</t>
  </si>
  <si>
    <t>CR1316</t>
  </si>
  <si>
    <t>CR1317</t>
  </si>
  <si>
    <t>CR1318</t>
  </si>
  <si>
    <t>CR1319</t>
  </si>
  <si>
    <t>CR1320</t>
  </si>
  <si>
    <t>CR1321</t>
  </si>
  <si>
    <t>CR1322</t>
  </si>
  <si>
    <t>CR1323</t>
  </si>
  <si>
    <t>CR1324</t>
  </si>
  <si>
    <t>CR1325</t>
  </si>
  <si>
    <t>CR1326</t>
  </si>
  <si>
    <t>CR1327</t>
  </si>
  <si>
    <t>CR1328</t>
  </si>
  <si>
    <t>CR1329</t>
  </si>
  <si>
    <t>CR1330</t>
  </si>
  <si>
    <t>CR1331</t>
  </si>
  <si>
    <t>CR1332</t>
  </si>
  <si>
    <t>CR1333</t>
  </si>
  <si>
    <t>CR1334</t>
  </si>
  <si>
    <t>CR1335</t>
  </si>
  <si>
    <t>CR1336</t>
  </si>
  <si>
    <t>CR1337</t>
  </si>
  <si>
    <t>CR1338</t>
  </si>
  <si>
    <t>CR1339</t>
  </si>
  <si>
    <t>CR1340</t>
  </si>
  <si>
    <t>CR1341</t>
  </si>
  <si>
    <t>CR1342</t>
  </si>
  <si>
    <t>CR1343</t>
  </si>
  <si>
    <t>CR1344</t>
  </si>
  <si>
    <t>CR1345</t>
  </si>
  <si>
    <t>CR1346</t>
  </si>
  <si>
    <t>CR1347</t>
  </si>
  <si>
    <t>CR1348</t>
  </si>
  <si>
    <t>CR1349</t>
  </si>
  <si>
    <t>CR1350</t>
  </si>
  <si>
    <t>CR1351</t>
  </si>
  <si>
    <t>CR1352</t>
  </si>
  <si>
    <t>CR1353</t>
  </si>
  <si>
    <t>CR1354</t>
  </si>
  <si>
    <t>CR1355</t>
  </si>
  <si>
    <t>CR1356</t>
  </si>
  <si>
    <t>CR1357</t>
  </si>
  <si>
    <t>CR1358</t>
  </si>
  <si>
    <t>CR1359</t>
  </si>
  <si>
    <t>CR1360</t>
  </si>
  <si>
    <t>CR1361</t>
  </si>
  <si>
    <t>CR1362</t>
  </si>
  <si>
    <t>CR1363</t>
  </si>
  <si>
    <t>CR1364</t>
  </si>
  <si>
    <t>CR1365</t>
  </si>
  <si>
    <t>CR1366</t>
  </si>
  <si>
    <t>CR1367</t>
  </si>
  <si>
    <t>CR1368</t>
  </si>
  <si>
    <t>CR1369</t>
  </si>
  <si>
    <t>CR1370</t>
  </si>
  <si>
    <t>CR1371</t>
  </si>
  <si>
    <t>CR1372</t>
  </si>
  <si>
    <t>CR1373</t>
  </si>
  <si>
    <t>CR1374</t>
  </si>
  <si>
    <t>CR1375</t>
  </si>
  <si>
    <t>CR1376</t>
  </si>
  <si>
    <t>CR1377</t>
  </si>
  <si>
    <t>CR1378</t>
  </si>
  <si>
    <t>CR1379</t>
  </si>
  <si>
    <t>CR1380</t>
  </si>
  <si>
    <t>CR1381</t>
  </si>
  <si>
    <t>CR1382</t>
  </si>
  <si>
    <t>CR1383</t>
  </si>
  <si>
    <t>CR1384</t>
  </si>
  <si>
    <t>CR1385</t>
  </si>
  <si>
    <t>CR1386</t>
  </si>
  <si>
    <t>CR1387</t>
  </si>
  <si>
    <t>CR1388</t>
  </si>
  <si>
    <t>CR1389</t>
  </si>
  <si>
    <t>CR1390</t>
  </si>
  <si>
    <t>CR1391</t>
  </si>
  <si>
    <t>CR1392</t>
  </si>
  <si>
    <t>CR1393</t>
  </si>
  <si>
    <t>CR1394</t>
  </si>
  <si>
    <t>CR1395</t>
  </si>
  <si>
    <t>CR1396</t>
  </si>
  <si>
    <t>CR1397</t>
  </si>
  <si>
    <t>CR1398</t>
  </si>
  <si>
    <t>CR1399</t>
  </si>
  <si>
    <t>CR1400</t>
  </si>
  <si>
    <t>CR1401</t>
  </si>
  <si>
    <t>CR1402</t>
  </si>
  <si>
    <t>CR1403</t>
  </si>
  <si>
    <t>CR1404</t>
  </si>
  <si>
    <t>CR1405</t>
  </si>
  <si>
    <t>CR1406</t>
  </si>
  <si>
    <t>CR1407</t>
  </si>
  <si>
    <t>CR1408</t>
  </si>
  <si>
    <t>CR1409</t>
  </si>
  <si>
    <t>CR1410</t>
  </si>
  <si>
    <t>CR1411</t>
  </si>
  <si>
    <t>CR1412</t>
  </si>
  <si>
    <t>CR1413</t>
  </si>
  <si>
    <t>CR1414</t>
  </si>
  <si>
    <t>CR1415</t>
  </si>
  <si>
    <t>CR1416</t>
  </si>
  <si>
    <t>CR1417</t>
  </si>
  <si>
    <t>CR1418</t>
  </si>
  <si>
    <t>CR1419</t>
  </si>
  <si>
    <t>CR1420</t>
  </si>
  <si>
    <t>CR1421</t>
  </si>
  <si>
    <t>CR1422</t>
  </si>
  <si>
    <t>CR1423</t>
  </si>
  <si>
    <t>CR1424</t>
  </si>
  <si>
    <t>CR1425</t>
  </si>
  <si>
    <t>CR1426</t>
  </si>
  <si>
    <t>CR1427</t>
  </si>
  <si>
    <t>CR1428</t>
  </si>
  <si>
    <t>CR1429</t>
  </si>
  <si>
    <t>CR1430</t>
  </si>
  <si>
    <t>CR1431</t>
  </si>
  <si>
    <t>CR1432</t>
  </si>
  <si>
    <t>CR1433</t>
  </si>
  <si>
    <t>CR1434</t>
  </si>
  <si>
    <t>CR1435</t>
  </si>
  <si>
    <t>CR1436</t>
  </si>
  <si>
    <t>CR1437</t>
  </si>
  <si>
    <t>CR1438</t>
  </si>
  <si>
    <t>CR1439</t>
  </si>
  <si>
    <t>CR1440</t>
  </si>
  <si>
    <t>CR1441</t>
  </si>
  <si>
    <t>CR1442</t>
  </si>
  <si>
    <t>CR1443</t>
  </si>
  <si>
    <t>CR1444</t>
  </si>
  <si>
    <t>CR1445</t>
  </si>
  <si>
    <t>CR1446</t>
  </si>
  <si>
    <t>CR1447</t>
  </si>
  <si>
    <t>CR1448</t>
  </si>
  <si>
    <t>CR1449</t>
  </si>
  <si>
    <t>CR1450</t>
  </si>
  <si>
    <t>CR1451</t>
  </si>
  <si>
    <t>CR1452</t>
  </si>
  <si>
    <t>CR1453</t>
  </si>
  <si>
    <t>CR1454</t>
  </si>
  <si>
    <t>CR1455</t>
  </si>
  <si>
    <t>CR1456</t>
  </si>
  <si>
    <t>CR1457</t>
  </si>
  <si>
    <t>CR1458</t>
  </si>
  <si>
    <t>CR1459</t>
  </si>
  <si>
    <t>CR1460</t>
  </si>
  <si>
    <t>CR1461</t>
  </si>
  <si>
    <t>CR1462</t>
  </si>
  <si>
    <t>CR1463</t>
  </si>
  <si>
    <t>CR1464</t>
  </si>
  <si>
    <t>CR1465</t>
  </si>
  <si>
    <t>CR1466</t>
  </si>
  <si>
    <t>CR1467</t>
  </si>
  <si>
    <t>CR1468</t>
  </si>
  <si>
    <t>CR1469</t>
  </si>
  <si>
    <t>CR1470</t>
  </si>
  <si>
    <t>CR1471</t>
  </si>
  <si>
    <t>CR1472</t>
  </si>
  <si>
    <t>CR1473</t>
  </si>
  <si>
    <t>CR1474</t>
  </si>
  <si>
    <t>CR1475</t>
  </si>
  <si>
    <t>CR1476</t>
  </si>
  <si>
    <t>CR1477</t>
  </si>
  <si>
    <t>CR1478</t>
  </si>
  <si>
    <t>CR1479</t>
  </si>
  <si>
    <t>CR1480</t>
  </si>
  <si>
    <t>CR1481</t>
  </si>
  <si>
    <t>CR1482</t>
  </si>
  <si>
    <t>CR1483</t>
  </si>
  <si>
    <t>CR1484</t>
  </si>
  <si>
    <t>CR1485</t>
  </si>
  <si>
    <t>CR1486</t>
  </si>
  <si>
    <t>CR1487</t>
  </si>
  <si>
    <t>CR1488</t>
  </si>
  <si>
    <t>E205 DAMPER LIMPEZA PREV ELÉTRICA</t>
  </si>
  <si>
    <t>E205 DAMPER PREVENT MOTOR ELÉTRICO</t>
  </si>
  <si>
    <t xml:space="preserve">E205 DAMPER MANUT PREV ELÉTRICA </t>
  </si>
  <si>
    <t>F202 DAMPER LIMPEZA PREV ELÉTRICA</t>
  </si>
  <si>
    <t>F202 DAMPER PREVENT MOTOR ELÉTRICO</t>
  </si>
  <si>
    <t xml:space="preserve">F202 DAMPER MANUT PREV ELÉTRICA </t>
  </si>
  <si>
    <t>DP E205 PREVENTIVA MOTOR ELÉTRICO</t>
  </si>
  <si>
    <t xml:space="preserve">DP E205 LIMPEZA PREVENTIVA ELÉTRICA </t>
  </si>
  <si>
    <t xml:space="preserve">DP E205 MANUTENÇÃO PREVENTIVA ELÉTRICA </t>
  </si>
  <si>
    <t>DP F202 PREVENTIVA MOTOR ELÉTRICO</t>
  </si>
  <si>
    <t xml:space="preserve">DP F202 LIMPEZA PREVENTIVA ELÉTRICA </t>
  </si>
  <si>
    <t>1- SENSORES DE POSICIONAMENTO DO DAMPER
1.1 REALIZAR A DESMONTAGEM DA TAMPA DE PROTEÇÃO DOS TERMINAIS DE ALIMENTAÇÃO, RETIRANDO OS PARAFUSOS DE PROTEÇÃO.
1.2 VERIFICAR CONEXÕES, CASO NÃO TENHAM TERMINAIS, REALIZAR A INSTALAÇÃO NOS CABOS QUE ESTIVEREM FALTANDO. 
1.3 CONFERIR AS CONEXÕES DOS CABOS, REALIZAR O REAPERTO E REALIZAR LIMPEZA INTERNA. 
1.4 FECHAR A TAMPA DE PROTEÇÃO DOS CABOS DO SENSOR, FIXANDO TODOS OS PARAFUSOS. 
1.5 REALIZAR TESTE DE FUNCIONAMENTO DO SENSOR. POSICIONAR UMA PEÇA METÁLICA NA FACE FRONTAL DE ATUAÇÃO DO SENSOR E VERIFICAR SE O LED DE ACIONAMENTO IRÁ ACENDER. 
1.6 ORGANIZAR OS CABOS ELÉTRICOS, FIXANDO-OS NA ESTRUTURA.
1.7 REALIZAR LIMPEZA DOS CABOS E DOS SENSORES UTILIZANDO SOPRADOR ELÉTRICO E TOALHAS DE PANO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t>
  </si>
  <si>
    <t>1- PAINEL DE COMANDO LOCAL
1.1 REALIZAR A ABERTURA DA PORTA FRONTAL DO PAINEL DE COMANDO LOCAL
1.2 VERIFICAR A CONDIÇÃO DAS VEDAÇÕES DA TAMPA. REALIZAR LIMPEZA E REPOSICIONAR CASO ESTEJAM SOLTAS. COMUNICAR AO INSPETOR CASO AS VEDAÇÕES ESTEJAM DANIFICADAS PARA QUE ELE PROVIDENVIE OUTRA PARA TROCA.
1.3 CONFERIR O REAPERTO DOS TERMINAIS DOS BOTÕES. 
1.4 VERIFICAR OXIDAÇÃO DOS CONTATOS E REALIZAR MEDIÇÃO DE CONTINUIDADE NOS CONTATOS NA/NF DAS BOTOEIRAS UTILIZANDO MULTÍMETRO NA ESCALA DE TENSÃO CONTÍNUA, SEGUINTO OS SEGUINTES CRITÉRIOS:
   1.4.1 FORÇAR CONTATOS PARA A POSIÇÃO ABERTA
   1.4.2 POSICIONAR PONTAS DE PROVA DO MULTÍMETRO NOS TERMINAIS, NA ESCALA DE TENSÃO CONTÍNUA
   1.4.3 CONSTATAR 24Vcc COM CONTATO NA POSIÇÃO ABERTO
   1.4.4 FORÇAR O FECHAMENTO DO CONTATO, ATUANDO O BOTÃO MANUALMENTE.
   1.4.5 CONSTATAR MEDIÇÃO DE 0Vcc NOS TERMINAIS DO BOTÃO
   1.4.6 CASO O VALOR DE TENSÃO NÃO ALTERE COM A COMUTAÇÃO DOS CONTATOS OU O VALOR FIQUE FLUTUANDO, INFORMAR AO INSPETOR PARA AVALIAÇÃO E POSSÍVEL SUBSTITUIÇÃO.
1.5 CASO NÃO VENHA A COMUTAR, INFORMAR AO INSPETOR IMEDIATAMENTE, PARA QUE PROVIDENCIE UM BOTÃO NOVO PARA SUBSTITUIÇÃO.
1.6 CASO ESTEJA NORMAL, REALIZAR ORGANIZAÇÃO DOS CABOS NA PARTE INTERNA. 
1.7 FECHAR A PORTA DA CAIXA, CONFERINDO A CONDIÇÃO DE VEDAÇÃO.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</si>
  <si>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MOTOR ELÉTRICO DE ACIONAMENTO DO DAMPER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</si>
  <si>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PVB1 DAMPER MANUT PREV ELÉTRICA </t>
  </si>
  <si>
    <t>PVB1  DAMPER LIMPEZA PREV ELÉTRICA</t>
  </si>
  <si>
    <t xml:space="preserve">DP PVB1 MANUTENÇÃO PREVENTIVA ELÉTRICA </t>
  </si>
  <si>
    <t xml:space="preserve">DP PVB1 LIMPEZA PREVENTIVA ELÉTRICA </t>
  </si>
  <si>
    <t>1. LIMPEZA NO PAINEL DE COMANDO LOCAL
1.1 REALIZAR LIMPEZA EXTERNA DA CAIXA DE LIGAÇÃO UTILIZANDO SOPRADOR ELÉTRICO/AR COMPRIMIDO, TOALHAS DE PANO E COMPOSTO DESENGRAXANTE SOLVENTE;
1.2 VERIFICAR SE OS PARAFUROS DA TAMPA NÃO ESTÃO FROUXOS, CASO ESTEJA, REALIZAR O REAPERTO E VEDAÇÃO DA TAMPA COM SILICONE.
1.3 VERIFICAR SE AS PROTEÇÕES DOS BOTÕES ESTÃO INTEGRAS, CASO NÃO ESTEJAM, REALIZAR A SUBSTITUIÇÃO.
1.4 ABRIR A PORTA FRONTAL DO PAINEL DE COMANDO LOCAL E REALIZAR LIMPEZA INTERNA UTILIZANDO TOALHAS DE PANO E AR COMPRIMIDO/SOPRADOR ELÉTRICO.
1.5 CONFERIR VEDAÇÕES DA PORTA DO PAINEL E POSSÍVEIS ENTRADAS DE CONTAMINANTE, CASO ENCONTRADA ALGUMA FLAHA, COMUNICAR AO INSPETOR PARA PROVIDENCIAR REPARO.
1.6 FECHAR A PORTA FRONTAL DO PAINEL DE COMANDO LOCAL E REALIZAR LIMPEZA FINAL NA PARTE EXTERNA.
( )EXECUTADO ( )NÃO EXECUTADO
-------------------------------------------------------------
RECOMENDAÇÕES DE SEGURANÇA ESPECÍFICAS DAS ATIVIDADES
1. RISCO DE CORTE.
- AO UTILIZAR FERRAMENTAS CORTANTES E PERFURANTES, NÃO MANUSEAR CONTRA O CORPO.
- UTILIZAR LUVAS ANTI-CORTE, O MATERIAL PODE POSSUIR ARESTAS CORTANTES E QUINA VIVAS
2. PROJEÇÃO
- NÃO PROJETAR AR COMPRIMIDO/JATOS DE AR EM DIREÇÃO AO CORPO
- UTILIZAR ÓCULOS DE SEGURANÇA HERMÉTICOS BEM AJUSTADOS AO ROSTO</t>
  </si>
  <si>
    <t>1- MOTOR ELÉTRICO DE ACIONAMENTO DO DAMPER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1.4 REALIZAR LIMPEZA NOS CABOS ELÉTRICOS DE ALIMENTAÇÃO DO MOTOR, UTILIZANDO TOALHAS DE PANO E AR COMPRIMIDO/SOPRADOR ELÉTRICO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</si>
  <si>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PAINEL DE COMANDO LOCAL
1.1 REALIZAR A ABERTURA DA PORTA FRONTAL DO PAINEL DE COMANDO LOCAL
1.2 VERIFICAR A CONDIÇÃO DAS VEDAÇÕES DA TAMPA. REALIZAR LIMPEZA E REPOSICIONAR CASO ESTEJAM SOLTAS. COMUNICAR AO INSPETOR CASO AS VEDAÇÕES ESTEJAM DANIFICADAS PARA QUE ELE PROVIDENVIE OUTRA PARA TROCA.
1.3 CONFERIR O REAPERTO DOS TERMINAIS DOS BOTÕES. 
1.4 VERIFICAR OXIDAÇÃO DOS CONTATOS E REALIZAR MEDIÇÃO DE CONTINUIDADE NOS CONTATOS NA/NF DAS BOTOEIRAS UTILIZANDO MULTÍMETRO NA ESCALA DE TENSÃO CONTÍNUA, SEGUINTO OS SEGUINTES CRITÉRIOS:
   1.4.1 FORÇAR CONTATOS PARA A POSIÇÃO ABERTA
   1.4.2 POSICIONAR PONTAS DE PROVA DO MULTÍMETRO NOS TERMINAIS, NA ESCALA DE TENSÃO CONTÍNUA
   1.4.3 CONSTATAR 24Vcc COM CONTATO NA POSIÇÃO ABERTO
   1.4.4 FORÇAR O FECHAMENTO DO CONTATO, ATUANDO O BOTÃO MANUALMENTE.
   1.4.5 CONSTATAR MEDIÇÃO DE 0Vcc NOS TERMINAIS DO BOTÃO
   1.4.6 CASO O VALOR DE TENSÃO NÃO ALTERE COM A COMUTAÇÃO DOS CONTATOS OU O VALOR FIQUE FLUTUANDO, INFORMAR AO INSPETOR PARA AVALIAÇÃO E POSSÍVEL SUBSTITUIÇÃO.
1.5 CASO NÃO VENHA A COMUTAR, INFORMAR AO INSPETOR IMEDIATAMENTE, PARA QUE PROVIDENCIE UM BOTÃO NOVO PARA SUBSTITUIÇÃO.
1.6 CASO ESTEJA NORMAL, REALIZAR ORGANIZAÇÃO DOS CABOS NA PARTE INTERNA. 
1.7 FECHAR A PORTA DA CAIXA, CONFERINDO A CONDIÇÃO DE VEDAÇÃO.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</si>
  <si>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LIMPEZA SENSORES DE POSIÇÃO
1.1 REALIZAR LIMPEZA EXTERNA DOS SENSORES DEPOSIÇÃO UTILIZANDO SOPRADOR ELÉTRICO/AR COMPRIMIDO, PINCEL E TOALHAS DE PANO;
1.2 CASO ENCONTRE ALGUMA ANORMALIDADE NOS SENSORES, INFORMAR IMEDIATAMENTE AO INSPETOR;(CABO SOLTO, SENSOR COM FOLGA NA FIXAÇÃO, CARCAÇA DANIFICADA).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</si>
  <si>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PAINEL DE COMANDO LOCAL
1.1 REALIZAR A LIMPEZA EXTERNA DAS BOTOEIRAS E SINALIZADORES, UTILIZANDO SOPRADOR ELÉTRICO, TOALHAS DE PANO E COMPOSTO DESENGRAXANTE SOLVENTE;
1.2 VERIFICAR SE OS PARAFUROS DA TAMPA FRONTAL NÃO ESTÃO FROUXOS, CASO ESTEJAM, REALIZAR O REAPERTO E VEDAÇÃO DA TAMPA.
1.3 VERIFICAR SE AS PROTEÇÕES DOS BOTÕES ESTÃO INTEGRAS, CASO NÃO ESTEJAM, REALIZAR A SUBSTITUIÇÃO.
1.4 CASO ENCONTRE ALGUMA ANORMALIDADE NA ESTRUTURA, INFORMAR IMEDIATAMENTE AO INSPETOR; (FLEXIVEL SOLTO, CAIXA DE BOTERIRA TRINCADA, SUPORTE DANIFICADO).
( ) EXECUTADO ( ) NÃO EXECUTADO
-------------------------------------------------------------
RECOMENDAÇÕES DE SEGURANÇA ESPECÍFICAS DAS ATIVIDADES
1. RISCO DE CORTE.
- AO UTILIZAR FERRAMENTAS CORTANTES E PERFURANTES, NÃO MANUSEAR CONTRA O CORPO.
- UTILIZAR LUVAS ANTI-CORTE, O MATERIAL PODE POSSUIR ARESTAS CORTANTES E QUINA VIVAS</t>
  </si>
  <si>
    <t>1- LIMPEZA SENSOR QUEBRA DE PINO
1.1 REALIZAR LIMPEZA EXTERNA DO SENSOR DE QUEBRA DE PINO UTILIZANDO SOPRADOR ELÉTRICO/AR COMPRIMIDO, PINCEL E TOALHAS DE PANO;
1.2 CASO ENCONTRE ALGUMA ANORMALIDADE NO SENSOR, INFORMAR IMEDIATAMENTE AO INSPETOR;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NAO DIRECIONAR AR COMPRIMIDO NO SENTIDO DO CORPO.</t>
  </si>
  <si>
    <t>1. PAINEL DE COMANDO LOCAL
1.1 REALIZAR A LIMPEZA EXTERNA DAS BOTOEIRAS, UTILIZANDO SOPRADOR ELÉTRICO, TOALHAS DE PANO E COMPOSTO DESENGRAXANTE SOLVENTE;
1.2 VERIFICAR SE OS PARAFUROS DA TAMPA FRONTAL NÃO ESTÃO FROUXOS, CASO ESTEJAM, REALIZAR O REAPERTO E VEDAÇÃO DA TAMPA.
1.3 VERIFICAR SE AS PROTEÇÕES DOS BOTÕES ESTÃO INTEGRAS, CASO NÃO ESTEJAM, REALIZAR A SUBSTITUIÇÃO.
1.4 CASO ENCONTRE ALGUMA ANORMALIDADE NA ESTRUTURA, INFORMAR IMEDIATAMENTE AO INSPETOR; (FLEXIVEL SOLTO, CAIXA DE BOTERIRA TRINCADA, SUPORTE DANIFICADO).
( ) EXECUTADO ( ) NÃO EXECUTADO
-------------------------------------------------------------
RECOMENDAÇÕES DE SEGURANÇA ESPECÍFICAS DAS ATIVIDADES
1. RISCO DE CORTE.
- AO UTILIZAR FERRAMENTAS CORTANTES E PERFURANTES, NÃO MANUSEAR CONTRA O CORPO.
- UTILIZAR LUVAS ANTI-CORTE, O MATERIAL PODE POSSUIR ARESTAS CORTANTES E QUINA VIVAS</t>
  </si>
  <si>
    <t>1- LIMPEZA SENSORES DE POSIÇÃO DO DAMPER
1.1 REALIZAR LIMPEZA EXTERNA DOS SENSORES DEPOSIÇÃO UTILIZANDO SOPRADOR ELÉTRICO/AR COMPRIMIDO, PINCEL E TOALHAS DE PANO;
1.2 CASO ENCONTRE ALGUMA ANORMALIDADE NOS SENSORES, INFORMAR IMEDIATAMENTE AO INSPETOR;(CABO SOLTO, SENSOR COM FOLGA NA FIXAÇÃO, CARCAÇA DANIFICADA).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</si>
  <si>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REALIZAR A DESMONTAGEM DAS GRADES DE PROTEÇÃO NR12 PARA ACESSO AOS SENSORES, RETIRANDO OS PARAFUSOS DE FIXAÇÃO DAS GRADES NOS POSTES E DESMONTANDO AS GRADES, UTILIZANDO CHAVE DE BOCA. ****** 
1- LIMPEZA SENSOR DE SUBVELOCIDADE
1.1 REALIZAR LIMPEZA EXTERNA DO SENSOR DE SUBVELOCIDADE UTILIZANDO SOPRADOR ELÉTRICO/AR COMPRIMIDO, ESPÁTULA, PINCEL E TOALHAS DE PANO;
1.2 CASO ENCONTRE ALGUMA ANORMALIDADE NO SENSOR, INFORMAR IMEDIATAMENTE AO INSPETOR;(CABO SOLTO, SENSOR COM FOLGA NA FIXAÇÃO, CARCAÇA DANIFICADA).
( ) EXECUTADO ( ) NÃO EXECUTADO
-------------------------------------------------------------
2-  LIMPEZA CHAVES DE DESALINHAMENTO DIANTEIRA E TRASEIRA
2.1 REALIZAR LIMPEZA EXTERNA DAS CHAVES DE DESALINHAMENTO UTILIZANDO SOPRADOR ELÉTRICO/AR COMPRIMIDO E TOALHAS DE PANO.
2.2 CASO ENCONTRE ALGUMA ANORMALIDADE NA CHAVE DE DESALINHAMENTO, INFORMAR IMEDIATAMENTE AO INSPETOR;(CABO SOLTO, CHAVE COM FOLGA NA FIXAÇÃO, CARCAÇA DANIFICADA, BASTÃO DE ATUAÇÃO DANIFICADO).
( ) EXECUTADO ( ) NÃO EXECUTADO
------------------------------------------------------------
******* REALIZAR O POSICIONAMENTO E MONTAGEM DAS GRADES DE PROTEÇÃO NR12, FIXANDO-AS COM TODOS OS PARAFUSOS, UTILIZANDO CHAVE DE BOCA. ********** 
3- LIMPEZA CHAVES DE EMERGÊNCIA POR CORDOALHA DIREITA E ESQUERDA
3.1 REALIZAR LIMPEZA EXTERNA DAS CHAVES DE EMERGÊNCIA UTILIZANDO SOPRADOR ELÉTRICO/AR COMPRIMIDO E TOALHAS DE PANO.
3.2 CASO ENCONTRE ALGUMA ANORMALIDADE NA CHAVE DE EMERÊNCIA, INFORMAR IMEDIATAMENTE AO INSPETOR; (CABO SOLTO, CHAVE COM FOLGA NA FIXAÇÃO, CARCAÇA DANIFICADA, VEDAÇÃO DA TAMPA DA CAIXA DE LIGAÇÃO).
( ) EXECUTADO ( ) NÃO EXECUTADO
-------------------------------------------------------------
4- LIMPEZA DO FREIO
4.1 REALIZAR LIMPEZA EXTERNA DO ATUADOR ELDRO DO SISTEMA DE FREIO UTILIZANDO SOPRADOR ELÉTRICO/AR COMPRIMIDO E TOALHAS DE PANO.
4.2 REALIZAR LIMPEZA EXTERNA NO PAINEL ELÉTRICO DE ALIMENTAÇÃO DO FREIO (MONTADO JUNTO À BASE DO FREIO), UTILIZANDO TOALHAS DE PANO E PRODUTO DESENGRAXANTE.
4.3 CASO ENCONTRE ALGUMA ANORMALIDADE , INFORMAR IMEDIATAMENTE AO INSPETOR;(CABO SOLTO, CARCAÇA DANIFICADA, ELETRODUTO DANIFICADO).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NAO DIRECIONAR AR COMPRIMIDO NO SENTIDO DO CORPO.</t>
  </si>
  <si>
    <t>1. LIMPEZA CAIXA DE LIGAÇÃO DE CABOS
1.1 REALIZAR LIMPEZA EXTERNA DA CAIXA DE LIGAÇÃO UTILIZANDO SOPRADOR ELÉTRICO/AR COMPRIMIDO, TOALHAS DE PANO E COMPOSTO DESENGRAXANTE SOLVENTE;
1.2 VERIFICAR SE OS PARAFUROS DA TAMPA NÃO ESTÃO FROUXOS, CASO ESTEJA, REALIZAR O REAPERTO E VEDAÇÃO DA TAMPA COM SILICONE.
( )EXECUTADO ( )NÃO EXECUTADO
-------------------------------------------------------------
2. BOTOEIRAS E SIRENE
2.1 REALIZAR A LIMPEZA EXTERNA DAS BOTOEIRAS E SIRENE, UTILIZANDO SOPRADOR ELÉTRICO, TOALHAS DE PANO E COMPOSTO DESENGRAXANTE SOLVENTE;
2.2 VERIFICAR SE OS PARAFUROS DA TAMPA FRONTAL NÃO ESTÃO FROUXOS, CASO ESTEJAM, REALIZAR O REAPERTO E VEDAÇÃO DA TAMPA.
2.3 VERIFICAR SE AS PROTEÇÕES DOS BOTÕES ESTÃO INTEGRAS, CASO NÃO ESTEJAM, REALIZAR A SUBSTITUIÇÃO.
2.4 CASO ENCONTRE ALGUMA ANORMALIDADE NA ESTRUTURA, INFORMAR IMEDIATAMENTE AO INSPETOR; (FLEXIVEL SOLTO, CAIXA DE BOTERIRA TRINCADA, SUPORTE DANIFICADO).
( ) EXECUTADO ( ) NÃO EXECUTADO
-------------------------------------------------------------
RECOMENDAÇÕES DE SEGURANÇA ESPECÍFICAS DAS ATIVIDADES
1. RISCO DE CORTE.
- AO UTILIZAR FERRAMENTAS CORTANTES E PERFURANTES, NÃO MANUSEAR CONTRA O CORPO.
- UTILIZAR LUVAS ANTI-CORTE, O MATERIAL PODE POSSUIR ARESTAS CORTANTES E QUINA VIVAS</t>
  </si>
  <si>
    <t>2. LIMPEZA PREVENTIVA PAINEL DE COMANDO LOCAL
2.1 REALIZAR A LIMPEZA EXTERNA DO PAINEL DE COMANDO, UTILIZANDO SOPRADOR ELÉTRICO, TOALHAS DE PANO E COMPOSTO DESENGRAXANTE SOLVENTE;
2.2 VERIFICAR SE OS DISPOSITIVOS DE FECHAMENTO/TRAVAMENTO DA TAMPA FRONTAL NÃO ESTÃO DANIFICADOS, CASO ESTEJAM, REALIZAR AJUSTES E VEDAÇÃO DA TAMPA.
2.3 VERIFICAR SE AS PROTEÇÕES DOS BOTÕES ESTÃO ÍNTEGRAS, CASO NÃO ESTEJAM, REALIZAR A SUBSTITUIÇÃO.
2.4 CASO ENCONTRE ALGUMA ANORMALIDADE NA ESTRUTURA, INFORMAR IMEDIATAMENTE AO INSPETOR; (FLEXÍVEL SOLTO, CAIXA DE BOTERIRA TRINCADA, SUPORTE DANIFICADO).
( ) EXECUTADO ( ) NÃO EXECUTADO
-------------------------------------------------------------
RECOMENDAÇÕES DE SEGURANÇA ESPECÍFICAS DAS ATIVIDADES
1. RISCO DE CORTE.
- AO UTILIZAR FERRAMENTAS CORTANTES E PERFURANTES, NÃO MANUSEAR CONTRA O CORPO.
- UTILIZAR LUVAS ANTI-CORTE, O MATERIAL PODE POSSUIR ARESTAS CORTANTES E QUINA VIVAS</t>
  </si>
  <si>
    <t>1- LIMPEZA SENSORES DE POSICIONAMENTO DO DESLOCAMENTO
1.1 REALIZAR LIMPEZA EXTERNA DOS SENSORES DE POSICIONAMENTO DO DESLOCAMENTO UTILIZANDO SOPRADOR ELÉTRICO/AR COMPRIMIDO, ESPÁTULA, PINCEL E TOALHAS DE PANO;
1.2 CASO ENCONTRE ALGUMA ANORMALIDADE NOS SENSORES, INFORMAR IMEDIATAMENTE AO INSPETOR;(CABO SOLTO, SENSOR COM FOLGA NA FIXAÇÃO, CARCAÇA DANIFICADA).
( ) EXECUTADO ( ) NÃO EXECUTADO
-------------------------------------------------------------
2-  LIMPEZA CORTINADO DE CABOS
2.1 REALIZAR LIMPEZA NOS CABOS ELÉTRICOS E COMPONENTES DO CORTINADO DE CABOS DO DESLOCAMENTO DO AMOSTRADOR
2.2 CASO ENCONTRE ALGUMA ANORMALIDADE NOS CABOS E/OU COMPONENTES DE FIXAÇÃO, INFORMAR IMEDIATAMENTE AO INSPETOR;(CABO SOLTO, CHAVE COM FOLGA NA FIXAÇÃO, CARCAÇA DANIFICADA, BASTÃO DE ATUAÇÃO DANIFICADO).
( ) EXECUTADO ( ) NÃO EXECUTADO
------------------------------------------------------------
3- LIMPEZA CHAVES DE EMERGÊNCIA POR CORDOALHA DIREITA E ESQUERDA
3.1 REALIZAR LIMPEZA EXTERNA DAS CHAVES DE EMERGÊNCIA UTILIZANDO SOPRADOR ELÉTRICO/AR COMPRIMIDO E TOALHAS DE PANO.
3.2 CASO ENCONTRE ALGUMA ANORMALIDADE NA CHAVE DE EMERÊNCIA, INFORMAR IMEDIATAMENTE AO INSPETOR; (CABO SOLTO, CHAVE COM FOLGA NA FIXAÇÃO, CARCAÇA DANIFICADA, VEDAÇÃO DA TAMPA DA CAIXA DE LIGAÇÃO).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NAO DIRECIONAR AR COMPRIMIDO NO SENTIDO DO CORPO.</t>
  </si>
  <si>
    <t>1. LIMPEZA CAIXA DE LIGAÇÃO/PASSAGEM DE CABOS
1.1 REALIZAR LIMPEZA EXTERNA DA CAIXA DE LIGAÇÃO UTILIZANDO SOPRADOR ELÉTRICO/AR COMPRIMIDO, TOALHAS DE PANO E COMPOSTO DESENGRAXANTE SOLVENTE;
1.2 VERIFICAR SE OS PARAFUROS DA TAMPA NÃO ESTÃO FROUXOS, CASO ESTEJA, REALIZAR O REAPERTO E VEDAÇÃO DA TAMPA COM SILICONE.
( )EXECUTADO ( )NÃO EXECUTADO
-------------------------------------------------------------
2. BOTOEIRAS DE ACIONAMENTO LOCAL
2.1 REALIZAR A LIMPEZA EXTERNA DAS BOTOEIRAS, UTILIZANDO SOPRADOR ELÉTRICO, TOALHAS DE PANO E COMPOSTO DESENGRAXANTE SOLVENTE;
2.2 VERIFICAR SE OS PARAFUROS DA TAMPA FRONTAL NÃO ESTÃO FROUXOS, CASO ESTEJAM, REALIZAR O REAPERTO E VEDAÇÃO DA TAMPA.
2.3 VERIFICAR SE AS PROTEÇÕES DOS BOTÕES ESTÃO INTEGRAS, CASO NÃO ESTEJAM, REALIZAR A SUBSTITUIÇÃO.
2.4 REALIZAR LIMPEZA INTERNA E EXTERNA NO PAINEL DE COMANDO LOCAL, UTILIZANDO TOALHAS DE PANO E PRODUTO DESENGRAXANTE.
2.5 CASO ENCONTRE ALGUMA ANORMALIDADE NA ESTRUTURA, INFORMAR IMEDIATAMENTE AO INSPETOR; (FLEXIVEL SOLTO, CAIXA DE BOTERIRA TRINCADA, SUPORTE DANIFICADO).
( ) EXECUTADO ( ) NÃO EXECUTADO
-------------------------------------------------------------
RECOMENDAÇÕES DE SEGURANÇA ESPECÍFICAS DAS ATIVIDADES
1. RISCO DE CORTE.
- AO UTILIZAR FERRAMENTAS CORTANTES E PERFURANTES, NÃO MANUSEAR CONTRA O CORPO.
- UTILIZAR LUVAS ANTI-CORTE, O MATERIAL PODE POSSUIR ARESTAS CORTANTES E QUINA VIVAS</t>
  </si>
  <si>
    <t>1- LIMPEZA SENSORES DE POSICIONAMENTO
1.1 REALIZAR LIMPEZA EXTERNA DOS SENSORES DE POSICIONAMENTO DO DESLOCAMENTO UTILIZANDO SOPRADOR ELÉTRICO/AR COMPRIMIDO, ESPÁTULA, PINCEL E TOALHAS DE PANO;
1.2 CASO ENCONTRE ALGUMA ANORMALIDADE NOS SENSORES, INFORMAR IMEDIATAMENTE AO INSPETOR;(CABO SOLTO, SENSOR COM FOLGA NA FIXAÇÃO, CARCAÇA DANIFICADA).
1.3 REALIZAR LIMPEZA E ORGANIZAÇÃO DOS CABOS DE ALIMENTAÇÃO DOS SENSORES.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NAO DIRECIONAR AR COMPRIMIDO NO SENTIDO DO CORPO.</t>
  </si>
  <si>
    <t>***** REALIZAR A DESMONTAGEM DAS GRADES DE PROTEÇÃO NR12 PARA ACESSO AOS SENSORES, RETIRANDO OS PARAFUSOS DE FIXAÇÃO DAS GRADES NOS POSTES E DESMONTANDO AS GRADES, UTILIZANDO CHAVE DE BOCA. ****** 
1- SENSOR DE SUBVELOCIDADE
1.1 REALIZAR A DESMONTAGEM DA TAMPA DE PROTEÇÃO DOS TERMINAIS DE ALIMENTAÇÃO, RETIRANDO OS PARAFUSOS DE PROTEÇÃO.
1.2 VERIFICAR CONEXÕES, CASO NÃO TENHAM TERMINAIS, REALIZAR A INSTALAÇÃO NOS CABOS QUE ESTIVEREM FALTANDO. 
1.3 CONFERIR AS CONEXÕES DOS CABOS, REALIZAR O REAPERTO E REALIZAR LIMPEZA INTERNA. 
1.4 FECHAR A TAMPA DE PROTEÇÃO DOS CABOS DO SENSOR, FIXANDO TODOS OS PARAFUSOS. 
1.5 REALIZAR TESTE DE FUNCIONAMENTO DO SENSOR. POSICIONAR UMA PEÇA METÁLICA NA FACE FRONTAL DE ATUAÇÃO DO SENSOR E VERIFICAR SE O LED DE ACIONAMENTO IRÁ ACENDER. 
( ) EXECUTADO ( ) NÃO EXECUTADO
-------------------------------------------------------------
2- CHAVES DE DESALINHAMENTO DIANTEIRA E TRASEIRA
2.1 REALIZAR A DESMONTAGEM DAS TAMPAS DE PROTEÇÃO DOS TERMINAIS DE ALIMENTAÇÃO, RETIRANDO OS PARAFUSOS DE FIXAÇÃO.
2.2 REALIZAR LIMPEZA INTERNA DA CAIXA DE LIGAÇÃO, UTILIZANDO SOPRADOR ELÉTRICO. 
2.3 VERIFICAR CONEXÕES, CASO NÃO TENHAM TERMINAIS, REALIZAR A INSTALAÇÃO NOS CABOS QUE ESTIVEREM FALTANDO.
2.4 CONFERIR AS CONEXÕES DOS CABOS E REALIZAR O REAPERTO. 
2.5 VERIFICAR OXIDAÇÃO DOS CONTATOS E REALIZAR MEDIÇÃO DE CONTINUIDADE NOS CONTATOS NA/NF DA CHAVE DE DESALINHAMENTO UTILIZANDO MULTÍMETRO NA ESCALA DE TENSÃO CONTÍNUA, SEGUINTO OS SEGUINTES CRITÉRIOS:
   2.5.1 FORÇAR CONTATO PARA A POSIÇÃO ABERTA
   2.5.2 POSICIONAR PONTAS DE PROVA DO MULTÍMETRO NOS TERMINAIS, NA ESCALA DE TENSÃO CONTÍNUA
   2.5.3 CONSTATAR 24Vcc COM CONTATO NA POSIÇÃO ABERTO
   2.5.4 FORÇAR O FECHAMENTO DO CONTATO, ATUANDO A CHAVE MANUALMENTE.
   2.5.5 CONSTATAR MEDIÇÃO DE 0Vcc NOS TERMINAIS
   2.5.6 CASO O VALOR DE TENSÃO NÃO ALTERE COM A COMUTAÇÃO DOS CONTATOS OU O VALOR FIQUE FLUTUANDO, INFORMAR AO INSPETOR PARA AVALIAÇÃO E POSSÍVEL SUBSTITUIÇÃO.
2.6 CASO ESTEJA COM CONTATOS DANIFICADOS OU APRESENTAR ALGUM DANO ESTRUTURAL (QUEBRA OU TRINCA), INFORMAR AO INSPETOR IMEDIATAMENTE, PARA QUE PROVIDENCIE UMA CHAVE NOVA PARA SUBSTITUIÇÃO.
2.7 CASO ESTEJA COMUTANDO NORMAL, FECHAR AS TAMPA DE PROTEÇÃO DOS CABOS DA CHAVE, FIXANDO TODOS OS PARAFUSOS. 
2.8 CONFERIR O REAPERTO DOS PARAFUSOS DE FIXAÇÃO DAS CHAVES NAS BASES. 
2.9 CONFERIR ARTICULAÇÃO DOS BRAÇOS DE ATUAÇÃO;
2.9 CONFERIR O REAPERTO DOS PARAFUSOS DE FIXAÇÃO DOS BRAÇOS DE ATUAÇÃO DAS CHAVES.
2.10 REALIZAR/CONFERIR  O AJUSTE DE POSICIONAMENTO DO ATUADOR DA CHAVE DE DESALINHAMENTO. O MESMO DEVE ESTAR ALINHADO COM A FACE LATERAL EXTERNA DOS ROLOS DE CARGA .
******* REALIZAR O POSICIONAMENTO E MONTAGEM DAS GRADES DE PROTEÇÃO NR12, FIXANDO-AS COM TODOS OS PARAFUSOS, UTILIZANDO CHAVE DE BOCA. ********** 
( ) EXECUTADO ( ) NÃO EXECUTADO
-------------------------------------------------------------
3- CHAVES DE EMERGÊNCIA POR CORDOALHA DIREITA E ESQUERDA
3.1 REALIZAR A DESMONTAGEM DA TAMPA FRONTAL DE ACESSO AOS BORNES DE LIGAÇÃO DA CHAVE DE EMERGÊNCIA POR CORDA, RETIRANDO OS PARAFUSOS DE FIXAÇÃO.
3.2 REALIZAR LIMPEZA INTERNA UTILIZANDO LIMPA CONTATOS, TOALHAS DE PANO E SOPRADOR ELÉTRICO/AR COMPRIMIDO. 
3.3 VERIFICAR O REAPERTO DOS CABOS E CONEXÕES ELÉTRICAS NOS TERMINAIS DA CHAVE.
3.4 VERIFICAR OXIDAÇÃO DOS CONTATOS E REALIZAR MEDIÇÃO DE CONTINUIDADE NOS CONTATOS NA/NF DAS CHAVES DE EMERGÊNCIA UTILIZANDO MULTÍMETRO NA ESCALA DE TENSÃO CONTÍNUA, SEGUINDO OS SEGUINTES CRITÉRIOS:
   3.4.1 FORÇAR CONTATO PARA A POSIÇÃO ABERTA
   3.4.2 POSICIONAR PONTAS DE PROVA DO MULTÍMETRO NOS TERMINAIS, NA ESCALA DE TENSÃO CONTÍNUA
   3.4.3 CONSTATAR 24Vcc COM CONTATO NA POSIÇÃO ABERTO
   3.4.4 FORÇAR O FECHAMENTO DO CONTATO, ATUANDO A CHAVE MANUALMENTE.
   3.4.5 CONSTATAR MEDIÇÃO DE 0Vcc NOS TERMINAIS
3.5 CASO NÃO VENHA A COMUTAR, INFORMAR AO INSPETOR IMEDIATAMENTE, PARA QUE PROVIDENCIE UMA CHAVE NOVA PARA SUBSTITUIÇÃO.
3.6 CASO ESTEJA COMUTANDO NORMAL, VERIFICAR O TENSIONAMENTO DA CORDOALHA. O PONTO DENTRO DA CHAVE DEVE ESTÁ CENTRALIZADO.
3.7 VEDAR ENTRADAS DE UMIDADE E MATERIAL NA PARTE INTERNA DAS CHAVES COMO ABERTURAS NO CONECTOR DO FLEXÍVEL E TAMPÕES AUSENTES, UTILIZANDO SILICONE.
3.8 FECHAR A TAMPA FRONTAL DE ACESSO À CAIXA DE BORNES, UTILIZANDO TODOS OS PARAFUSOS.
3.9 VERIFICAR E POSICIONAR A CORDOALHA DENTRO DE TODOS OS SUPORTES AO LONGO DO TRANSPORTADOR, CASO ESTEJA FORA.
3.10 REALIZAR AJUSTE DO TENSIONAMENTO DO CABO DE AÇO NA REGULAGEM MÍNINA DO ESTICADOR.
3.11 CONFERIR VEDAÇÃO DA TAMPA, CASO ESTEJA DANIFICADO, SOLICITAR O INSPETOR UMA NOVA TAMPA;
( ) EXECUTADO ( ) NÃO EXECUTADO
-------------------------------------------------------------
4. FREIO DO CONJUNTO DE ACIONAMENTO
4.1. REALIZAR A DESMONTAGEM DAS  PROTEÇÕES DE NR12 PARA ACESSO AO FREIO.
4.2. REALIZAR LIMPEZA EXTERNA DO FREIO (ELDRO E CAIXA DE BORNES) UTILIZANDO SOPRADOR ELÉTRICO/AR COMPRIMIDO E TOALHAS DE PANO 
4.3. REALIZAR A DESMONTAGEM DAS TAMPAS DE PROTEÇÃO DOS TERMINAIS DE ALIMENTAÇÃO, RETIRANDO OS PARAFUSOS DE FIXAÇÃO 
4.4. INSTALAR TERMINAIS NOS CABOS QUE ESTIVEREM FALTANDO. 
4.5. CONFERIR AS CONEXÕES DOS CABOS E REALIZAR O REAPERTO. 
4.4. REALIZAR MEDIÇÃO DE CONTINUIDADE DA BOBINA DO FREIO UTILIZANDO MULTÍMETRO NA ESCALA DE RESISTÊNCIA.
4.6. FECHAR A TAMPA DA CAIXA DE BORNES DE ALIMENTAÇÃO, FIXANDO TODOS OS PARAFUSOS. 
4.7. CONFERIR O REAPERTO DOS PARAFUSOS DE FIXAÇÃO DOS COMPONENTES DO FREIO (ELDRO). 
4.8. CONFERIR FIXAÇÃO DO ELETRODUTO FLEXÍVEL/PRENSACABO NA CAIXA DE LIGAÇÕES DO FREIO
( ) EXECUTADO ( ) NÃO EXECUTADO
-------------------------------------------------------------
5.1 PÁINEL DE ALIMENTAÇÃO DO FREIO (PRÓXIMO AO MOTOR DE ACIONAMENTO)
5.2. ABRIR PORTA FRONTAL DO PAINEL DE ALIMENTAÇÃO DO FREIO
5.3. REALIZAR LIMPEZA INTERNA NO PAINEL, UTILIZANDO AR COMPRIMIDO/SOPRADOR ELÉTRICO E TOALHAS DE PANO COM PRODUTO DESENGRAXANTE.
5.4. REALIZAR REAPERTO DOS TERMINAIS DE CONEXÃO DOS CABOS.
5.5. FECHAR TAMPA DA CAIXA E CONFERIR CONDIÇÕES DE VEDAÇÃO DA PORTA. CASO ENCONTRE DANOS, SOLICITAR AO TÉCNICO QUE PROVIDENCIE NOVA VEDAÇÃO PARA TROCA.
5.6. REALIZAR O POSICIONAMENTO E MONTAGEM DAS PROTEÇÓES NR12, FIXANDO-AS COM TODOS OS PARAFUSOS.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t>
  </si>
  <si>
    <t>LIMPEZA PREVENTIVA MOTOR DE DESLOCAMENTO</t>
  </si>
  <si>
    <t>***** REALIZAR A DESMONTAGEM DAS GRADES DE PROTEÇÃO NR12 PARA ACESSO AOS SENSORES, RETIRANDO OS PARAFUSOS DE FIXAÇÃO DAS GRADES NOS POSTES E DESMONTANDO AS GRADES, UTILIZANDO CHAVE DE BOCA. ****** 
1- SENSOR DE SUBVELOCIDADE
1.1 REALIZAR A DESMONTAGEM DA TAMPA DE PROTEÇÃO DOS TERMINAIS DE ALIMENTAÇÃO, RETIRANDO OS PARAFUSOS DE PROTEÇÃO.
1.2 VERIFICAR CONEXÕES, CASO NÃO TENHAM TERMINAIS, REALIZAR A INSTALAÇÃO NOS CABOS QUE ESTIVEREM FALTANDO. 
1.3 CONFERIR AS CONEXÕES DOS CABOS, REALIZAR O REAPERTO E REALIZAR LIMPEZA INTERNA. 
1.4 FECHAR A TAMPA DE PROTEÇÃO DOS CABOS DO SENSOR, FIXANDO TODOS OS PARAFUSOS. 
1.5 REALIZAR TESTE DE FUNCIONAMENTO DO SENSOR. POSICIONAR UMA PEÇA METÁLICA NA FACE FRONTAL DE ATUAÇÃO DO SENSOR E VERIFICAR SE O LED DE ACIONAMENTO IRÁ ACENDER. 
( ) EXECUTADO ( ) NÃO EXECUTADO
-------------------------------------------------------------
2- CHAVES DE DESALINHAMENTO DIANTEIRA E TRASEIRA
2.1 REALIZAR A DESMONTAGEM DAS TAMPAS DE PROTEÇÃO DOS TERMINAIS DE ALIMENTAÇÃO, RETIRANDO OS PARAFUSOS DE FIXAÇÃO.
2.2 REALIZAR LIMPEZA INTERNA DA CAIXA DE LIGAÇÃO, UTILIZANDO SOPRADOR ELÉTRICO. 
2.3 VERIFICAR CONEXÕES, CASO NÃO TENHAM TERMINAIS, REALIZAR A INSTALAÇÃO NOS CABOS QUE ESTIVEREM FALTANDO.
2.4 CONFERIR AS CONEXÕES DOS CABOS E REALIZAR O REAPERTO. 
2.5 VERIFICAR OXIDAÇÃO DOS CONTATOS E REALIZAR MEDIÇÃO DE CONTINUIDADE NOS CONTATOS NA/NF DA CHAVE DE DESALINHAMENTO UTILIZANDO MULTÍMETRO NA ESCALA DE TENSÃO CONTÍNUA, SEGUINTO OS SEGUINTES CRITÉRIOS:
   2.5.1 FORÇAR CONTATO PARA A POSIÇÃO ABERTA
   2.5.2 POSICIONAR PONTAS DE PROVA DO MULTÍMETRO NOS TERMINAIS, NA ESCALA DE TENSÃO CONTÍNUA
   2.5.3 CONSTATAR 24Vcc COM CONTATO NA POSIÇÃO ABERTO
   2.5.4 FORÇAR O FECHAMENTO DO CONTATO, ATUANDO A CHAVE MANUALMENTE.
   2.5.5 CONSTATAR MEDIÇÃO DE 0Vcc NOS TERMINAIS
   2.5.6 CASO O VALOR DE TENSÃO NÃO ALTERE COM A COMUTAÇÃO DOS CONTATOS OU O VALOR FIQUE FLUTUANDO, INFORMAR AO INSPETOR PARA AVALIAÇÃO E POSSÍVEL SUBSTITUIÇÃO.
2.6 CASO ESTEJA COM CONTATOS DANIFICADOS OU APRESENTAR ALGUM DANO ESTRUTURAL (QUEBRA OU TRINCA), INFORMAR AO INSPETOR IMEDIATAMENTE, PARA QUE PROVIDENCIE UMA CHAVE NOVA PARA SUBSTITUIÇÃO.
2.7 CASO ESTEJA COMUTANDO NORMAL, FECHAR AS TAMPA DE PROTEÇÃO DOS CABOS DA CHAVE, FIXANDO TODOS OS PARAFUSOS. 
2.8 CONFERIR O REAPERTO DOS PARAFUSOS DE FIXAÇÃO DAS CHAVES NAS BASES. 
2.9 CONFERIR ARTICULAÇÃO DOS BRAÇOS DE ATUAÇÃO;
2.9 CONFERIR O REAPERTO DOS PARAFUSOS DE FIXAÇÃO DOS BRAÇOS DE ATUAÇÃO DAS CHAVES.
2.10 REALIZAR/CONFERIR  O AJUSTE DE POSICIONAMENTO DO ATUADOR DA CHAVE DE DESALINHAMENTO. O MESMO DEVE ESTAR ALINHADO COM A FACE LATERAL EXTERNA DOS ROLOS DE CARGA .
******* REALIZAR O POSICIONAMENTO E MONTAGEM DAS GRADES DE PROTEÇÃO NR12, FIXANDO-AS COM TODOS OS PARAFUSOS, UTILIZANDO CHAVE DE BOCA. ********** 
( ) EXECUTADO ( ) NÃO EXECUTADO
-------------------------------------------------------------
3- CHAVES DE EMERGÊNCIA POR CORDOALHA DIREITA E ESQUERDA
3.1 REALIZAR A DESMONTAGEM DA TAMPA FRONTAL DE ACESSO AOS BORNES DE LIGAÇÃO DA CHAVE DE EMERGÊNCIA POR CORDA, RETIRANDO OS PARAFUSOS DE FIXAÇÃO.
3.2 REALIZAR LIMPEZA INTERNA UTILIZANDO LIMPA CONTATOS, TOALHAS DE PANO E SOPRADOR ELÉTRICO/AR COMPRIMIDO. 
3.3 VERIFICAR O REAPERTO DOS CABOS E CONEXÕES ELÉTRICAS NOS TERMINAIS DA CHAVE.
3.4 VERIFICAR OXIDAÇÃO DOS CONTATOS E REALIZAR MEDIÇÃO DE CONTINUIDADE NOS CONTATOS NA/NF DAS CHAVES DE EMERGÊNCIA UTILIZANDO MULTÍMETRO NA ESCALA DE TENSÃO CONTÍNUA, SEGUINDO OS SEGUINTES CRITÉRIOS:
   3.4.1 FORÇAR CONTATO PARA A POSIÇÃO ABERTA
   3.4.2 POSICIONAR PONTAS DE PROVA DO MULTÍMETRO NOS TERMINAIS, NA ESCALA DE TENSÃO CONTÍNUA
   3.4.3 CONSTATAR 24Vcc COM CONTATO NA POSIÇÃO ABERTO
   3.4.4 FORÇAR O FECHAMENTO DO CONTATO, ATUANDO A CHAVE MANUALMENTE.
   3.4.5 CONSTATAR MEDIÇÃO DE 0Vcc NOS TERMINAIS
3.5 CASO NÃO VENHA A COMUTAR, INFORMAR AO INSPETOR IMEDIATAMENTE, PARA QUE PROVIDENCIE UMA CHAVE NOVA PARA SUBSTITUIÇÃO.
3.6 CASO ESTEJA COMUTANDO NORMAL, VERIFICAR O TENSIONAMENTO DA CORDOALHA. O PONTO DENTRO DA CHAVE DEVE ESTÁ CENTRALIZADO.
3.7 VEDAR ENTRADAS DE UMIDADE E MATERIAL NA PARTE INTERNA DAS CHAVES COMO ABERTURAS NO CONECTOR DO FLEXÍVEL E TAMPÕES AUSENTES, UTILIZANDO SILICONE.
3.8 FECHAR A TAMPA FRONTAL DE ACESSO À CAIXA DE BORNES, UTILIZANDO TODOS OS PARAFUSOS.
3.9 VERIFICAR E POSICIONAR A CORDOALHA DENTRO DE TODOS OS SUPORTES AO LONGO DO TRANSPORTADOR, CASO ESTEJA FORA.
3.10 REALIZAR AJUSTE DO TENSIONAMENTO DO CABO DE AÇO NA REGULAGEM MÍNINA DO ESTICADOR.
3.11 CONFERIR VEDAÇÃO DA TAMPA, CASO ESTEJA DANIFICADO, SOLICITAR O INSPETOR UMA NOVA TAMPA;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t>
  </si>
  <si>
    <t>***** REALIZAR A DESMONTAGEM DAS GRADES DE PROTEÇÃO NR12 PARA ACESSO AOS SENSORES, RETIRANDO OS PARAFUSOS DE FIXAÇÃO DAS GRADES NOS POSTES E DESMONTANDO AS GRADES, UTILIZANDO CHAVE DE BOCA. ****** 
1- LIMPEZA SENSOR DE SUBVELOCIDADE
1.1 REALIZAR LIMPEZA EXTERNA DO SENSOR DE SUBVELOCIDADE UTILIZANDO SOPRADOR ELÉTRICO/AR COMPRIMIDO, ESPÁTULA, PINCEL E TOALHAS DE PANO;
1.2 CASO ENCONTRE ALGUMA ANORMALIDADE NO SENSOR, INFORMAR IMEDIATAMENTE AO INSPETOR;(CABO SOLTO, SENSOR COM FOLGA NA FIXAÇÃO, CARCAÇA DANIFICADA).
( ) EXECUTADO ( ) NÃO EXECUTADO
-------------------------------------------------------------
2-  LIMPEZA CHAVES DE DESALINHAMENTO DIANTEIRA E TRASEIRA
2.1 REALIZAR LIMPEZA EXTERNA DAS CHAVES DE DESALINHAMENTO UTILIZANDO SOPRADOR ELÉTRICO/AR COMPRIMIDO E TOALHAS DE PANO.
2.2 CASO ENCONTRE ALGUMA ANORMALIDADE NA CHAVE DE DESALINHAMENTO, INFORMAR IMEDIATAMENTE AO INSPETOR;(CABO SOLTO, CHAVE COM FOLGA NA FIXAÇÃO, CARCAÇA DANIFICADA, BASTÃO DE ATUAÇÃO DANIFICADO).
( ) EXECUTADO ( ) NÃO EXECUTADO
------------------------------------------------------------
******* REALIZAR O POSICIONAMENTO E MONTAGEM DAS GRADES DE PROTEÇÃO NR12, FIXANDO-AS COM TODOS OS PARAFUSOS, UTILIZANDO CHAVE DE BOCA. ********** 
3- LIMPEZA CHAVES DE EMERGÊNCIA POR CORDOALHA DIREITA E ESQUERDA
3.1 REALIZAR LIMPEZA EXTERNA DAS CHAVES DE EMERGÊNCIA UTILIZANDO SOPRADOR ELÉTRICO/AR COMPRIMIDO E TOALHAS DE PANO.
3.2 CASO ENCONTRE ALGUMA ANORMALIDADE NA CHAVE DE EMERÊNCIA, INFORMAR IMEDIATAMENTE AO INSPETOR; (CABO SOLTO, CHAVE COM FOLGA NA FIXAÇÃO, CARCAÇA DANIFICADA, VEDAÇÃO DA TAMPA DA CAIXA DE LIGAÇÃO).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NAO DIRECIONAR AR COMPRIMIDO NO SENTIDO DO CORPO.</t>
  </si>
  <si>
    <t xml:space="preserve">1- PAINEL DE COMANDO LOCAL
1.1 REALIZAR A ABERTURA DA PORTA FRONTAL DO PAINEL DE COMANDO LOCAL
1.2 VERIFICAR A CONDIÇÃO DAS VEDAÇÕES DA TAMPA. REALIZAR LIMPEZA E REPOSICIONAR CASO ESTEJAM SOLTAS. COMUNICAR AO INSPETOR CASO AS VEDAÇÕES ESTEJAM DANIFICADAS PARA QUE ELE PROVIDENVIE OUTRA PARA TROCA.
1.3 CONFERIR O REAPERTO DOS TERMINAIS DOS BOTÕES. 
1.4 VERIFICAR OXIDAÇÃO DOS CONTATOS E REALIZAR MEDIÇÃO DE CONTINUIDADE NOS CONTATOS NA/NF DAS BOTOEIRAS UTILIZANDO MULTÍMETRO NA ESCALA DE TENSÃO CONTÍNUA, SEGUINTO OS SEGUINTES CRITÉRIOS:
   1.4.1 FORÇAR CONTATOS PARA A POSIÇÃO ABERTA
   1.4.2 POSICIONAR PONTAS DE PROVA DO MULTÍMETRO NOS TERMINAIS, NA ESCALA DE TENSÃO CONTÍNUA
   1.4.3 CONSTATAR 24Vcc COM CONTATO NA POSIÇÃO ABERTO
   1.4.4 FORÇAR O FECHAMENTO DO CONTATO, ATUANDO O BOTÃO MANUALMENTE.
   1.4.5 CONSTATAR MEDIÇÃO DE 0Vcc NOS TERMINAIS DO BOTÃO
   1.4.6 CASO O VALOR DE TENSÃO NÃO ALTERE COM A COMUTAÇÃO DOS CONTATOS OU O VALOR FIQUE FLUTUANDO, INFORMAR AO INSPETOR PARA AVALIAÇÃO E POSSÍVEL SUBSTITUIÇÃO.
1.5 CASO NÃO VENHA A COMUTAR, INFORMAR AO INSPETOR IMEDIATAMENTE, PARA QUE PROVIDENCIE UM BOTÃO NOVO PARA SUBSTITUIÇÃO.
1.6 CASO ESTEJA NORMAL, REALIZAR ORGANIZAÇÃO DOS CABOS NA PARTE INTERNA.
1.7 CONFERIR REAPERTO DOS CABOS DOS TERMINAIS DOS COMPONENTES ELÉTRICOS DO PAINEL
1.8 REALIZAR ORGANIZAÇÃO DOS CABOS ELÉTRICOS NO INTERIOR DO PAINEL
1.9 CONFERIR FIXAÇÃO DOS COMPONENTES ELÉTRICOS DO PAINEL 
1.10 FECHAR A PORTA DA CAIXA, CONFERINDO A CONDIÇÃO DE VEDAÇÃO.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t>
  </si>
  <si>
    <t>1- CAIXA DE PASSAGEM/LIGAÇÕES DE CABOS
1.1 ABRIR A TAMPA FRONTAL DA CAIXA DE PAGGAGEM DE CABOS RETIRANDO PORCA DE FIXAÇÃO DA PORTA.
1.2 REALIZAR LIMPEZA INTERNA DA CAIXA DE PASSAGEM UTILIZANDO SOPRADOR ELÉTRICO E TOALHAS DE PANO.
1.3 CONFERIR O REAPERTO DE TODAS AS CONEXÕES DOS BORNES
1.4 REALIZAR ORGANIZAÇÃO DOS CABOS
1.5 SUBSTITUIR TERMINAIS E ANILHAS DANIFICADAS.
1.6 VEDAR COM SILICONE E FECHAR A TAMPA DA CAIXA DE PASSAGEM COM TODOS OS PARAFUSOS DE FIXAÇÃO.
( )EXECUTADO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</si>
  <si>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MOTOR ELÉTRICO DE DESLOCAMENTO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1. MOTOR ELÉTRICOCORREIA SUPERIOR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1. MOTOR ELÉTRICO CORREIA INFERIOR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</si>
  <si>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1- MOTOR ELÉTRICO DE ACIONAMENTO DA CORREIA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</si>
  <si>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PAINEL DE COMANDO LOCAL
1.1 REALIZAR A ABERTURA DA PORTA FRONTAL DO PAINEL DE COMANDO LOCAL
1.2 VERIFICAR A CONDIÇÃO DAS VEDAÇÕES DA TAMPA. REALIZAR LIMPEZA E REPOSICIONAR CASO ESTEJAM SOLTAS. COMUNICAR AO INSPETOR CASO AS VEDAÇÕES ESTEJAM DANIFICADAS PARA QUE ELE PROVIDENVIE OUTRA PARA TROCA.
1.3 CONFERIR O REAPERTO DOS TERMINAIS DOS BOTÕES. 
1.4 VERIFICAR OXIDAÇÃO DOS CONTATOS E REALIZAR MEDIÇÃO DE CONTINUIDADE NOS CONTATOS NA/NF DAS BOTOEIRAS UTILIZANDO MULTÍMETRO NA ESCALA DE TENSÃO CONTÍNUA, SEGUINTO OS SEGUINTES CRITÉRIOS:
   1.4.1 FORÇAR CONTATOS PARA A POSIÇÃO ABERTA
   1.4.2 POSICIONAR PONTAS DE PROVA DO MULTÍMETRO NOS TERMINAIS, NA ESCALA DE TENSÃO CONTÍNUA
   1.4.3 CONSTATAR 24Vcc COM CONTATO NA POSIÇÃO ABERTO
   1.4.4 FORÇAR O FECHAMENTO DO CONTATO, ATUANDO O BOTÃO MANUALMENTE.
   1.4.5 CONSTATAR MEDIÇÃO DE 0Vcc NOS TERMINAIS DO BOTÃO
   1.4.6 CASO O VALOR DE TENSÃO NÃO ALTERE COM A COMUTAÇÃO DOS CONTATOS OU O VALOR FIQUE FLUTUANDO, INFORMAR AO INSPETOR PARA AVALIAÇÃO E POSSÍVEL SUBSTITUIÇÃO.
1.5 CASO NÃO VENHA A COMUTAR, INFORMAR AO INSPETOR IMEDIATAMENTE, PARA QUE PROVIDENCIE UM BOTÃO NOVO PARA SUBSTITUIÇÃO.
1.6 CASO ESTEJA NORMAL, REALIZAR ORGANIZAÇÃO DOS CABOS NA PARTE INTERNA. 
1.7 FECHAR A PORTA DA CAIXA, CONFERINDO A CONDIÇÃO DE VEDAÇÃO.
( ) EXECUTADO ( ) NÃO EXECUTADO
-------------------------------------------------------------
RECOMENDAÇÕES DE SEGURANÇA ESPECÍFICAS DAS ATIVIDADES
1. RISCO DE CORTE.
- AO UTILIZAR FERRAMENTAS CORTANTES E PERFURANTES, NÃO MANUSEAR CONTRA O CORPO.
- UTILIZAR LUVAS ANTI-CORTE, O MATERIAL PODE POSSUIR ARESTAS CORTANTES E QUINA VIVAS;
2. RISCO DE PROJEÇÃO.
- NAO DIRECIONAR AR COMPRIMIDO NO SENTIDO DO CORPO;
- UTILIZAR ÓCULOS HERMÉTICO;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</si>
  <si>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REALIZAR A DESMONTAGEM DAS GRADES DE PROTEÇÃO NR12 PARA ACESSO AOS SENSORES, RETIRANDO OS PARAFUSOS DE FIXAÇÃO DAS GRADES NOS POSTES E DESMONTANDO AS GRADES, UTILIZANDO CHAVE DE BOCA. ****** 
1- SENSOR DE SUBVELOCIDADE
1.1 REALIZAR A DESMONTAGEM DA TAMPA DE PROTEÇÃO DOS TERMINAIS DE ALIMENTAÇÃO, RETIRANDO OS PARAFUSOS DE PROTEÇÃO.
1.2 VERIFICAR CONEXÕES, CASO NÃO TENHAM TERMINAIS, REALIZAR A INSTALAÇÃO NOS CABOS QUE ESTIVEREM FALTANDO. 
1.3 CONFERIR AS CONEXÕES DOS CABOS, REALIZAR O REAPERTO E REALIZAR LIMPEZA INTERNA. 
1.4 FECHAR A TAMPA DE PROTEÇÃO DOS CABOS DO SENSOR, FIXANDO TODOS OS PARAFUSOS. 
1.5 REALIZAR TESTE DE FUNCIONAMENTO DO SENSOR. POSICIONAR UMA PEÇA METÁLICA NA FACE FRONTAL DE ATUAÇÃO DO SENSOR E VERIFICAR SE O LED DE ACIONAMENTO IRÁ ACENDER. 
( ) EXECUTADO ( ) NÃO EXECUTADO
-------------------------------------------------------------
2- CHAVES DE DESALINHAMENTO DIANTEIRA E TRASEIRA
2.1 REALIZAR A DESMONTAGEM DAS TAMPAS DE PROTEÇÃO DOS TERMINAIS DE ALIMENTAÇÃO, RETIRANDO OS PARAFUSOS DE FIXAÇÃO.
2.2 REALIZAR LIMPEZA INTERNA DA CAIXA DE LIGAÇÃO, UTILIZANDO SOPRADOR ELÉTRICO. 
2.3 VERIFICAR CONEXÕES, CASO NÃO TENHAM TERMINAIS, REALIZAR A INSTALAÇÃO NOS CABOS QUE ESTIVEREM FALTANDO.
2.4 CONFERIR AS CONEXÕES DOS CABOS E REALIZAR O REAPERTO. 
2.5 VERIFICAR OXIDAÇÃO DOS CONTATOS E REALIZAR MEDIÇÃO DE CONTINUIDADE NOS CONTATOS NA/NF DA CHAVE DE DESALINHAMENTO UTILIZANDO MULTÍMETRO NA ESCALA DE TENSÃO CONTÍNUA, SEGUINTO OS SEGUINTES CRITÉRIOS:
   2.5.1 FORÇAR CONTATO PARA A POSIÇÃO ABERTA
   2.5.2 POSICIONAR PONTAS DE PROVA DO MULTÍMETRO NOS TERMINAIS, NA ESCALA DE TENSÃO CONTÍNUA
   2.5.3 CONSTATAR 24Vcc COM CONTATO NA POSIÇÃO ABERTO
   2.5.4 FORÇAR O FECHAMENTO DO CONTATO, ATUANDO A CHAVE MANUALMENTE.
   2.5.5 CONSTATAR MEDIÇÃO DE 0Vcc NOS TERMINAIS
   2.5.6 CASO O VALOR DE TENSÃO NÃO ALTERE COM A COMUTAÇÃO DOS CONTATOS OU O VALOR FIQUE FLUTUANDO, INFORMAR AO INSPETOR PARA AVALIAÇÃO E POSSÍVEL SUBSTITUIÇÃO.
2.6 CASO ESTEJA COM CONTATOS DANIFICADOS OU APRESENTAR ALGUM DANO ESTRUTURAL (QUEBRA OU TRINCA), INFORMAR AO INSPETOR IMEDIATAMENTE, PARA QUE PROVIDENCIE UMA CHAVE NOVA PARA SUBSTITUIÇÃO.
2.7 CASO ESTEJA COMUTANDO NORMAL, FECHAR AS TAMPA DE PROTEÇÃO DOS CABOS DA CHAVE, FIXANDO TODOS OS PARAFUSOS. 
2.8 CONFERIR O REAPERTO DOS PARAFUSOS DE FIXAÇÃO DAS CHAVES NAS BASES. 
2.9 CONFERIR ARTICULAÇÃO DOS BRAÇOS DE ATUAÇÃO;
2.9 CONFERIR O REAPERTO DOS PARAFUSOS DE FIXAÇÃO DOS BRAÇOS DE ATUAÇÃO DAS CHAVES.
2.10 REALIZAR/CONFERIR  O AJUSTE DE POSICIONAMENTO DO ATUADOR DA CHAVE DE DESALINHAMENTO. O MESMO DEVE ESTAR ALINHADO COM A FACE LATERAL EXTERNA DOS ROLOS DE CARGA .
******* REALIZAR O POSICIONAMENTO E MONTAGEM DAS GRADES DE PROTEÇÃO NR12, FIXANDO-AS COM TODOS OS PARAFUSOS, UTILIZANDO CHAVE DE BOCA. ********** 
( ) EXECUTADO ( ) NÃO EXECUTADO
-------------------------------------------------------------
3- CHAVES DE EMERGÊNCIA POR CORDOALHA DIREITA E ESQUERDA
3.1 REALIZAR A DESMONTAGEM DA TAMPA FRONTAL DE ACESSO AOS BORNES DE LIGAÇÃO DA CHAVE DE EMERGÊNCIA POR CORDA, RETIRANDO OS PARAFUSOS DE FIXAÇÃO.
3.2 REALIZAR LIMPEZA INTERNA UTILIZANDO LIMPA CONTATOS, TOALHAS DE PANO E SOPRADOR ELÉTRICO/AR COMPRIMIDO. 
3.3 VERIFICAR O REAPERTO DOS CABOS E CONEXÕES ELÉTRICAS NOS TERMINAIS DA CHAVE.
3.4 VERIFICAR OXIDAÇÃO DOS CONTATOS E REALIZAR MEDIÇÃO DE CONTINUIDADE NOS CONTATOS NA/NF DAS CHAVES DE EMERGÊNCIA UTILIZANDO MULTÍMETRO NA ESCALA DE TENSÃO CONTÍNUA, SEGUINDO OS SEGUINTES CRITÉRIOS:
   3.4.1 FORÇAR CONTATO PARA A POSIÇÃO ABERTA
   3.4.2 POSICIONAR PONTAS DE PROVA DO MULTÍMETRO NOS TERMINAIS, NA ESCALA DE TENSÃO CONTÍNUA
   3.4.3 CONSTATAR 24Vcc COM CONTATO NA POSIÇÃO ABERTO
   3.4.4 FORÇAR O FECHAMENTO DO CONTATO, ATUANDO A CHAVE MANUALMENTE.
   3.4.5 CONSTATAR MEDIÇÃO DE 0Vcc NOS TERMINAIS
3.5 CASO NÃO VENHA A COMUTAR, INFORMAR AO INSPETOR IMEDIATAMENTE, PARA QUE PROVIDENCIE UMA CHAVE NOVA PARA SUBSTITUIÇÃO.
3.6 CASO ESTEJA COMUTANDO NORMAL, VERIFICAR O TENSIONAMENTO DA CORDOALHA. O PONTO DENTRO DA CHAVE DEVE ESTÁ CENTRALIZADO.
3.7 VEDAR ENTRADAS DE UMIDADE E MATERIAL NA PARTE INTERNA DAS CHAVES COMO ABERTURAS NO CONECTOR DO FLEXÍVEL E TAMPÕES AUSENTES, UTILIZANDO SILICONE.
3.8 FECHAR A TAMPA FRONTAL DE ACESSO À CAIXA DE BORNES, UTILIZANDO TODOS OS PARAFUSOS.
3.9 VERIFICAR E POSICIONAR A CORDOALHA DENTRO DE TODOS OS SUPORTES AO LONGO DO TRANSPORTADOR, CASO ESTEJA FORA.
3.10 REALIZAR AJUSTE DO TENSIONAMENTO DO CABO DE AÇO NA REGULAGEM MÍNINA DO ESTICADOR.
3.11 CONFERIR VEDAÇÃO DA TAMPA, CASO ESTEJA DANIFICADO, SOLICITAR O INSPETOR UMA NOVA TAMPA;
( ) EXECUTADO ( ) NÃO EXECUTADO
-------------------------------------------------------------
4. FREIO DO CONJUNTO DE ACIONAMENTO
4.1. REALIZAR A DESMONTAGEM DAS  PROTEÇÕES DE NR12 PARA ACESSO AO FREIO.
4.2. REALIZAR LIMPEZA EXTERNA DO FREIO (ELDRO E CAIXA DE BORNES) UTILIZANDO SOPRADOR ELÉTRICO/AR COMPRIMIDO E TOALHAS DE PANO 
4.3. REALIZAR A DESMONTAGEM DAS TAMPAS DE PROTEÇÃO DOS TERMINAIS DE ALIMENTAÇÃO, RETIRANDO OS PARAFUSOS DE FIXAÇÃO 
4.4. INSTALAR TERMINAIS NOS CABOS QUE ESTIVEREM FALTANDO. 
4.5. CONFERIR AS CONEXÕES DOS CABOS E REALIZAR O REAPERTO. 
4.4. REALIZAR MEDIÇÃO DE CONTINUIDADE DA BOBINA DO FREIO UTILIZANDO MULTÍMETRO NA ESCALA DE RESISTÊNCIA.
4.6. FECHAR A TAMPA DA CAIXA DE BORNES DE ALIMENTAÇÃO, FIXANDO TODOS OS PARAFUSOS. 
4.7. CONFERIR O REAPERTO DOS PARAFUSOS DE FIXAÇÃO DOS COMPONENTES DO FREIO (ELDRO). 
4.8. CONFERIR FIXAÇÃO DO ELETRODUTO FLEXÍVEL/PRENSACABO NA CAIXA DE LIGAÇÕES DO FREIO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t>
  </si>
  <si>
    <t>***** REALIZAR A DESMONTAGEM DAS GRADES DE PROTEÇÃO NR12 PARA ACESSO AOS SENSORES, RETIRANDO OS PARAFUSOS DE FIXAÇÃO DAS GRADES NOS POSTES E DESMONTANDO AS GRADES, UTILIZANDO CHAVE DE BOCA. ****** 
1- LIMPEZA SENSOR DE SUBVELOCIDADE
1.1 REALIZAR LIMPEZA EXTERNA DO SENSOR DE SUBVELOCIDADE UTILIZANDO SOPRADOR ELÉTRICO/AR COMPRIMIDO, ESPÁTULA, PINCEL E TOALHAS DE PANO;
1.2 CASO ENCONTRE ALGUMA ANORMALIDADE NO SENSOR, INFORMAR IMEDIATAMENTE AO INSPETOR;(CABO SOLTO, SENSOR COM FOLGA NA FIXAÇÃO, CARCAÇA DANIFICADA).
( ) EXECUTADO ( ) NÃO EXECUTADO
-------------------------------------------------------------
2-  LIMPEZA CHAVES DE DESALINHAMENTO DIANTEIRA E TRASEIRA
2.1 REALIZAR LIMPEZA EXTERNA DAS CHAVES DE DESALINHAMENTO UTILIZANDO SOPRADOR ELÉTRICO/AR COMPRIMIDO E TOALHAS DE PANO.
2.2 CASO ENCONTRE ALGUMA ANORMALIDADE NA CHAVE DE DESALINHAMENTO, INFORMAR IMEDIATAMENTE AO INSPETOR;(CABO SOLTO, CHAVE COM FOLGA NA FIXAÇÃO, CARCAÇA DANIFICADA, BASTÃO DE ATUAÇÃO DANIFICADO).
( ) EXECUTADO ( ) NÃO EXECUTADO
------------------------------------------------------------
******* REALIZAR O POSICIONAMENTO E MONTAGEM DAS GRADES DE PROTEÇÃO NR12, FIXANDO-AS COM TODOS OS PARAFUSOS, UTILIZANDO CHAVE DE BOCA. ********** 
3- LIMPEZA CHAVES DE EMERGÊNCIA POR CORDOALHA DIREITA E ESQUERDA
3.1 REALIZAR LIMPEZA EXTERNA DAS CHAVES DE EMERGÊNCIA UTILIZANDO SOPRADOR ELÉTRICO/AR COMPRIMIDO E TOALHAS DE PANO.
3.2 CASO ENCONTRE ALGUMA ANORMALIDADE NA CHAVE DE EMERÊNCIA, INFORMAR IMEDIATAMENTE AO INSPETOR; (CABO SOLTO, CHAVE COM FOLGA NA FIXAÇÃO, CARCAÇA DANIFICADA, VEDAÇÃO DA TAMPA DA CAIXA DE LIGAÇÃO).
( ) EXECUTADO ( ) NÃO EXECUTADO
-------------------------------------------------------------
4- LIMPEZA DO FREIO
4.1 REALIZAR LIMPEZA EXTERNA DO ATUADOR ELDRO DO SISTEMA DE FREIO UTILIZANDO SOPRADOR ELÉTRICO/AR COMPRIMIDO E TOALHAS DE PANO.
4.2 CASO ENCONTRE ALGUMA ANORMALIDADE, INFORMAR IMEDIATAMENTE AO INSPETOR;(CABO SOLTO, CARCAÇA DANIFICADA, ELETRODUTO DANIFICADO).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NAO DIRECIONAR AR COMPRIMIDO NO SENTIDO DO CORPO.</t>
  </si>
  <si>
    <t>1. PAINEL DE COMANDO LOCAL
1.1 REALIZAR A LIMPEZA EXTERNA DO PAINEL DE COMANDO LOCAL, UTILIZANDO SOPRADOR ELÉTRICO, TOALHAS DE PANO E COMPOSTO DESENGRAXANTE SOLVENTE;
1.2 VERIFICAR SE AS VEDAÇÕES DA PORTA SE ENCONTRAM ÍNTEGRAS. REPASSAR PARA O TÉCNICO CASO HAJA ALGUM PROBLEMA DE VEDAÇÃO DO PAINEL
1.3 ABRIR A PORTA FRONTAL DO PAINEL DE COMANDO LOCAL
1.4 REALIZAR LIMPEZA INTERNA UTILIZANDO TOALHAS DE PANO E SOPRADOR ELÉTRICO.
1.5 FECHAR A PORTA FRONTAL DO PAINEL DE COMANDO LOCAL.
( ) EXECUTADO ( ) NÃO EXECUTADO
-------------------------------------------------------------
RECOMENDAÇÕES DE SEGURANÇA ESPECÍFICAS DAS ATIVIDADES
1. RISCO DE CORTE.
- AO UTILIZAR FERRAMENTAS CORTANTES E PERFURANTES, NÃO MANUSEAR CONTRA O CORPO.
- UTILIZAR LUVAS ANTI-CORTE, O MATERIAL PODE POSSUIR ARESTAS CORTANTES E QUINA VIVAS
2. PROJEÇÃO
- NÃO PROJETAR AR CONTRA O CORPO DUTANTE LIMPEZA DO PAINEL COM SOPRADOR ELÉTRICO
- UTILIZAR ÓCULOS HERMÉTICOS BEM AJUSTADOS AO ROSTO</t>
  </si>
  <si>
    <t>1- MOTOR ELÉTRICO DE ACIONAMENTO 01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HÉRMETICO.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</si>
  <si>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MOTOR ELÉTRICO DE ACIONAMENTO 02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HÉRMETICO.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</si>
  <si>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MOTOR ELÉTRICO DE ACIONAMENTO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</si>
  <si>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01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</si>
  <si>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02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</si>
  <si>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03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</si>
  <si>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04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</si>
  <si>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05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</si>
  <si>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REALIZAR A DESMONTAGEM DAS GRADES DE PROTEÇÃO NR12 PARA ACESSO AOS SENSORES, RETIRANDO OS PARAFUSOS DE FIXAÇÃO DAS GRADES NOS POSTES E DESMONTANDO AS GRADES, UTILIZANDO CHAVE DE BOCA. ****** 
1- SENSORES DE POSICIONAMENTO DO RASPADOR (DOIS SENSORES INDUTIVOS DE INDICAÇÃO DE POSIÇÃO DA HASTE DO CILINDRO DE ACIONAMENTO DO RASPADOR)
1.1 REALIZAR A DESMONTAGEM DAS TAMPAS DE PROTEÇÃO DOS TERMINAIS DE ALIMENTAÇÃO DOS SENSORES, RETIRANDO OS PARAFUSOS DE PROTEÇÃO.
1.2 VERIFICAR CONEXÕES, CASO NÃO TENHAM TERMINAIS, REALIZAR A INSTALAÇÃO NOS CABOS QUE ESTIVEREM FALTANDO. 
1.3 CONFERIR AS CONEXÕES DOS CABOS, REALIZAR O REAPERTO E REALIZAR LIMPEZA INTERNA. 
1.4 FECHAR A TAMPA DE PROTEÇÃO DOS CABOS DOS SENSORES, FIXANDO TODOS OS PARAFUSOS. 
1.5 REALIZAR TESTE DE FUNCIONAMENTO DOS SENSORES. POSICIONAR UMA PEÇA METÁLICA NA FACE FRONTAL DE ATUAÇÃO DOS SENSORES E VERIFICAR SE O LED DE ACIONAMENTO IRÁ ACENDER.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
3. QUEDA HUMANA
- PISO ESCORREGADIO NA SALA HIDRÁULICA COM RISCO DE QUEDA. AO ACESSAR, AVALIAR CONDIÇÃO DO PISO E NÃO TRANSITAR SOBRE PISO COM ACÚMULO DE ÓLEO HIDRÁULICO.</t>
  </si>
  <si>
    <t>1- SOLENOIDES/COMPONENTES ELÉTRICOS DA UNIDADE HIDRÁULICA
1.1 REALIZAR LIMPEZA EXTERNA DAS VÁLVULAS SOLENOIDES, CABOS ELÉTRICOS E COMPONENTES ELÉTRICOS DA UNIDADE HIDRÁULICA, UTILIZANDO TOALHAS DE PANO E COMPOSTO DESENGRAXANTE
1.2 REALIZAR LIMPEZA NOS ELETRODUTOS FLEXÍVEIS DOS COMPONENTES ELÉTRICOS, UTILIZANDO TOALHAS DE PANO E COMPOSTO DESENGRAXANTE
1.3 CONFERIR FIXAÇÃO DAS SOLENOIDES E INTEGRIDADE DOS CABOS ELÉTRICOS DE ALIMENTAÇÃO, CASO TENHA ALGUMA AVARIA VISÍVEL, REPASSAR AO TÉCNICO PARA QUE PROVIDENCIE REPARO.
1.4 VERIFICAR A INTEGRIDADE DA ESTRUTUTURA DAS SOLENOIDES E DEMAIS COMPONENTES ELÉTRICOS, CASO TENHA ALGUM DANO VISÍVEL (QUEBRA, TRINCA, FALTA DE PARAFUSO) COMUNICAR AO TÉCNICO PARA QUE PROVIDENCIE O REPARO.
( ) EXECUTADO ( ) NÃO EXECUTADO
-------------------------------------------------------------------------------------------------------------
RECOMENDAÇÕES DE SEGURANÇA ESPECÍFICAS DAS ATIVIDADES
1. RISCO DE CORTE/PRENSAMENTO.
- AO UTILIZAR FERRAMENTAS PERFURANTES, NÃO MANUSEAR CONTRA O CORPO. 
- UTILIZAR LUVAS ANTI-CORTE, OS EQUIPAMENTOS PODEM POSSUIR ARESTAS CORTANTES E QUINA VIVAS
2. RISCO DE PROJEÇÃO.
- NAO DIRECIONAR AR COMPRIMIDO NO SENTIDO DO CORPO;
- UTILIZAR ÓCULOS HERMÉTICO;
3. QUEDA HUMANA
- PISO ESCORREGADIO NA SALA HIDRÁULICA COM RISCO DE QUEDA. AO ACESSAR, AVALIAR CONDIÇÃO DO PISO E NÃO TRANSITAR SOBRE PISO COM ACÚMULO DE ÓLEO.</t>
  </si>
  <si>
    <t>1- LIMPEZA MOTOR ELÉTRICO UNIDADE HIDRÁULICA RASPADOR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</si>
  <si>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PREVENTIVA MOTOR ELÉTRICO UN HIDRÁULICA RASPADOR
1.1 REALIZAR A DESMONTAGEM DA TAMPA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</si>
  <si>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UN HIDR RASPADOR PREVENTIVA MOTOR</t>
  </si>
  <si>
    <t>1- SOLENOIDES/COMPONENTES ELÉTRICOS
1.1 REALIZAR LIMPEZA EXTERNA DAS SOLENOIDES, UTILIZANDO TOALHAS DE PANO E COMPOSTO DESENGRAXANTE
1.2 REALIZAR A DESMONTAGEM DA TAMPA DE PROTEÇÃO FRONTAL DOS TERMINAIS DOS CABOS DE COMANDO DA VÁLVULA SOLENOIDE, RETIRANDO OS PARAFUSOS DE FIXAÇÃO.
1.3 VERIFICAR CONEXÕES, CASO NÃO TENHAM TERMINAIS, REALIZAR A INSTALAÇÃO NOS CABOS QUE ESTIVEREM FALTANDO, UTILIZANDO PRENSA TERMINAIS ADEQUADO.
1.4 CONFERIR AS CONEXÕES DOS CABOS, REALIZAR O REAPERTO E REALIZAR LIMPEZA INTERNA. 
1.5 FECHAR A TAMPA DE PROTEÇÃO DOS CABOS, FIXANDO TODOS OS PARAFUSOS. 
1.6 CONFERIR FIXAÇÃO DO ELETRODUTO FLEXÍVEL NO CORPO DA VÁLVULA HIDRÁULICA, REAPERTANDO CONECTOR (BOX) DO ELETRODUTO.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
3. QUEDA HUMANA
- PISO ESCORREGADIO NA SALA HIDRÁULICA COM RISCO DE QUEDA. AO ACESSAR, AVALIAR CONDIÇÃO DO PISO E NÃO TRANSITAR SOBRE PISO COM ACÚMULO DE ÓLEO.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</si>
  <si>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 xml:space="preserve">1. MOTOR ELÉTRICO BOMBA 01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</si>
  <si>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 xml:space="preserve">1. MOTOR ELÉTRICO BOMBA 02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</si>
  <si>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RASPADOR LIMPEZA PREV ELÉTRICA</t>
  </si>
  <si>
    <t>EXTRAT MAGN E201 LIMP PREV ELÉTRICA</t>
  </si>
  <si>
    <t>EXTRAT MAGN E201 PREVENT ELÉTRICA</t>
  </si>
  <si>
    <t>LIMPEZA PREVENTIVA PAINEL DE COMANDO</t>
  </si>
  <si>
    <t>LIMPEZA PREVENTIVA PAINEL RETIFICADOR</t>
  </si>
  <si>
    <t>LIMPEZA PREVENTIVA TRAFO COMANDO</t>
  </si>
  <si>
    <t>PREVENTIVA ELÉTRICA PAINEL DE COMANDO</t>
  </si>
  <si>
    <t>PREVENTIVA ELÉTRICA PAINEL RETIFICADOR</t>
  </si>
  <si>
    <t>PREVENTIVA ELÉTRICA TRAFO COMANDO</t>
  </si>
  <si>
    <t>PREVENTIVA ELÉTRICA MOTOR DESLOCAMENTO</t>
  </si>
  <si>
    <t>1. TRANSFORMADOR DE COMANDO
1.1 REALIZAR LIMPEZA PESADA NA PARTE EXTERNA DO TRANSFORMADOR, UTILIZANDO AR COMPRIMIDO / SOPRADOR ELÉTRICO, ESPÁTULA, TOALHAS DE PANO E DESENGRAXANTE.
1.2 REALIZAR A DESMONTAGEM DAS TAMPAS SUPERIOR E FRONTAL, DE ACESSO AO TRANSFORMADOR E CAIXA DE LIGAÇÕES, UTILIZANDO CHAVE DE BOCA.
1.3 REALIZAR LIMPEZA NA PARTE INTERNA DO TRANSFORMADOR, PELA ABERTURA SUPERIOR, UTILIZANDO SOPRADOR ELÉTRICO E TOALHAS DE PANO.
1.4 REALIZAR LIMPEZA INTERNA NA CAIXA DE LIGAÇÕES DO TRANSFORMADOR, UTILIZANDO TOALHAS DE PANO E SOPRADOR ELÉTRICO.
1.5 REALIZAR LIMPEZA DOS CABOS ELÉTRICOS DE ENTRADA E SAÍDA DO TRANSFORMADOR, UTILIZANDO TOALHAS DE PANO E DESENGRAXANTE.
1.6 FECHAR AS DUAS TAMPAS, SUPERIOR E FRONTAL, COM TODOS OS PARAFUSOS.
1.7 FINALIZAR A LIMPEZA EXTERNA DA CARCAÇA COM TOALHAS DE PANO E DESENGRAXANTE.
( ) EXECUTADO ( ) NÃO EXECUTADO
-------------------------------------------------------------
RECOMENDAÇÕES DE SEGURANÇA ESPECÍFICAS DAS ATIVIDADES
1. RISCO DE CORTE.
- AO UTILIZAR FERRAMENTAS CORTANTES E PERFURANTES, NÃO MANUSEAR CONTRA O CORPO.
- UTILIZAR LUVAS ANTI-CORTE, O MATERIAL PODE POSSUIR ARESTAS CORTANTES E QUINA VIVAS
2. PROJEÇÃO
- NÃO PROJETAR AR CONTRA O CORPO DUTANTE LIMPEZA DO PAINEL COM SOPRADOR ELÉTRICO
- UTILIZAR ÓCULOS HERMÉTICOS BEM AJUSTADOS AO ROSTO
3. PRENSAMENTO
- ARMAZENAR TAMPAS RETIRADAS DO TRAFO NO CHÃO, EM LOCAL SEGURO E LIVRE DO RISCO QUE PRENSAMENTO DE MEMBROS.</t>
  </si>
  <si>
    <t>1. PAINEL DE COMANDO
1.1 REALIZAR A LIMPEZA EXTERNA DO PAINEL DE COMANDO, UTILIZANDO SOPRADOR ELÉTRICO, TOALHAS DE PANO E COMPOSTO DESENGRAXANTE SOLVENTE;
1.2 VERIFICAR SE AS VEDAÇÕES DA PORTA SE ENCONTRAM ÍNTEGRAS. REPASSAR PARA O TÉCNICO CASO HAJA ALGUM PROBLEMA DE VEDAÇÃO DO PAINEL
1.3 ABRIR A PORTA FRONTAL DO PAINEL DE COMANDO
1.4 REALIZAR LIMPEZA INTERNA UTILIZANDO TOALHAS DE PANO E SOPRADOR ELÉTRICO.
1.5 FECHAR A PORTA FRONTAL DO PAINEL DE COMANDO LOCAL.
( ) EXECUTADO ( ) NÃO EXECUTADO
-------------------------------------------------------------
RECOMENDAÇÕES DE SEGURANÇA ESPECÍFICAS DAS ATIVIDADES
1. RISCO DE CORTE.
- AO UTILIZAR FERRAMENTAS CORTANTES E PERFURANTES, NÃO MANUSEAR CONTRA O CORPO.
- UTILIZAR LUVAS ANTI-CORTE, O MATERIAL PODE POSSUIR ARESTAS CORTANTES E QUINA VIVAS
2. PROJEÇÃO
- NÃO PROJETAR AR CONTRA O CORPO DUTANTE LIMPEZA DO PAINEL COM SOPRADOR ELÉTRICO
- UTILIZAR ÓCULOS HERMÉTICOS BEM AJUSTADOS AO ROSTO</t>
  </si>
  <si>
    <t>1. PAINEL DE RETIFICAÇÃO
1.1 REALIZAR A LIMPEZA EXTERNA DO PAINEL CONVERSOR, UTILIZANDO SOPRADOR ELÉTRICO, TOALHAS DE PANO E COMPOSTO DESENGRAXANTE SOLVENTE;
1.2 VERIFICAR SE AS VEDAÇÕES DA PORTA SE ENCONTRAM ÍNTEGRAS. REPASSAR PARA O TÉCNICO CASO HAJA ALGUM PROBLEMA DE VEDAÇÃO DO PAINEL
1.3 ABRIR A PORTA FRONTAL DO PAINEL CONVERSOR
1.4 REALIZAR LIMPEZA INTERNA UTILIZANDO TOALHAS DE PANO E SOPRADOR ELÉTRICO.
1.5 FECHAR A PORTA FRONTAL DO PAINEL CONVERSOR
( ) EXECUTADO ( ) NÃO EXECUTADO
-------------------------------------------------------------
RECOMENDAÇÕES DE SEGURANÇA ESPECÍFICAS DAS ATIVIDADES
1. RISCO DE CORTE.
- AO UTILIZAR FERRAMENTAS CORTANTES E PERFURANTES, NÃO MANUSEAR CONTRA O CORPO.
- UTILIZAR LUVAS ANTI-CORTE, O MATERIAL PODE POSSUIR ARESTAS CORTANTES E QUINA VIVAS
2. PROJEÇÃO
- NÃO PROJETAR AR CONTRA O CORPO DUTANTE LIMPEZA DO PAINEL COM SOPRADOR ELÉTRICO
- UTILIZAR ÓCULOS HERMÉTICOS BEM AJUSTADOS AO ROSTO</t>
  </si>
  <si>
    <t xml:space="preserve">1. MOTOR ELÉTRICO DE DESLOCAMENTO
*****  ATIVIDADE REALIZADA SOBRE ANDAIME  *****
1.1 REALIZAR A DESMONTAGEM DA TAMPA DA CAIXA DE LIGAÇÕES DO MOTOR, UTILIZANDO CHAVE MANUAL, RETIRANDO OS PARAFUSOS DE FIXAÇÃO.
1.2 MARCAR O POSIOCIONAMENTO(SEQUÊNCIA) DOS CABOS NOS BORNES DO MOTOR, UTILIZANDO FITA ISOLANTE COLORIDA.
1.3 DESCONECTAR OS CABOS DOS TERMINAIS DOS BORNES/EMENDA.
1.4 REALIZAR LIMPEZA INTERNA NA CAIXA DE BORNES, UTILIZANDO SOPRADOR ELÉTRICO E TOALHAS DE PANO.
1.5 REALIZAR AS MEDIÇÕES DE RESISTÊNCIA ÔHMICA DAS BOBINAS E VERIFICAR SE OS VALORES ESTÃO EQUILIBRADOS. UTILIZAR MULTÍMETRO NA ESCALA DE RESISTÊNCIA. ANOTAR NOS CAMPOS ABAIXO:
OBS: CASO A DIFERENÇA ENTRE AS FASES SEJA MAIOR QUE 2%, ENTRAR EM CONTATO COM INSPETOR E INFORMA-LO. PARA CÁLCULO DA DIFERENÇA, SEGUE FÓRMULA:( (MAIOR VALOR RESIST MEDIDO - MENOR VALOR RESIST MEDIDO) / MENOR VALOR RESIST MEDIDO) X 100. (REFERÊNCIA PROCEDIMENTO MCOFIPO0109)
RESISTÊNCIA DAS BOBINAS:
BOB 1(CABOS 1 E 2)____________________ 
BOB 2(CABOS 1 E 3)____________________ 
BOB 3(CABOS 2 E 3)____________________
1.6 REALIZAR MEDIÇÕES DE RESISTÊNCIA DE ISOLAMENTO DOS CABOS DE ALIMENTAÇÃO DO MOTOR, UTILIZANDO MEGÔMETRO, E REGISTRAR OS VALORES NOS CAMPOS ABAIXO.
OBS: PARA ESTA ATIVIDADE A GAVETA DE ALIMENTAÇÃO DO MOTOR DEVE ESTAR EXTRAÍDA E BLOQUEADA 
OBS: CASO O VALOR DE RESITENCIA DE ISOLAMENTO ESTEJA ABAIXO DE 50MΩ, ENTRAR EM CONTATO COM INSPETOR E INFORMA-LO (REFERÊNCIA PROCEDIMENTO MCOFIPO0109)
DIA REALIZAÇÃO DOS TESTES DO MOTOR:___/___/____
ENTRE FASE/TERRA
FASE R(DE CABO R PARA TERRA)____________________ 
FASE S(DE CABO S PARA TERRA)____________________ 
FASE T(DE CABO T PARA TERRA)____________________
ENTRE FASES
FASE R/T(DE CABO R PARA CABO T)____________________ 
FASE S/T(DE CABO S PARA CABO T)____________________ 
FASE R/S(DE CABO R PARA CABO S)____________________
1.7 REALIZAR MEDIÇÕES DE RESISTÊNCIA DE ISOLAMENTO DAS BOBINAS DO MOTOR EM RELAÇÃO AO TERRA UTILIZANDO MEGÔMETRO. REGISTRE OS VALORES OBTIDOS NOS CAMPOS ABAIXO.
OBS: PARA ESTA ATIVIDADE A GAVETA DE ALIMENTAÇÃO DO MOTOR DEVE ESTAR EXTRAÍDA E BLOQUEADA.
OBS: CASO O VALOR DE RESITENCIA DE ISOLAMENTO ESTEJA ABAIXO DE 50MΩ, ENTRAR EM CONTATO COM INSPETOR E INFORMA-LO (REFERÊNCIA PROCEDIMENTO MCOFIPO0109).
BOB1(CABOS 1 E 4 EM RELAÇÃO AO TERRA)____________________ 
BOB2(CABOS 2 E 5 EM RELAÇÃO AO TERRA)____________________ 
BOB3(CABOS 3 E 6 EM RELAÇÃO AO TERRA)____________________ 
1.8 CONFORME MARCAÇÕES, REALIZAR AS CONEXÕES DOS CABOS DE ALIMENTAÇÃO DO MOTOR E ISOLAR COM FITA AUTOFUSÃO E ISOLANTE.
1.9 SUBSTITUIR OS TERMINAIS DOS CABOS SE ESTIVEREM DANIFICADOS, UTILIZANDO A MATRIZ OU FERRAMENTA CORRETA PARA O DIÂMETRO DO CABO.
1.10 RECONECTAR OS CABOS ELÉTRICOS NOS BORNES DO MOTOR, CONFORME MARCAÇÕES REALIZADAS.
1.11 FECHAR A TAMPA DA CAIXA DE BORNES DO MOTOR, FIXANDO COM TODOS OS PARAFUSOS.
1.12 VEDAR TAMPA DA CAIXA DE BORNES UTILIZANDO SILICONE.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3. RISCO DE CHOQUE ELETRICO:
- GARANTIR QUE NINGUEM ESTEJA EM CONTATO COM O MOTOR NO MOMENTO DE REALIZAR OS TESTES E MEDIÇÕES DE RESISTÊNCIA DE ISOLAMENTO DAS BOBINAS.
- GARANTIR QUE NÃO TENHAM PESSOAS PRÓXIMAS ÀS EXTREMIDADES DOS CABOS DE ALIMENTAÇÃO DO MOTOR DURANTE EXECUÇÃO DE TESTES DE RESISTÊNCIA DE ISOLAMENTO DOS CABOS.
4. QUEDA HUMANA DE NÍVEL DIFERENTE
- UTILIZAR CINTO DE SEGURANÇA ATRACADO NA ESTRUTURA DO ANDAIME DURANTE ATIVIDADE
- REALIZAR CHECK LIST DO CINTO DE SEGURANÇA
- CONFERIR PLACA DE LIBERAÇÃO DO ANDAIME ANTES DE ACESSAR
5. QUEDA DE MATERIAIS DE NÍVEL DIFERENTE
- ISOLAR ÁREA SOB ANDAIME AO REALIZAR ATIVIDADE SOBREPOSTA.
- AMARRAR FERRAMENTAS DURANTE UTILIZAÇÃO SOBRE ANDAIME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t>
  </si>
  <si>
    <t>1- SENSORES DE POSICIONAMENTO
***** PARA ACESSAR SENSORES É NECESSÁRIO QUE O ANDAIME ESTEJA MONTADO COMO GUARDA-CORPO, ELIMINANDO RISCO DE QUEDA HUMANA *****
1.1 REALIZAR A DESMONTAGEM DA TAMPA DE PROTEÇÃO DOS TERMINAIS DE ALIMENTAÇÃO, RETIRANDO OS PARAFUSOS DE PROTEÇÃO.
1.2 VERIFICAR CONEXÕES, CASO NÃO TENHAM TERMINAIS, REALIZAR A INSTALAÇÃO NOS CABOS QUE ESTIVEREM FALTANDO. 
1.3 CONFERIR AS CONEXÕES DOS CABOS, REALIZAR O REAPERTO E REALIZAR LIMPEZA INTERNA. 
1.4 FECHAR A TAMPA DE PROTEÇÃO DOS CABOS DOS SENSORES, FIXANDO TODOS OS PARAFUSOS. 
1.5 REALIZAR TESTE DE FUNCIONAMENTO DOS SENSORES. POSICIONAR UMA PEÇA METÁLICA NA FACE FRONTAL DE ATUAÇÃO DO SENSOR E VERIFICAR SE O LED DE ACIONAMENTO IRÁ ACENDER. 
1.6 ORGANIZAR OS CABOS ELÉTRICOS, FIXANDO-OS NA ESTRUTURA.
1.7 REALIZAR LIMPEZA DOS CABOS E DOS SENSORES UTILIZANDO SOPRADOR ELÉTRICO E TOALHAS DE PANO
( ) EXECUTADO ( ) NÃO EXECUTADO
-------------------------------------------------------------
RECOMENDAÇÕES DE SEGURANÇA ESPECÍFICAS DAS ATIVIDADES
1. RISCO DE CORTE/PRENSAMENTO.
- AO UTILIZAR FERRAMENTAS PERFURANTES, NÃO MANUSEAR CONTRA O CORPO. 
- UTILIZAR LUVAS ANTI-CORTE, O MATERIAL PODE POSSUIR ARESTAS CORTANTES E QUINA VIVAS
-  AO UTILIZAR CHAVES DE BOCA PARA ABERTURA DA GRADE, NÃO EXPOR AS MEMBROS A PRENSAMENTO.
-  AO POSICIONAR GRADE NR-12, NÃO DEIXAR MEMBROS NO RAIO DE AÇÃO.
2. RISCO DE PROJEÇÃO.
- NAO DIRECIONAR AR COMPRIMIDO NO SENTIDO DO CORPO;
- UTILIZAR ÓCULOS HERMÉTICO;</t>
  </si>
  <si>
    <t xml:space="preserve">EXT MAG E201 MANUTENÇÃO PREV ELÉTRICA </t>
  </si>
  <si>
    <t xml:space="preserve">EXT MAG E201 LIMPEZA PREVENT ELÉTRICA </t>
  </si>
  <si>
    <t>1-LIMPEZA DAS ELETROVÁLVULAS DE GÁS
1.1 ACESSAR A PARTE INTERNA DO SISTEMA DE GÁS DO FORNO À COMBUSTÃO
1.2 REALIZAR LIMPEZA SUPERFICIAL DE TODAS AS VÁLVULAS SOLENOIDER, VÁLVULAS SHUTOFF, VÁLVULAS PILOTO, PRESSOSTATOS E ELETROVÁLVULAS DE CONTROLE DE GÁS, UTILIZANDO SOPRADOR ELÉTRICO, TOALHAS DE PANO E PRODUTO DESENGRAXANTE.
1.3 AVALIAR FISICAMENTE SE EXISTE ALGUMA VÁLVULA OU COMPONENTES ELÉTRICO COM ALGUM TIPO DE DANO SUPERFICIAL (QUEBRA, TRINCA, FALTA DE PARAFUSOS OU QUEIMA VISÍVEL). REPASSE AO TÉCNICO RESPONSÁVEL O QUE FOR ENCONTRADO DE ANORMALIDADE.
1.4 CONFERIR REAPERTO E FIXAÇÃO DOS CONECTORES (PLUGUES) DAS VÁLVULAS E PRESSOSTATOS, UTILIZANDO CHAVES DE FENTA E PHILLIPS.
1.5 CONFERIR REAPERTO DOS PARAFUSOS DE FIXAÇÃO DAS TAMPAS DAS CAIXAS DE LIGAÇÃO DAS VÁLVULAS CONTROLADORAS E SHUTOFF.
( )EXECUTADO ( )NÃO EXECUTADO
-------------------------------------------------------------
2.LIMPEZA E ORGANIZAÇÃO DOS CABOS DAS ELETROVÁLVULAS
2.1 ACESSAR A PARTE INTERNA DO SISTEMA DE GÁS DO FORNO À COMBUSTÃO
2.2 REALIZAR LIMPEZA SUPERFICIAL DE CABOS ELÉTRICOS DE ALIMENTAÇÃO E COMANDO DAS VÁLVULAS DE GÁS, UTILIZANDO TOALHAS DE PANO E PRODUTO DESENGRAXANTE.
2.3 ORGANIZAR OS CABOS, FIXANDO-OS COM FITAS SERRILHADAS.
( )EXECUTADO ( )NÃO EXECUTADO
-------------------------------------------------------------
RECOMENDAÇÕES DE SEGURANÇA ESPECÍFICAS DAS ATIVIDADES
1. RISCO DE PROJEÇÃO.
- NAO DIRECIONAR AR COMPRIMIDO PARA O CORPO, CASO A ATIVIDADE GERE MUITO MATERIAL PARTICULADO SUSPENSO DEVIDO O USO DE SOPRADOR ELÉTRICO/AR COMPRIMIDO, UTILIZAR ÓCULOS HERMÉTICO.
2- QUEDA HUMANA
- LOCAL COM TUBULAÇÕES E ESTRUTURAS BAIXAS GERANDO RISCO DE QUEDA. AO REALIZAR ATIVIDADE, APOIAR-SE NA ESTRUTURA LATERAL DA GRADE AO PASSAR SOBRE TUBULAÇÕES PRÓXIMAS AO PISO.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</si>
  <si>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1- LIMPEZA SENSORES E LIMITES DE NÍVEL DA HASTE DOS RESERVATÓRIOS DE GRAXA - BOMBA DE GRAXA 1 DA ESTEIRA
1.1 REALIZAR LIMPEZA EXTERNA DOS SENSORES E LIMITES FIM DE CURSO DE POSICIONAMENTO DA HASTE DE NÍVEL, UTILIZANDO TOALHAS DE PANO E PRODUTO DESENGRAXANTE
1.2 CONFERIR REAPERTO DOS PARAFUSOS DE FIXAÇÃO DOS SENSORES E LIMITES. REALIZAR AJUSTE FINO DE POSICIONAMENTO CASO ESTEJAM FORA DE POSIÇÃO DE ATUAÇÃO, CONFORME ORIENTAÇÃO DO TÉCNICO.
1.2 LIMPAR E ORGANIZAR OS CABOS ELÉTRICOS DE DOS SENSORES E LIMITES
1.3 ABRIR TAMPAS DAS CAIXAS DE BORNES DOS LIMITES FIM DE CURSO DE NÍVEL, REALIZAR LIMPEZA INTERNA E CONFERIR REAPERTO DOS CABOS NOS TERMINAIS
1.4 REALIZAR TESTE DE CONTINUIDADE DOS CONTATOS DOS LIMITES FIM DE CURSO DE NÍVEL, UTILIZANDO APARELHO MULTÍMETRO. CONSTATE SE OS CONTATOS ESTÃO FUNCIONANDO CORRETAMENTE FORÇANDU SUA ATUAÇÃO E CONFIRMANDO ATRAVÉS DE MEDIDAS DE CONTINUIDADE.
1.3 CASO ENCONTRE ALGUMA ANORMALIDADE NO SENSOR, INFORMAR IMEDIATAMENTE AO INSPETOR;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UTILIZAR ÓCULOS DE SERURANÇA HERMÉTICOS BEM AJUSTADOS AO ROSTO AO REALIZAR LIMPEZA DOS SENSORES E AO MANUSEAR PRODUTO DESENGRAXANTE. RISCO DE PROJEÇÃO DE PÓ E PRODUTO NOS OLHOS DURANTE MANUSEIO
3. RISCO DE QUEDA HUMANA
- NÃO TRANSITAR SOBRE PISO COM EXCESSO DE GRAXA, TORNANDO-O ESCORREGADIO.</t>
  </si>
  <si>
    <t>1- LIMPEZA SENSORES E LIMITES DE NÍVEL DA HASTE DOS RESERVATÓRIOS DE GRAXA - BOMBA DE GRAXA 2 DA ESTEIRA
1.1 REALIZAR LIMPEZA EXTERNA DOS SENSORES E LIMITES FIM DE CURSO DE POSICIONAMENTO DA HASTE DE NÍVEL, UTILIZANDO TOALHAS DE PANO E PRODUTO DESENGRAXANTE
1.2 CONFERIR REAPERTO DOS PARAFUSOS DE FIXAÇÃO DOS SENSORES E LIMITES. REALIZAR AJUSTE FINO DE POSICIONAMENTO CASO ESTEJAM FORA DE POSIÇÃO DE ATUAÇÃO, CONFORME ORIENTAÇÃO DO TÉCNICO.
1.2 LIMPAR E ORGANIZAR OS CABOS ELÉTRICOS DE DOS SENSORES E LIMITES
1.3 ABRIR TAMPAS DAS CAIXAS DE BORNES DOS LIMITES FIM DE CURSO DE NÍVEL, REALIZAR LIMPEZA INTERNA E CONFERIR REAPERTO DOS CABOS NOS TERMINAIS
1.4 REALIZAR TESTE DE CONTINUIDADE DOS CONTATOS DOS LIMITES FIM DE CURSO DE NÍVEL, UTILIZANDO APARELHO MULTÍMETRO. CONSTATE SE OS CONTATOS ESTÃO FUNCIONANDO CORRETAMENTE FORÇANDU SUA ATUAÇÃO E CONFIRMANDO ATRAVÉS DE MEDIDAS DE CONTINUIDADE.
1.3 CASO ENCONTRE ALGUMA ANORMALIDADE NO SENSOR, INFORMAR IMEDIATAMENTE AO INSPETOR;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UTILIZAR ÓCULOS DE SERURANÇA HERMÉTICOS BEM AJUSTADOS AO ROSTO AO REALIZAR LIMPEZA DOS SENSORES E AO MANUSEAR PRODUTO DESENGRAXANTE. RISCO DE PROJEÇÃO DE PÓ E PRODUTO NOS OLHOS DURANTE MANUSEIO
3. RISCO DE QUEDA HUMANA
- NÃO TRANSITAR SOBRE PISO COM EXCESSO DE GRAXA, TORNANDO-O ESCORREGADIO.</t>
  </si>
  <si>
    <t>1- LIMPEZA SENSORES E LIMITES DE NÍVEL DA HASTE DOS RESERVATÓRIOS DE GRAXA - BOMBA DE GRAXA BRITADOR PRIMÁRIO
1.1 REALIZAR LIMPEZA EXTERNA DOS SENSORES E LIMITES FIM DE CURSO DE POSICIONAMENTO DA HASTE DE NÍVEL, UTILIZANDO TOALHAS DE PANO E PRODUTO DESENGRAXANTE
1.2 CONFERIR REAPERTO DOS PARAFUSOS DE FIXAÇÃO DOS SENSORES E LIMITES. REALIZAR AJUSTE FINO DE POSICIONAMENTO CASO ESTEJAM FORA DE POSIÇÃO DE ATUAÇÃO, CONFORME ORIENTAÇÃO DO TÉCNICO.
1.2 LIMPAR E ORGANIZAR OS CABOS ELÉTRICOS DE DOS SENSORES E LIMITES
1.3 ABRIR TAMPAS DAS CAIXAS DE BORNES DOS LIMITES FIM DE CURSO DE NÍVEL, REALIZAR LIMPEZA INTERNA E CONFERIR REAPERTO DOS CABOS NOS TERMINAIS
1.4 REALIZAR TESTE DE CONTINUIDADE DOS CONTATOS DOS LIMITES FIM DE CURSO DE NÍVEL, UTILIZANDO APARELHO MULTÍMETRO. CONSTATE SE OS CONTATOS ESTÃO FUNCIONANDO CORRETAMENTE FORÇANDU SUA ATUAÇÃO E CONFIRMANDO ATRAVÉS DE MEDIDAS DE CONTINUIDADE.
1.3 CASO ENCONTRE ALGUMA ANORMALIDADE NO SENSOR, INFORMAR IMEDIATAMENTE AO INSPETOR;
( ) EXECUTADO ( ) NÃO EXECUTADO
-------------------------------------------------------------
RECOMENDAÇÕES DE SEGURANÇA ESPECÍFICAS DAS ATIVIDADES
1. RISCO DE CORTE/PRENSAMENTO.
- ATENÇÃO AO UTILIZAR FERRAMENTAS PERFURANTES, NÃO MANUSEAR CONTRA O CORPO. 
- UTILIZAR LUVAS ANTI-CORTE, O MATERIAL PODE POSSUIR ARESTAS CORTANTES E QUINA VIVAS
- ATENÇÃO AO UTILIZAR CHAVES DE BOCA PARA ABERTURA DA GRADE.
- ATENÇÃO AO POSICIONAR GRADE NR-12, NÃO DEIXAR MEMBROS NO RAIO DE AÇÃO.
2. RISCO DE PROJEÇÃO.
- UTILIZAR ÓCULOS DE SERURANÇA HERMÉTICOS BEM AJUSTADOS AO ROSTO AO REALIZAR LIMPEZA DOS SENSORES E AO MANUSEAR PRODUTO DESENGRAXANTE. RISCO DE PROJEÇÃO DE PÓ E PRODUTO NOS OLHOS DURANTE MANUSEIO
3. RISCO DE QUEDA HUMANA
- NÃO TRANSITAR SOBRE PISO COM EXCESSO DE GRAXA, TORNANDO-O ESCORREGADIO.</t>
  </si>
  <si>
    <t>RESFRIADOR PREVENTIVA MOTORES</t>
  </si>
  <si>
    <t>URRST3STP001</t>
  </si>
  <si>
    <t xml:space="preserve"> REP PREVENT MANUT SIST-P 1P1</t>
  </si>
  <si>
    <t>URRST3STP002</t>
  </si>
  <si>
    <t xml:space="preserve"> REP PREVENT MANUT SIST-P 2P1</t>
  </si>
  <si>
    <t>URRST3STP003</t>
  </si>
  <si>
    <t xml:space="preserve"> REP PREVENT MANUT SIST-P 2P2</t>
  </si>
  <si>
    <t>URRST3STP004</t>
  </si>
  <si>
    <t xml:space="preserve"> REP PREVENT MANUT SIST-P 3P1</t>
  </si>
  <si>
    <t>URRST3STP005</t>
  </si>
  <si>
    <t xml:space="preserve"> REP PREVENT MANUT SIST-P 3P2</t>
  </si>
  <si>
    <t>URRST3STP006</t>
  </si>
  <si>
    <t xml:space="preserve"> REP PREVENT MANUT SIST-P 3P3</t>
  </si>
  <si>
    <t>URRST3STP007</t>
  </si>
  <si>
    <t xml:space="preserve"> REP PREVENT MANUT SIST-P 6P1</t>
  </si>
  <si>
    <t>URRST3STP008</t>
  </si>
  <si>
    <t xml:space="preserve"> REP PREVENT MANUT SIST-P 6P2</t>
  </si>
  <si>
    <t>URRST3STP009</t>
  </si>
  <si>
    <t xml:space="preserve"> REP PREVENT MANUT SIST-P 6P3</t>
  </si>
  <si>
    <t>URRST3STP010</t>
  </si>
  <si>
    <t xml:space="preserve"> REP PREVENT MANUT SIST-P 6P4</t>
  </si>
  <si>
    <t>URRST3STP011</t>
  </si>
  <si>
    <t xml:space="preserve"> REP PREVENT MANUT SIST-P 6P5</t>
  </si>
  <si>
    <t>URRST3STP012</t>
  </si>
  <si>
    <t xml:space="preserve"> REP PREVENT MANUT SIST-P 6P6</t>
  </si>
  <si>
    <t>URRST3STP013</t>
  </si>
  <si>
    <t xml:space="preserve"> REP PREVENT MANUT SIST-P 12P1</t>
  </si>
  <si>
    <t>URRST3STP014</t>
  </si>
  <si>
    <t xml:space="preserve"> REP PREVENT MANUT SIST-P 12P2</t>
  </si>
  <si>
    <t>URRST3STP015</t>
  </si>
  <si>
    <t xml:space="preserve"> REP PREVENT MANUT SIST-P 12P3</t>
  </si>
  <si>
    <t>URRST3STP016</t>
  </si>
  <si>
    <t xml:space="preserve"> REP PREVENT MANUT SIST-P 12P4</t>
  </si>
  <si>
    <t>URRST3STP017</t>
  </si>
  <si>
    <t xml:space="preserve"> REP PREVENT MANUT SIST-P 12P5</t>
  </si>
  <si>
    <t>URRST3STP018</t>
  </si>
  <si>
    <t xml:space="preserve"> REP PREVENT MANUT SIST-P 12P6</t>
  </si>
  <si>
    <t>URRST3STP019</t>
  </si>
  <si>
    <t xml:space="preserve"> REP PREVENT MANUT SIST-P 12P7</t>
  </si>
  <si>
    <t>URRST3STP020</t>
  </si>
  <si>
    <t xml:space="preserve"> REP PREVENT MANUT SIST-P 12P8</t>
  </si>
  <si>
    <t>URRST3STP021</t>
  </si>
  <si>
    <t xml:space="preserve"> REP PREVENT MANUT SIST-P 12P9</t>
  </si>
  <si>
    <t>URRST3STP022</t>
  </si>
  <si>
    <t xml:space="preserve"> REP PREVENT MANUT SIST-P 12P10</t>
  </si>
  <si>
    <t>URRST3STP023</t>
  </si>
  <si>
    <t xml:space="preserve"> REP PREVENT MANUT SIST-P 12P11</t>
  </si>
  <si>
    <t>URRST3STP024</t>
  </si>
  <si>
    <t xml:space="preserve"> REP PREVENT MANUT SIST-P 12P12</t>
  </si>
  <si>
    <t>US01-RD-SINT3-SISTP-PREPA-EXAUS-SLB</t>
  </si>
  <si>
    <t>039</t>
  </si>
  <si>
    <t>R21M-039</t>
  </si>
  <si>
    <t>M</t>
  </si>
  <si>
    <t>MS3 EXAUS. PRIN. SUBST .BOMBAS 1E2</t>
  </si>
  <si>
    <t>US01-RD-SINT3-SISTP-PRODU-GNMS3-SCT</t>
  </si>
  <si>
    <t>US01-RD-SINT3-SISTP-ARMAZ-TRMIS-SCT</t>
  </si>
  <si>
    <t>US01-RD-SINT3-SISTP-PREPA-R_ALI-SCT</t>
  </si>
  <si>
    <t>10384774</t>
  </si>
  <si>
    <t>10384775</t>
  </si>
  <si>
    <t>US01-RD-SINT3-SISTP-PRODU-ESTEI-SCT</t>
  </si>
  <si>
    <t>US01-RD-SINT3-SISTP-PRODU-ESTEI-SLB</t>
  </si>
  <si>
    <t>US01-RD-SINT3-SISTP-PRODU-BR_PR-SCT</t>
  </si>
  <si>
    <t>US01-RD-SINT3-SISTP-PRODU-PVQ01-SCT</t>
  </si>
  <si>
    <t>US01-RD-SINT3-SISTP-PRODU-PVQ01-SAC</t>
  </si>
  <si>
    <t>US01-RD-SINT3-SISTP-PRODU-PVQ02-SCT</t>
  </si>
  <si>
    <t>US01-RD-SINT3-SISTP-PRODU-PVQ02-SAC</t>
  </si>
  <si>
    <t>US01-RD-SINT3-SISTP-PRODU-C_SED-SCT</t>
  </si>
  <si>
    <t>US01-RD-SINT3-SISTP-PRODU-BR_PR-SRF</t>
  </si>
  <si>
    <t>US01-RD-SINT3-SISTP-PREPA-FORNO-SCB</t>
  </si>
  <si>
    <t>US01-RD-SINT3-SISTF-TRANS-F_209-SCT</t>
  </si>
  <si>
    <t>US01-RD-SINT3-SISTP-PRODU-LBPVQ-SCT</t>
  </si>
  <si>
    <t>US01-RD-SINT3-SISTP-PRODU-LBPVQ-SAC</t>
  </si>
  <si>
    <t>US01-RD-SINT3-SISTE-PREPA-RESFR-SCT</t>
  </si>
  <si>
    <t>US01-RD-SINT3-SISTE-PREPA-RESFR-SAC</t>
  </si>
  <si>
    <t>1- MOTOR ELÉTRICO DA BOMBA DE GRAXA 02 DA SALA DE LUBRIFICAÇÃO DA MS3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HÉRMETICO.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</si>
  <si>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US01-RD-SINT3-SISTE-PREPA-RESFR-SRF</t>
  </si>
  <si>
    <t>US01-RD-SINT3-SISTE-PREPA-RESFR-HID</t>
  </si>
  <si>
    <t>US01-RD-SINT3-SISTE-TRANS-E_201-SCT</t>
  </si>
  <si>
    <t>US01-RD-SINT3-SISTE-TRANS-E_209-SCT</t>
  </si>
  <si>
    <t>US01-RD-SINT3-SISTE-TRANS-E_208-SCT</t>
  </si>
  <si>
    <t>US01-RD-SINT3-SISTE-TRANS-E207B-SCT</t>
  </si>
  <si>
    <t>US01-RD-SINT3-SISTE-TRANS-E207A-SCT</t>
  </si>
  <si>
    <t>US01-RD-SINT3-SISTE-TRANS-E_202-SCT</t>
  </si>
  <si>
    <t>US01-RD-SINT3-SISTE-PREPA-PV-B1-SCT</t>
  </si>
  <si>
    <t>US01-RD-SINT3-SISTE-PREPA-PV-B2-SCT</t>
  </si>
  <si>
    <t>BRITADOR SECUND LIMPEZA PREV ELÉT</t>
  </si>
  <si>
    <t>BRITADOR SECUND PREV MOTORES</t>
  </si>
  <si>
    <t>BRITADOR SECUND PREV ELÉTRICA</t>
  </si>
  <si>
    <t>1- MOTOR ELÉTRICO BRITADOR SECUNDÁRIO
1.1 EFETUAR LIMPEZA DAS ALETAS DE REFRIGERAÇÃO DO MOTOR UTILIZANDO ESPÁTULA E ESCOVA DE AÇO PARA RETIRAR O EXCESSO DE SUJEIRA IMPREGNADA.
1.2 UTILIZAR SOPRADOR ELÉTRICO/AR COMPRIMIDO E TOALHAS DE PANO PARA FINALIZAR A LIMPEZA DAS ALETAS DE REFRIGERAÇÃO DO MOTOR.
1.3 REALIZAR LIMPEZA NA TAMPA DEFLETORA E NA VENTOINHA, UTILIZANDO ESPÁTULA, ESCOVA DE AÇO, SOPRADOR ELÉTRICO/AR COMPRIMIDO E TOALHAS DE PANO
( ) EXECUTADO ( ) NÃO EXECUTADO
-------------------------------------------------------------
RECOMENDAÇÕES DE SEGURANÇA ESPECÍFICAS DAS ATIVIDADES
1. RISCO DE CORTE.
- AO UTILIZAR FERRAMENTAS CORTANTES E PERFURANTES, NÃO MANUSEAR CONTRA O CORPO.
- UTILIZAR LUVAS ANTI-CORTE. O MATERIAL PODE POSSUIR ARRESTAS CORTANTES E QUINAS VIVAS
- NÃO UTILIZAR EXCESSO DE FORÇA AO MANUSEAR FERRAMENTAS, POIS ESTAS PODEM ESCAPAR DA MÃO E OCASIONAR CORTE E PRENSAMENTO
2. RISCO DE PROJEÇÃO.
- NAO DIRECIONAR AR COMPRIMIDO CONTRA O CORPO, CASO A ATIVIDADE GERE MUITO MATERIAL PARTICULADO SUSPENSO DEVIDO O USO DE SOPRADOR ELÉTRICO, UTILIZAR ÓCULOS AMPLA VISÃO.
----------------------------------------------------------------
 EXECUTANTES
DECLARO QUE LI E COMPREENDI AS ATIVIDADES E AS RECOMENDAÇÕES DE SEGURANÇA DA OM.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
NOME________________________
REGISTRO____________________
ASSINATURA__________________</t>
  </si>
  <si>
    <t>US01-RD-SINT3-SISTE-PREPA-BRSEC-SCT</t>
  </si>
  <si>
    <t>US01-RD-SINT3-SISTD-TRANS-D201R-SCT</t>
  </si>
  <si>
    <t>US01-RD-SINT3-SISTE-TRANS-E_206-SCT</t>
  </si>
  <si>
    <t>US01-RD-SINT3-SISTE-TRANS-E_205-SCT</t>
  </si>
  <si>
    <t>US01-RD-SINT3-SISTE-PREPA-PVB31-SCT</t>
  </si>
  <si>
    <t>US01-RD-SINT3-SISTF-TRANS-PC201-SCT</t>
  </si>
  <si>
    <t>US01-RD-SINT3-SISTF-TRANS-PC202-SCT</t>
  </si>
  <si>
    <t>US01-RD-SINT3-SISTD-TRANS-D_203-SCT</t>
  </si>
  <si>
    <t>US01-RD-SINT3-SISTE-TRANS-E_201-STR</t>
  </si>
  <si>
    <t>US01-RD-SINT3-SISTE-PREPA-PV-B3-SCT</t>
  </si>
  <si>
    <t>US01-RD-SINT3-SISTF-TRANS-F_204-SCT</t>
  </si>
  <si>
    <t>US01-RD-SINT3-SISTE-TRANS-E207B-SAC</t>
  </si>
  <si>
    <t>URRST3STE001</t>
  </si>
  <si>
    <t>URRST3STE002</t>
  </si>
  <si>
    <t>URRST3STE003</t>
  </si>
  <si>
    <t>URRST3STE004</t>
  </si>
  <si>
    <t>URRST3STE005</t>
  </si>
  <si>
    <t>URRST3STE006</t>
  </si>
  <si>
    <t>URRST3STE007</t>
  </si>
  <si>
    <t>URRST3STE008</t>
  </si>
  <si>
    <t>URRST3STE009</t>
  </si>
  <si>
    <t>URRST3STE010</t>
  </si>
  <si>
    <t>URRST3STE011</t>
  </si>
  <si>
    <t>URRST3STE012</t>
  </si>
  <si>
    <t>URRST3STE013</t>
  </si>
  <si>
    <t>URRST3STE014</t>
  </si>
  <si>
    <t>URRST3STE015</t>
  </si>
  <si>
    <t>URRST3STE016</t>
  </si>
  <si>
    <t>URRST3STE017</t>
  </si>
  <si>
    <t>URRST3STE018</t>
  </si>
  <si>
    <t>URRST3STE019</t>
  </si>
  <si>
    <t>URRST3STE020</t>
  </si>
  <si>
    <t>URRST3STE021</t>
  </si>
  <si>
    <t>URRST3STE022</t>
  </si>
  <si>
    <t>URRST3STE023</t>
  </si>
  <si>
    <t>URRST3STE024</t>
  </si>
  <si>
    <t>URRST3STF001</t>
  </si>
  <si>
    <t>URRST3STF002</t>
  </si>
  <si>
    <t>URRST3STF003</t>
  </si>
  <si>
    <t>URRST3STF004</t>
  </si>
  <si>
    <t>URRST3STF005</t>
  </si>
  <si>
    <t>URRST3STF006</t>
  </si>
  <si>
    <t>URRST3STF007</t>
  </si>
  <si>
    <t>URRST3STF008</t>
  </si>
  <si>
    <t>URRST3STF009</t>
  </si>
  <si>
    <t>URRST3STF010</t>
  </si>
  <si>
    <t>URRST3STF011</t>
  </si>
  <si>
    <t>URRST3STF012</t>
  </si>
  <si>
    <t>URRST3STF013</t>
  </si>
  <si>
    <t>URRST3STF014</t>
  </si>
  <si>
    <t>URRST3STF015</t>
  </si>
  <si>
    <t>URRST3STF016</t>
  </si>
  <si>
    <t>URRST3STF017</t>
  </si>
  <si>
    <t>URRST3STF018</t>
  </si>
  <si>
    <t>URRST3STF019</t>
  </si>
  <si>
    <t>URRST3STF020</t>
  </si>
  <si>
    <t>URRST3STF021</t>
  </si>
  <si>
    <t>URRST3STF022</t>
  </si>
  <si>
    <t>URRST3STF023</t>
  </si>
  <si>
    <t>URRST3STF024</t>
  </si>
  <si>
    <t>URRST3STD001</t>
  </si>
  <si>
    <t>URRST3STD002</t>
  </si>
  <si>
    <t>URRST3STD003</t>
  </si>
  <si>
    <t>URRST3STD004</t>
  </si>
  <si>
    <t>URRST3STD005</t>
  </si>
  <si>
    <t>URRST3STD006</t>
  </si>
  <si>
    <t>URRST3STD007</t>
  </si>
  <si>
    <t>URRST3STD008</t>
  </si>
  <si>
    <t>URRST3STD009</t>
  </si>
  <si>
    <t>URRST3STD010</t>
  </si>
  <si>
    <t>URRST3STD011</t>
  </si>
  <si>
    <t>URRST3STD012</t>
  </si>
  <si>
    <t>URRST3STD013</t>
  </si>
  <si>
    <t>URRST3STD014</t>
  </si>
  <si>
    <t>URRST3STD015</t>
  </si>
  <si>
    <t>URRST3STD016</t>
  </si>
  <si>
    <t>URRST3STD017</t>
  </si>
  <si>
    <t>URRST3STD018</t>
  </si>
  <si>
    <t>URRST3STD019</t>
  </si>
  <si>
    <t xml:space="preserve"> REP PREVENT MANUT SIST-D 1P1</t>
  </si>
  <si>
    <t xml:space="preserve"> REP PREVENT MANUT SIST-D 2P1</t>
  </si>
  <si>
    <t xml:space="preserve"> REP PREVENT MANUT SIST-D 2P2</t>
  </si>
  <si>
    <t xml:space="preserve"> REP PREVENT MANUT SIST-D 3P1</t>
  </si>
  <si>
    <t xml:space="preserve"> REP PREVENT MANUT SIST-D 3P2</t>
  </si>
  <si>
    <t xml:space="preserve"> REP PREVENT MANUT SIST-D 3P3</t>
  </si>
  <si>
    <t xml:space="preserve"> REP PREVENT MANUT SIST-D 6P1</t>
  </si>
  <si>
    <t xml:space="preserve"> REP PREVENT MANUT SIST-D 6P2</t>
  </si>
  <si>
    <t xml:space="preserve"> REP PREVENT MANUT SIST-D 6P3</t>
  </si>
  <si>
    <t xml:space="preserve"> REP PREVENT MANUT SIST-D 6P4</t>
  </si>
  <si>
    <t xml:space="preserve"> REP PREVENT MANUT SIST-D 6P5</t>
  </si>
  <si>
    <t xml:space="preserve"> REP PREVENT MANUT SIST-D 6P6</t>
  </si>
  <si>
    <t xml:space="preserve"> REP PREVENT MANUT SIST-D 12P1</t>
  </si>
  <si>
    <t xml:space="preserve"> REP PREVENT MANUT SIST-D 12P2</t>
  </si>
  <si>
    <t xml:space="preserve"> REP PREVENT MANUT SIST-D 12P3</t>
  </si>
  <si>
    <t xml:space="preserve"> REP PREVENT MANUT SIST-D 12P4</t>
  </si>
  <si>
    <t xml:space="preserve"> REP PREVENT MANUT SIST-D 12P5</t>
  </si>
  <si>
    <t xml:space="preserve"> REP PREVENT MANUT SIST-D 12P6</t>
  </si>
  <si>
    <t xml:space="preserve"> REP PREVENT MANUT SIST-D 12P7</t>
  </si>
  <si>
    <t xml:space="preserve"> REP PREVENT MANUT SIST-F 12P12</t>
  </si>
  <si>
    <t xml:space="preserve"> REP PREVENT MANUT SIST-F 12P11</t>
  </si>
  <si>
    <t xml:space="preserve"> REP PREVENT MANUT SIST-F 12P10</t>
  </si>
  <si>
    <t xml:space="preserve"> REP PREVENT MANUT SIST-F 12P9</t>
  </si>
  <si>
    <t xml:space="preserve"> REP PREVENT MANUT SIST-F 12P8</t>
  </si>
  <si>
    <t xml:space="preserve"> REP PREVENT MANUT SIST-F 12P7</t>
  </si>
  <si>
    <t xml:space="preserve"> REP PREVENT MANUT SIST-F 12P6</t>
  </si>
  <si>
    <t xml:space="preserve"> REP PREVENT MANUT SIST-F 1P1</t>
  </si>
  <si>
    <t xml:space="preserve"> REP PREVENT MANUT SIST-F 2P1</t>
  </si>
  <si>
    <t xml:space="preserve"> REP PREVENT MANUT SIST-F 2P2</t>
  </si>
  <si>
    <t xml:space="preserve"> REP PREVENT MANUT SIST-F 3P1</t>
  </si>
  <si>
    <t xml:space="preserve"> REP PREVENT MANUT SIST-F 3P2</t>
  </si>
  <si>
    <t xml:space="preserve"> REP PREVENT MANUT SIST-F 3P3</t>
  </si>
  <si>
    <t xml:space="preserve"> REP PREVENT MANUT SIST-F 6P2</t>
  </si>
  <si>
    <t xml:space="preserve"> REP PREVENT MANUT SIST-F 6P1</t>
  </si>
  <si>
    <t xml:space="preserve"> REP PREVENT MANUT SIST-F 6P3</t>
  </si>
  <si>
    <t xml:space="preserve"> REP PREVENT MANUT SIST-F 6P4</t>
  </si>
  <si>
    <t xml:space="preserve"> REP PREVENT MANUT SIST-F 6P5</t>
  </si>
  <si>
    <t xml:space="preserve"> REP PREVENT MANUT SIST-F 6P6</t>
  </si>
  <si>
    <t xml:space="preserve"> REP PREVENT MANUT SIST-F 12P1</t>
  </si>
  <si>
    <t xml:space="preserve"> REP PREVENT MANUT SIST-F 12P2</t>
  </si>
  <si>
    <t xml:space="preserve"> REP PREVENT MANUT SIST-F 12P3</t>
  </si>
  <si>
    <t xml:space="preserve"> REP PREVENT MANUT SIST-F 12P4</t>
  </si>
  <si>
    <t xml:space="preserve"> REP PREVENT MANUT SIST-F 12P5</t>
  </si>
  <si>
    <t xml:space="preserve"> REP PREVENT MANUT SIST-E 1P1</t>
  </si>
  <si>
    <t xml:space="preserve"> REP PREVENT MANUT SIST-E 2P1</t>
  </si>
  <si>
    <t xml:space="preserve"> REP PREVENT MANUT SIST-E 2P2</t>
  </si>
  <si>
    <t xml:space="preserve"> REP PREVENT MANUT SIST-E 3P1</t>
  </si>
  <si>
    <t xml:space="preserve"> REP PREVENT MANUT SIST-E 3P2</t>
  </si>
  <si>
    <t xml:space="preserve"> REP PREVENT MANUT SIST-E 3P3</t>
  </si>
  <si>
    <t xml:space="preserve"> REP PREVENT MANUT SIST-E 6P1</t>
  </si>
  <si>
    <t xml:space="preserve"> REP PREVENT MANUT SIST-E 6P2</t>
  </si>
  <si>
    <t xml:space="preserve"> REP PREVENT MANUT SIST-E 6P3</t>
  </si>
  <si>
    <t xml:space="preserve"> REP PREVENT MANUT SIST-E 6P4</t>
  </si>
  <si>
    <t xml:space="preserve"> REP PREVENT MANUT SIST-E 6P5</t>
  </si>
  <si>
    <t xml:space="preserve"> REP PREVENT MANUT SIST-E 6P6</t>
  </si>
  <si>
    <t xml:space="preserve"> REP PREVENT MANUT SIST-E 12P1</t>
  </si>
  <si>
    <t xml:space="preserve"> REP PREVENT MANUT SIST-E 12P2</t>
  </si>
  <si>
    <t xml:space="preserve"> REP PREVENT MANUT SIST-E 12P3</t>
  </si>
  <si>
    <t xml:space="preserve"> REP PREVENT MANUT SIST-E 12P4</t>
  </si>
  <si>
    <t xml:space="preserve"> REP PREVENT MANUT SIST-E 12P5</t>
  </si>
  <si>
    <t xml:space="preserve"> REP PREVENT MANUT SIST-E 12P6</t>
  </si>
  <si>
    <t xml:space="preserve"> REP PREVENT MANUT SIST-E 12P7</t>
  </si>
  <si>
    <t xml:space="preserve"> REP PREVENT MANUT SIST-E 12P8</t>
  </si>
  <si>
    <t xml:space="preserve"> REP PREVENT MANUT SIST-E 12P9</t>
  </si>
  <si>
    <t xml:space="preserve"> REP PREVENT MANUT SIST-E 12P10</t>
  </si>
  <si>
    <t xml:space="preserve"> REP PREVENT MANUT SIST-E 12P11</t>
  </si>
  <si>
    <t xml:space="preserve"> REP PREVENT MANUT SIST-E 12P12</t>
  </si>
  <si>
    <t>115 MS3 EXAUS. PRIN. SUBST .BOMBAS 1E2</t>
  </si>
  <si>
    <t>10380353</t>
  </si>
  <si>
    <t>MS3 EXAUS. PRIN. SISTEMA HID.</t>
  </si>
  <si>
    <t>115 MS3 EXAUS. PRIN. SISTEMA HID.</t>
  </si>
  <si>
    <t>MS3 EXAUS. PRIN. TROCA CALOR HID.</t>
  </si>
  <si>
    <t>115 MS3 EXAUS. PRIN. TROCA CALOR HID.</t>
  </si>
  <si>
    <t>MS3 EXAUS. PRIN. FILTROS SIST. HID.</t>
  </si>
  <si>
    <t>115 MS3 EXAUS. PRIN. FILTROS SIST. HID.</t>
  </si>
  <si>
    <t>MS3 EXAUS. PRIN. MANON. SIT. HID</t>
  </si>
  <si>
    <t>115 MS3 EXAUS. PRIN. MANON. SIT. HID</t>
  </si>
  <si>
    <t>10380347</t>
  </si>
  <si>
    <t>MS3 EXAUS. PRIN. ÁREA EXAUSTOR</t>
  </si>
  <si>
    <t>115 MS3 EXAUS. PRIN. ÁREA EXAUSTOR</t>
  </si>
  <si>
    <t>US01-RD-SINT3-SISTP-PREPA-EXAUS-SRF</t>
  </si>
  <si>
    <t>MS3 EXAUS. PRIN. TORRES REFRIG.</t>
  </si>
  <si>
    <t>115 MS3 EXAUS. PRIN. TORRES REFRIG.</t>
  </si>
  <si>
    <t>MS3 EXAUS. PRIN. TUBUL. SIST. HID.</t>
  </si>
  <si>
    <t>115 MS3 EXAUS. PRIN. TUBUL. SIST. HID.</t>
  </si>
  <si>
    <t>MS3 EXAUS. PRIN. BOMBAS REFRIG.</t>
  </si>
  <si>
    <t>115 MS3 EXAUS. PRIN. BOMBAS REFRIG.</t>
  </si>
  <si>
    <t>MS3 EXAUS. PRIN. TROCA BOMBAS REF.</t>
  </si>
  <si>
    <t>115 MS3 EXAUS. PRIN. TROCA BOMBAS REF.</t>
  </si>
  <si>
    <t>MS3 EXAUS. PRIN. TROCADOR CALOR</t>
  </si>
  <si>
    <t>115 MS3 EXAUS. PRIN. TROCADOR CALOR</t>
  </si>
  <si>
    <t>MS3 EXAUS. PRIN. MANÔMETROS</t>
  </si>
  <si>
    <t>115 MS3 EXAUS. PRIN. MANÔMETROS</t>
  </si>
  <si>
    <t>10380346</t>
  </si>
  <si>
    <t>MS3 EXAUS. PRIN. MANCAIS</t>
  </si>
  <si>
    <t>115 MS3 EXAUS. PRIN. MANCAIS</t>
  </si>
  <si>
    <t>10380345</t>
  </si>
  <si>
    <t>MS3 EXAUS. PRIN. ACOPLAMENTOS</t>
  </si>
  <si>
    <t>115 MS3 EXAUS. PRIN. ACOPLAMENTOS</t>
  </si>
  <si>
    <t>MS3 EXAUS. PRIN. ROTOR</t>
  </si>
  <si>
    <t>116 MS3 EXAUS. PRIN. ROTOR</t>
  </si>
  <si>
    <t>MS3 EXAUS. PRIN. ROTOR RESERVA</t>
  </si>
  <si>
    <t>115 MS3 EXAUS. PRIN. ROTOR RESERVA</t>
  </si>
  <si>
    <t>US01-RD-SINT3-SISTP-PREPA-EXAUS-SDP</t>
  </si>
  <si>
    <t>MS3 DUTO EXAUSTÃO DUMPER'S</t>
  </si>
  <si>
    <t>115 MS3 DUTO EXAUSTÃO DUMPER'S</t>
  </si>
  <si>
    <t>MS3 DUTO EXAUSTÃO DUMPER'S ANDAIMES</t>
  </si>
  <si>
    <t>115 MS3 DUTO EXAUSTÃO DUMPER'S ANDAIMES</t>
  </si>
  <si>
    <t>10380080</t>
  </si>
  <si>
    <t>MS3 TREMONHA MISTURA CHAPÉU CHINES</t>
  </si>
  <si>
    <t>115 MS3 TREMONHA MISTURA CHAPÉU CHINES</t>
  </si>
  <si>
    <t>MS3 TREMONHA MISTURA CHAPAS REVEST.</t>
  </si>
  <si>
    <t>115 MS3 TREMONHA MISTURA CHAPAS REVEST.</t>
  </si>
  <si>
    <t>MS3 TREMONHA MISTURA ANDAIMES</t>
  </si>
  <si>
    <t>115 MS3 TREMONHA MISTURA ANDAIMES</t>
  </si>
  <si>
    <t>MS3 TREMONHA MISTURA LIMPEZA</t>
  </si>
  <si>
    <t>115 MS3 TREMONHA MISTURA LIMPEZA</t>
  </si>
  <si>
    <t>10380083</t>
  </si>
  <si>
    <t>MS3 TREMONHA MISTURA COMP. PRINC.</t>
  </si>
  <si>
    <t>115 MS3 TREMONHA MISTURA COMP. PRINC.</t>
  </si>
  <si>
    <t>MS3 SUB COMPORTA GUILHOTINAS</t>
  </si>
  <si>
    <t>116 MS3 SUB COMPORTA GUILHOTINAS</t>
  </si>
  <si>
    <t>MS3 SUB COMPORTA ACIONAMENTO</t>
  </si>
  <si>
    <t>116 MS3 SUB COMPORTA ACIONAMENTO</t>
  </si>
  <si>
    <t>MS3 SUB COMPORTA ARTICULAÇÃO</t>
  </si>
  <si>
    <t>116 MS3 SUB COMPORTA ARTICULAÇÃO</t>
  </si>
  <si>
    <t>10380085</t>
  </si>
  <si>
    <t>MS3 TREMONHA DE BEDING REVESTIMENTO</t>
  </si>
  <si>
    <t>115 MS3 TREMONHA DE BEDING REVESTIMENTO</t>
  </si>
  <si>
    <t>MS3 TREMONHA DE BEDING COMPORTA</t>
  </si>
  <si>
    <t>115 MS3 TREMONHA DE BEDING COMPORTA</t>
  </si>
  <si>
    <t>MS3 TREMONHA DE BEDING VOLANTES</t>
  </si>
  <si>
    <t>115 MS3 TREMONHA DE BEDING VOLANTES</t>
  </si>
  <si>
    <t>MS3 TREMONHA DE BEDING ANDAIME</t>
  </si>
  <si>
    <t>115 MS3 TREMONHA DE BEDING ANDAIME</t>
  </si>
  <si>
    <t>10380357</t>
  </si>
  <si>
    <t>MS3 ISF CARRO DO ISF</t>
  </si>
  <si>
    <t>116 MS3 ISF CARRO DO ISF</t>
  </si>
  <si>
    <t>MS3 ISF TRILHO CARRO DO ISF</t>
  </si>
  <si>
    <t>116 MS3 ISF TRILHO CARRO DO ISF</t>
  </si>
  <si>
    <t>MS3 ISF INCLINAÇÃO</t>
  </si>
  <si>
    <t>116 MS3 ISF INCLINAÇÃO</t>
  </si>
  <si>
    <t>10380356</t>
  </si>
  <si>
    <t>MS3 ISF CILINDROS ACIONAMENTO</t>
  </si>
  <si>
    <t>116 MS3 ISF CILINDROS ACIONAMENTO</t>
  </si>
  <si>
    <t>MS3 ISF RASPADOR REVESTIMENTO</t>
  </si>
  <si>
    <t>116 MS3 ISF RASPADOR REVESTIMENTO</t>
  </si>
  <si>
    <t>MS3 ISF RASPADOR ACIONAMENTO</t>
  </si>
  <si>
    <t>116 MS3 ISF RASPADOR ACIONAMENTO</t>
  </si>
  <si>
    <t>MS3 ISF CONJUNTO ISF</t>
  </si>
  <si>
    <t>116 MS3 ISF CONJUNTO ISF</t>
  </si>
  <si>
    <t>US01-RD-SINT3-SISTP-PREPA-_ISF_-AUX</t>
  </si>
  <si>
    <t>MS3 ISF MONOVIA</t>
  </si>
  <si>
    <t>116 MS3 ISF MONOVIA</t>
  </si>
  <si>
    <t>10380867</t>
  </si>
  <si>
    <t>MS3 ELETRODO CAMADA</t>
  </si>
  <si>
    <t>116 MS3 ELETRODO CAMADA</t>
  </si>
  <si>
    <t>10380106</t>
  </si>
  <si>
    <t>MS3 CHAPA ALISADORA</t>
  </si>
  <si>
    <t>117 MS3 CHAPA ALISADORA</t>
  </si>
  <si>
    <t>115 MS3 CHAPA ALISADORA</t>
  </si>
  <si>
    <t>MS3 FORNO IGNIÇÃO CAVALETE GAS</t>
  </si>
  <si>
    <t>116 MS3 FORNO IGNIÇÃO CAVALETE GAS</t>
  </si>
  <si>
    <t>10380092</t>
  </si>
  <si>
    <t>MS3 FORNO IGNIÇÃO SOPRADOR</t>
  </si>
  <si>
    <t>116 MS3 FORNO IGNIÇÃO SOPRADOR</t>
  </si>
  <si>
    <t>10380095</t>
  </si>
  <si>
    <t>MS3 FORNO IGNIÇÃO QUAIMADORES</t>
  </si>
  <si>
    <t>116 MS3 FORNO IGNIÇÃO QUAIMADORES</t>
  </si>
  <si>
    <t>10380087</t>
  </si>
  <si>
    <t>MS3 FORNO IGNIÇÃO ZONA IGNIÇÃO</t>
  </si>
  <si>
    <t>116 MS3 FORNO IGNIÇÃO ZONA IGNIÇÃO</t>
  </si>
  <si>
    <t>US01-RD-SINT3-SISTP-PREPA-FORNO-SRF</t>
  </si>
  <si>
    <t>MS3 FORNO IGNIÇÃO REFRIGERAÇÃO</t>
  </si>
  <si>
    <t>116 MS3 FORNO IGNIÇÃO REFRIGERAÇÃO</t>
  </si>
  <si>
    <t>US01-RD-SINT3-SISTP-PREPA-FORNO-EST</t>
  </si>
  <si>
    <t>MS3 FORNO IGNIÇÃO SOPRADOR MONOVIA</t>
  </si>
  <si>
    <t>116 MS3 FORNO IGNIÇÃO SOPRADOR MONOVIA</t>
  </si>
  <si>
    <t>MS3 FORNO IGNIÇÃO SOPRADOR ANDAIME</t>
  </si>
  <si>
    <t>116 MS3 FORNO IGNIÇÃO SOPRADOR ANDAIME</t>
  </si>
  <si>
    <t>US01-RD-SINT3-SISTP-PRODU-ESTEI-EST</t>
  </si>
  <si>
    <t>MS3 ESTEIRA SETORES</t>
  </si>
  <si>
    <t>115 MS3 ESTEIRA SETORES</t>
  </si>
  <si>
    <t>MS3 ESTEIRA CURVAS INICIAL E FINAL</t>
  </si>
  <si>
    <t>116 MS3 ESTEIRA CURVAS INICIAL E FINAL</t>
  </si>
  <si>
    <t>MS3 ESTEIRA CURVAS ANDAIME</t>
  </si>
  <si>
    <t>116 MS3 ESTEIRA CURVAS ANDAIME</t>
  </si>
  <si>
    <t>MS3 ESTEIRA CURVAS LIMPEZA OPER.</t>
  </si>
  <si>
    <t>117 MS3 ESTEIRA CURVAS LIMPEZA OPER.</t>
  </si>
  <si>
    <t>10380108</t>
  </si>
  <si>
    <t>MS3 ESTEIRA ACIONAMENTO</t>
  </si>
  <si>
    <t>117 MS3 ESTEIRA ACIONAMENTO</t>
  </si>
  <si>
    <t>MS3 ESTEIRA ACIONAMENTO MANCAIS</t>
  </si>
  <si>
    <t>117 MS3 ESTEIRA ACIONAMENTO MANCAIS</t>
  </si>
  <si>
    <t>US01-RD-SINT3-SISTP-PRODU-ESTEI-SAC</t>
  </si>
  <si>
    <t>MS3 ESTEIRA ACIONAMENTO ANDAIMES</t>
  </si>
  <si>
    <t>117 MS3 ESTEIRA ACIONAMENTO ANDAIMES</t>
  </si>
  <si>
    <t>10380110</t>
  </si>
  <si>
    <t>MS3 ESTEIRA TRILHOS</t>
  </si>
  <si>
    <t>117 MS3 ESTEIRA TRILHOS</t>
  </si>
  <si>
    <t>MS3 ESTEIRA TRILHOS E CONTRA PESO</t>
  </si>
  <si>
    <t>115 MS3 ESTEIRA TRILHOS E CONTRA PESO</t>
  </si>
  <si>
    <t>MS3 ESTEIRA CONTRA PESO</t>
  </si>
  <si>
    <t>116 MS3 ESTEIRA CONTRA PESO</t>
  </si>
  <si>
    <t>MS3 MÁQ. SINT. SUPORTES CX. VENTO</t>
  </si>
  <si>
    <t>115 MS3 MÁQ. SINT. SUPORTES CX. VENTO</t>
  </si>
  <si>
    <t>118 MS3 MÁQ. SINT. SUPORTES CX. VENTO</t>
  </si>
  <si>
    <t>MS3 MÁQ. SINT. TALAS E MESA INICIAL</t>
  </si>
  <si>
    <t>118 MS3 MÁQ. SINT. TALAS E MESA INICIAL</t>
  </si>
  <si>
    <t>MS3 MÁQ. SINT. MESA FINAL</t>
  </si>
  <si>
    <t>118 MS3 MÁQ. SINT. MESA FINAL</t>
  </si>
  <si>
    <t>MS3 MÁQ. SINT. BARRAS VEDAÇÃO</t>
  </si>
  <si>
    <t>116 MS3 MÁQ. SINT. BARRAS VEDAÇÃO</t>
  </si>
  <si>
    <t>MS3 MÁQ. SINT. CALHAS</t>
  </si>
  <si>
    <t>118 MS3 MÁQ. SINT. CALHAS</t>
  </si>
  <si>
    <t>MS3 MÁQ. SINT. CALHAS LIMPEZA OPER.</t>
  </si>
  <si>
    <t>116 MS3 MÁQ. SINT. CALHAS LIMPEZA OPER.</t>
  </si>
  <si>
    <t>MS3 MÁQ. SINT. CALHAS ANDAIMES</t>
  </si>
  <si>
    <t>118 MS3 MÁQ. SINT. CALHAS ANDAIMES</t>
  </si>
  <si>
    <t>MS3 MÁQ. SINT. CALHA E TUBO REJEITO</t>
  </si>
  <si>
    <t>118 MS3 MÁQ. SINT. CALHA E TUBO REJEITO</t>
  </si>
  <si>
    <t>MS3 MÁQ. SINT. REJEITO ANDAIMES</t>
  </si>
  <si>
    <t>119 MS3 MÁQ. SINT. REJEITO ANDAIMES</t>
  </si>
  <si>
    <t>MS3 MÁQ. SINT. REJEITO LIMPEZA OPER</t>
  </si>
  <si>
    <t>116 MS3 MÁQ. SINT. REJEITO LIMPEZA OPER</t>
  </si>
  <si>
    <t>MS3 MÁQ. SINT. SISTEMA LUBRIFICAÇÃO</t>
  </si>
  <si>
    <t>115 MS3 MÁQ. SINT. SISTEMA LUBRIFICAÇÃO</t>
  </si>
  <si>
    <t>MS3 SISTEMA EXAUSTÃO</t>
  </si>
  <si>
    <t>115 MS3 SISTEMA EXAUSTÃO</t>
  </si>
  <si>
    <t>MS3 SISTEMA EXAUSTÃO ANDAIMES</t>
  </si>
  <si>
    <t>115 MS3 SISTEMA EXAUSTÃO ANDAIMES</t>
  </si>
  <si>
    <t>US01-RD-SINT3-SISTP-PRODU-C_SED-EST</t>
  </si>
  <si>
    <t>MS3 CAMARAS SEDIMENTAÇÃO</t>
  </si>
  <si>
    <t>117 MS3 CAMARAS SEDIMENTAÇÃO</t>
  </si>
  <si>
    <t>10380343</t>
  </si>
  <si>
    <t>MS3 CAMARAS SEDIMENTAÇÃO JUNÇÕES</t>
  </si>
  <si>
    <t>119 MS3 CAMARAS SEDIMENTAÇÃO JUNÇÕES</t>
  </si>
  <si>
    <t>MS3 CAMARAS SEDIMENTAÇÃO ANDAIMES</t>
  </si>
  <si>
    <t>119 MS3 CAMARAS SEDIMENTAÇÃO ANDAIMES</t>
  </si>
  <si>
    <t>MS3 PREPARAÇÃO PARADA</t>
  </si>
  <si>
    <t>115 MS3 PREPARAÇÃO PARADA</t>
  </si>
  <si>
    <t>10380342</t>
  </si>
  <si>
    <t>MS3 DUTO PRINCIPAL LIMPEZA OPERAÇÃO</t>
  </si>
  <si>
    <t>117 MS3 DUTO PRINCIPAL LIMPEZA OPERAÇÃO</t>
  </si>
  <si>
    <t>MS3 DUTO PRINCIPAL ANDAIMES</t>
  </si>
  <si>
    <t>117 MS3 DUTO PRINCIPAL ANDAIMES</t>
  </si>
  <si>
    <t>MS3 DUTO PRINCIPAL CHAPARIA</t>
  </si>
  <si>
    <t>119 MS3 DUTO PRINCIPAL CHAPARIA</t>
  </si>
  <si>
    <t>MS3 DUTO PRINCIPAL ANDAIMES PREDIT.</t>
  </si>
  <si>
    <t>119 MS3 DUTO PRINCIPAL ANDAIMES PREDIT.</t>
  </si>
  <si>
    <t>US01-RD-SINT3-SISTP-PRODU-BR_PR-SAC</t>
  </si>
  <si>
    <t>MS3 BRITADOR ACIONAMENTO</t>
  </si>
  <si>
    <t>117 MS3 BRITADOR ACIONAMENTO</t>
  </si>
  <si>
    <t>MS3 BRITADOR ACIONAMENTO VIDEOSCOP.</t>
  </si>
  <si>
    <t>117 MS3 BRITADOR ACIONAMENTO VIDEOSCOP.</t>
  </si>
  <si>
    <t>MS3 BRITADOR ACIONAMENTO ANDAIMES</t>
  </si>
  <si>
    <t>117 MS3 BRITADOR ACIONAMENTO ANDAIMES</t>
  </si>
  <si>
    <t>MS3 BRITADOR ACIONAMENTO TOPOGRAFIA</t>
  </si>
  <si>
    <t>119 MS3 BRITADOR ACIONAMENTO TOPOGRAFIA</t>
  </si>
  <si>
    <t>10380307</t>
  </si>
  <si>
    <t>MS3 BRITADOR ACIONAMENTO MANCAIS</t>
  </si>
  <si>
    <t>120 MS3 BRITADOR ACIONAMENTO MANCAIS</t>
  </si>
  <si>
    <t>10380311</t>
  </si>
  <si>
    <t>MS3 BRITADOR CALHA DE ENTRADA</t>
  </si>
  <si>
    <t>117 MS3 BRITADOR CALHA DE ENTRADA</t>
  </si>
  <si>
    <t>MS3 BRITADOR CALHA DE SAÍDA</t>
  </si>
  <si>
    <t>117 MS3 BRITADOR CALHA DE SAÍDA</t>
  </si>
  <si>
    <t>MS3 BRITADOR CALHAS ANDAIMES</t>
  </si>
  <si>
    <t>117 MS3 BRITADOR CALHAS ANDAIMES</t>
  </si>
  <si>
    <t>MS3 PENEIRA 1 ACIONAMENTO</t>
  </si>
  <si>
    <t>115 MS3 PENEIRA 1 ACIONAMENTO</t>
  </si>
  <si>
    <t>MS3 PENEIRA 1 ACIONAMENTO VIDEOSC.</t>
  </si>
  <si>
    <t>117 MS3 PENEIRA 1 ACIONAMENTO VIDEOSC.</t>
  </si>
  <si>
    <t>US01-RD-SINT3-SISTP-PRODU-PVQ01-EST</t>
  </si>
  <si>
    <t>MS3 PENEIRA 1 DESLOCAMENTO</t>
  </si>
  <si>
    <t>116 MS3 PENEIRA 1 DESLOCAMENTO</t>
  </si>
  <si>
    <t>10380318</t>
  </si>
  <si>
    <t>MS3 PENEIRA 1 TRILHOS</t>
  </si>
  <si>
    <t>120 MS3 PENEIRA 1 TRILHOS</t>
  </si>
  <si>
    <t>MS3 PENEIRA 1 ESTRUTURA</t>
  </si>
  <si>
    <t>117 MS3 PENEIRA 1 ESTRUTURA</t>
  </si>
  <si>
    <t>MS3 PENEIRA 1 SISTEMA VIBRATÓRIO</t>
  </si>
  <si>
    <t>115 MS3 PENEIRA 1 SISTEMA VIBRATÓRIO</t>
  </si>
  <si>
    <t>MS3 PENEIRA 1 GRELHAS</t>
  </si>
  <si>
    <t>120 MS3 PENEIRA 1 GRELHAS</t>
  </si>
  <si>
    <t>US01-RD-SINT3-SISTP-PRODU-LBPVQ-SRF</t>
  </si>
  <si>
    <t>MS3 PENEIRA 1 REFRIGERAÇÃO MANGOTES</t>
  </si>
  <si>
    <t>116 MS3 PENEIRA 1 REFRIGERAÇÃO MANGOTES</t>
  </si>
  <si>
    <t>MS3 PENEIRA 1 REFRIGERAÇÃO</t>
  </si>
  <si>
    <t>115 MS3 PENEIRA 1 REFRIGERAÇÃO</t>
  </si>
  <si>
    <t>US01-RD-SINT3-SISTP-PRODU-LBPVQ-EST</t>
  </si>
  <si>
    <t>MS3 PENEIRA 1 SISTEMA HIDRÁULICO</t>
  </si>
  <si>
    <t>120 MS3 PENEIRA 1 SISTEMA HIDRÁULICO</t>
  </si>
  <si>
    <t>MS3 PENEIRA 1 SISTEMA LUBRIFICAÇÃO</t>
  </si>
  <si>
    <t>115 MS3 PENEIRA 1 SISTEMA LUBRIFICAÇÃO</t>
  </si>
  <si>
    <t>MS3 PENEIRA 1 RAMPA RESFRIADOR</t>
  </si>
  <si>
    <t>117 MS3 PENEIRA 1 RAMPA RESFRIADOR</t>
  </si>
  <si>
    <t>MS3 PENEIRA 1 RAMPA RESF. ANDAIME</t>
  </si>
  <si>
    <t>117 MS3 PENEIRA 1 RAMPA RESF. ANDAIME</t>
  </si>
  <si>
    <t>MS3 PENEIRA 1 CALHA SAÍDA</t>
  </si>
  <si>
    <t>115 MS3 PENEIRA 1 CALHA SAÍDA</t>
  </si>
  <si>
    <t>MS3 PENEIRA 1 CALHA FIXA</t>
  </si>
  <si>
    <t>117 MS3 PENEIRA 1 CALHA FIXA</t>
  </si>
  <si>
    <t>MS3 PENEIRA 1 CALHA ANDAIME</t>
  </si>
  <si>
    <t>117 MS3 PENEIRA 1 CALHA ANDAIME</t>
  </si>
  <si>
    <t>MS3 PENEIRA 2 ACIONAMENTO</t>
  </si>
  <si>
    <t>115 MS3 PENEIRA 2 ACIONAMENTO</t>
  </si>
  <si>
    <t>MS3 PENEIRA 2 ACIONAM. E ESTRUTURA</t>
  </si>
  <si>
    <t>120 MS3 PENEIRA 2 ACIONAM. E ESTRUTURA</t>
  </si>
  <si>
    <t>US01-RD-SINT3-SISTP-PRODU-PVQ02-EST</t>
  </si>
  <si>
    <t>MS3 PENEIRA 2 DESLOCAMENTO</t>
  </si>
  <si>
    <t>116 MS3 PENEIRA 2 DESLOCAMENTO</t>
  </si>
  <si>
    <t>MS3 PENEIRA 2 GRELHAS ANDAIME</t>
  </si>
  <si>
    <t>115 MS3 PENEIRA 2 GRELHAS ANDAIME</t>
  </si>
  <si>
    <t>MS3 PENEIRA 2 VIDEOSCOPIA</t>
  </si>
  <si>
    <t>117 MS3 PENEIRA 2 VIDEOSCOPIA</t>
  </si>
  <si>
    <t>MRDM-M3S</t>
  </si>
  <si>
    <t>MECÂNICOS SOLDADORES OU SOLDADOR</t>
  </si>
  <si>
    <t>SUPERVISOR OU LÍDER DE GRUPO</t>
  </si>
  <si>
    <t>SUBSTITUIR BOMBA 1</t>
  </si>
  <si>
    <t>SUBSTITUIR BOMBA 2</t>
  </si>
  <si>
    <t>PREVENTIVA TUBULAÇÕES SISTEMA HIDRÁULICO</t>
  </si>
  <si>
    <t>PREVENTIVA TROCADOR CALOR ÓLEO</t>
  </si>
  <si>
    <t>PREVENTIVA FILTROS SISTEMA HIDRÁULICO</t>
  </si>
  <si>
    <t>PREVENTIVA SUBSTITUIR MANÔMETROS ÓLEO</t>
  </si>
  <si>
    <t>PREVENTIVA SUBSTITUIR MANÔMETROS RECIRCULAÇÃO</t>
  </si>
  <si>
    <t>PREVENTIVA ÁREA EXAUSTOR PRINCIPAL</t>
  </si>
  <si>
    <t>PREVENTIVA NAS TORRES DE REFRIGERAÇÃO</t>
  </si>
  <si>
    <t>PREVENTIVA TUBULAÇÕES HIDRÁULICAS EXAUSTOR</t>
  </si>
  <si>
    <t>SUBSTITUIR BOMBA 01</t>
  </si>
  <si>
    <t>SUBSTITUIR BOMBA 02</t>
  </si>
  <si>
    <t>SUBSTITUIR BOMBA 03</t>
  </si>
  <si>
    <t>SUBSTITUIR BOMBA 04</t>
  </si>
  <si>
    <t>PREVENTIVA TROCADOR CALOR ÁGUA</t>
  </si>
  <si>
    <t>PREVENTIVA MANÔMETROS PRESSÃO</t>
  </si>
  <si>
    <t>PREVENTIVA MANÔMETROS RECIRCULAÇÃO</t>
  </si>
  <si>
    <t>PREVENTIVA MANCAIS EXAUSTOR PRINCIPAL</t>
  </si>
  <si>
    <t>PREVENTIVA ACOPLAMENTO EXAUSTOR PRINCIPAL</t>
  </si>
  <si>
    <t>PREVENTIVA GIRO ROTOR EXAUSTOR PRINCIPAL</t>
  </si>
  <si>
    <t>PREVENTIVA EIXO ROTOR RESERVA EXAUSTOR PRINCIPAL</t>
  </si>
  <si>
    <t>PREVENTIVA DUMPER’S DUTO EXAUSTÃO</t>
  </si>
  <si>
    <t>ANDAIME AUXILIAR ATIVIDADE REPARO DUMPER</t>
  </si>
  <si>
    <t>PREVENTIVA TROCA CHAPAS CHAPÉU CHINÊS</t>
  </si>
  <si>
    <t>PREVENTIVA TROCA CHAPAS VEST. TREMONHA MIST.</t>
  </si>
  <si>
    <t>ANDAIME ATIVIDADE PREVENTIVA TREMONHA MIST.</t>
  </si>
  <si>
    <t>LIMPEZA GERAL TREMONHA DE MISTURA</t>
  </si>
  <si>
    <t>PREVENTIVA ACIONAMENTO COMPORTA PRINCIPAL</t>
  </si>
  <si>
    <t>PREVENTIVA CHAPAS REVESTIMENTO GUILHOTINAS</t>
  </si>
  <si>
    <t>PREVENTIVA SISTEMA ACIONAMENTO SUB COMPORTA</t>
  </si>
  <si>
    <t>PREVENTIVA MANCAIS ARTICULAÇÃO SUB COMPORTA</t>
  </si>
  <si>
    <t>PREVENTIVA COMPORTAS GUILHOTINAS SUB COMPORTA</t>
  </si>
  <si>
    <t>PREVENTIVA REVESTIMENTO TREMONHA BEDING</t>
  </si>
  <si>
    <t>PREVENTIVA COMPORTA TREMONHA BEDING</t>
  </si>
  <si>
    <t>PREVENTIVA VOLANTES REGULAGEM DIREITO</t>
  </si>
  <si>
    <t>PREVENTIVA VOLANTES REGULAGEM ESQUERDO</t>
  </si>
  <si>
    <t>ANDAIME PREVENTIVA TREMONHA BEDING</t>
  </si>
  <si>
    <t>PREVENTIVA CARRO ISF</t>
  </si>
  <si>
    <t>PREVENTIVA SISTEMA INCLINAÇÃO ISF</t>
  </si>
  <si>
    <t>PREVENTIVA CILINDRO DIREITO ACIONAMENTO DO ISF</t>
  </si>
  <si>
    <t>PREVENTIVA CILINDRO ESQUERDO ACIONAMENTO DO ISF</t>
  </si>
  <si>
    <t>PREVENTIVA CHAPA REVESTIMENTO RASPADOR ISF</t>
  </si>
  <si>
    <t>PREVENTIVA SISTEMA ACIONAMENTO RASPADOR ISF</t>
  </si>
  <si>
    <t>PREVENTIVA CONJUNTO ISF</t>
  </si>
  <si>
    <t>PREVENTIVA MONOVIA ISF</t>
  </si>
  <si>
    <t>PREVENTIVA FUSO REGULAGEM ELETRODO</t>
  </si>
  <si>
    <t>PREVENTIVA ELETRODOS AJUSTE CAMADA</t>
  </si>
  <si>
    <t>PREVENTIVA TROCA CHAPA ALISADORA</t>
  </si>
  <si>
    <t>PREVENTIVA CHAPA ALISADORA</t>
  </si>
  <si>
    <t>PREVENTIVA CAVALETE CONTROLE LINHA GÁS</t>
  </si>
  <si>
    <t>PREVENTIVA SOPRADOR</t>
  </si>
  <si>
    <t>PREVENTIVA QUEIMADORES</t>
  </si>
  <si>
    <t>PREVENTIVA ZONA IGNIÇÃO</t>
  </si>
  <si>
    <t>PREVENTIVA SISTEMA REFRIGERAÇÃO FORNO IGNIÇÃO</t>
  </si>
  <si>
    <t>PREVENTIVA MONOVIA SOPRADOR</t>
  </si>
  <si>
    <t>ANDAIME PREVENTIVA ESTRUTURA SOPRADOR</t>
  </si>
  <si>
    <t>PREVENTINA SETORES – TROCA SETORES</t>
  </si>
  <si>
    <t>PREVENTIVA SETORES – AJUSTE RODAS</t>
  </si>
  <si>
    <t>MS3 ESTEIRA CURVA INICIAL E FINAL</t>
  </si>
  <si>
    <t>PREVENTIVA CURVA INICIAL</t>
  </si>
  <si>
    <t>PREVENTIVA ABERTURA CURVAS</t>
  </si>
  <si>
    <t>PREVENTIVA CURVA FINAL</t>
  </si>
  <si>
    <t>MONTAGEM ANDAIME CURVA INICIAL</t>
  </si>
  <si>
    <t>MONTAGEM ANDAIME CURVA FINAL</t>
  </si>
  <si>
    <t>PREVENTIVA LIMPEZA CURVAS FINAL E INICIAL</t>
  </si>
  <si>
    <t>PREVENTIVA SISTEMA ACIONAMENTO ESTEIRA</t>
  </si>
  <si>
    <t>PREVENTIVA MANCAIS ACIONAMENTO ESTEIRA</t>
  </si>
  <si>
    <t>ANDAIMES SISTEMA ACIONAMENTO ESTEIRA</t>
  </si>
  <si>
    <t>ANDAIMES CONTRAPESO ESTEIRA</t>
  </si>
  <si>
    <t>TOPOGRAFIA SISTEMA ACIONAMENTO ESTEIRA</t>
  </si>
  <si>
    <t>PREVENTIVA TRILHOS CARGA ESTEIRA</t>
  </si>
  <si>
    <t>PREVENTIVA TRILHOS RETORNO ESTEIRA</t>
  </si>
  <si>
    <t>TOPOGRAFIA TRILHO CARGA</t>
  </si>
  <si>
    <t>TOPOGRAFIA TRILHO RETORNO</t>
  </si>
  <si>
    <t>PREVENTIVA LIMPEZA TRILHO CARGA</t>
  </si>
  <si>
    <t>PREVENTIVA LIMPEZA TRILHO RETORNO</t>
  </si>
  <si>
    <t>PREVENTIVA LIMPEZA CONTRAPESO ESTEIRA</t>
  </si>
  <si>
    <t>PREVENTIVA CONTRAPESO ESTERIA</t>
  </si>
  <si>
    <t>PREVENTIVA SUPORTES CAIXAS DE VENTO</t>
  </si>
  <si>
    <t>TOPOGRAFIA SUPORTES CAIXAS DE VENTO</t>
  </si>
  <si>
    <t>PREVENTIVA TALAS DE DILATAÇÃO</t>
  </si>
  <si>
    <t>PREVENTIVA MESA INICIAL</t>
  </si>
  <si>
    <t>PREVENTIVA MESA FINAL</t>
  </si>
  <si>
    <t>PREVENTIVA TROCA BARRAS DE VEDAÇÃO</t>
  </si>
  <si>
    <t>PREVENTIVA BARRAS DE VEDAÇÃO</t>
  </si>
  <si>
    <t>PREVENTIVA CALHA DUPLA INICIAL</t>
  </si>
  <si>
    <t>PREVENTIVA CALHA Y</t>
  </si>
  <si>
    <t>PREVENTIVA CALHA DUPLA FINAL</t>
  </si>
  <si>
    <t>PREVENTIVA LIMPEZA CALHA DUPLA INICIAL</t>
  </si>
  <si>
    <t>PREVENTIVA LIMPEZA CALHA Y</t>
  </si>
  <si>
    <t>PREVENTIVA LIMPEZA CALHA DUPLA FINAL</t>
  </si>
  <si>
    <t>ANDAIME CALHA DUPLA INICIAL</t>
  </si>
  <si>
    <t>ANDAIME CALHA Y</t>
  </si>
  <si>
    <t>ANDAIME CALHA DUPLA FINAL</t>
  </si>
  <si>
    <t>PREVENTIVA CALHA DE REJEITO</t>
  </si>
  <si>
    <t>PREVENTIVA TUBO DE REJEITO</t>
  </si>
  <si>
    <t xml:space="preserve">ANDAIME CALHA DE REJEITO </t>
  </si>
  <si>
    <t>ANDAIME TUBO DE REJEITO</t>
  </si>
  <si>
    <t>LIMPEZA TUBO DE REJEITO</t>
  </si>
  <si>
    <t>LIMPEZA GERAL NA ESTRUTURA</t>
  </si>
  <si>
    <t>PREVENTIVA SISTEMA LUBRIFICAÇÃO</t>
  </si>
  <si>
    <t>PREVENTIVA CAIXAS DE VENTO</t>
  </si>
  <si>
    <t>PREVENTIVA PERNAS DE VENTO</t>
  </si>
  <si>
    <t>ANDAIMES CAIXAS DE VENTO</t>
  </si>
  <si>
    <t>ANDAIMES PERNAS DE VENTO</t>
  </si>
  <si>
    <t>PREVENTIVA CAMARAS DE SEDIMENTAÇÃO</t>
  </si>
  <si>
    <t>PREVENTIVA TROCA DE JUNÇÕES</t>
  </si>
  <si>
    <t>ANDAIMES CAMARAS E JUNÇÕES</t>
  </si>
  <si>
    <t>PREPARAÇÃO PARADA</t>
  </si>
  <si>
    <t>LIMPEZA GERAL NO DUTO PRINCIPAL</t>
  </si>
  <si>
    <t>ANDAIMES ESTRUTURA DO DUTO PRINCIPAL</t>
  </si>
  <si>
    <t>PREVENTIVA CHAPARIA DO DUTO</t>
  </si>
  <si>
    <t>PREVENTIVA MEDIÇÃO EXPESSURA DO DUTO</t>
  </si>
  <si>
    <t>ANDAIMES DUTO AUXILIAR MEDIÇÕES CHAPAS</t>
  </si>
  <si>
    <t>PREVENTIVA ACIONAMENTO DO BRITADOR</t>
  </si>
  <si>
    <t>MS3 BRITADOR REDUTOR VIDEOSCOPIA</t>
  </si>
  <si>
    <t>PREVENTIVA VIDEOSCOPIA REDUTOR BRITADOR</t>
  </si>
  <si>
    <t>ANDAIMES ACIONAMENTO DO BRITADOR</t>
  </si>
  <si>
    <t>PREVENTIVA TOPOGRAFIA ACIONAMENTO TRAÇÃO</t>
  </si>
  <si>
    <t>PREVENTIVA MANCAIS DE ACIONAMENTO</t>
  </si>
  <si>
    <t>PREVENTIVA CALHA DE ENTRADA</t>
  </si>
  <si>
    <t>PREVENTIVA CALHA DE SAÍDA</t>
  </si>
  <si>
    <t>ANDAIMES CALHAS ENTRADA E SAÍDA</t>
  </si>
  <si>
    <t>PREVENTIVA ACIONAMENTO DA PENEIRA</t>
  </si>
  <si>
    <t>MS3 PENEIRA 1 VIDEOSCOPIA</t>
  </si>
  <si>
    <t>PREVENTIVA VIDEOSCOPIA REDUTOR PENEIRA 1</t>
  </si>
  <si>
    <t>PREVENTIVA SISTEMA DESLOCAMENTO PENEIRA 1</t>
  </si>
  <si>
    <t>PREVENTIVA SISTEMA TRAÇÃO PENEIRA 1</t>
  </si>
  <si>
    <t>PREVENTIVA TRILHOS DA PENEIRA 1</t>
  </si>
  <si>
    <t>PREVENTIVA ESTRUTURA PENEIRA 1</t>
  </si>
  <si>
    <t>PREVENTIVA SISTEMA VIBRATÓRIO</t>
  </si>
  <si>
    <t>PREVENTIVA PENEIRA 1 GRELHAS</t>
  </si>
  <si>
    <t>PREVENTIVA SISTEMA REFRIGERAÇÃO PENEIRA 1</t>
  </si>
  <si>
    <t>PREVENTIVA SUBSTITUIR BOMBA 1</t>
  </si>
  <si>
    <t>PREVENTIVA SUBSTITUIR BOMBA 2</t>
  </si>
  <si>
    <t>PREVENTIVA SISTEMA DE LUBRIFICAÇÃO</t>
  </si>
  <si>
    <t>PREVENTIVA RAMPA DO RESFRIADOR</t>
  </si>
  <si>
    <t>ANDAIMES RAMPA DO RESFRIADOR</t>
  </si>
  <si>
    <t>MS3 PENEIRA  CALHA SAÍDA</t>
  </si>
  <si>
    <t>PREVENTIVA CALHA SAÍDA</t>
  </si>
  <si>
    <t>PREVENTIVA CALHA FIXA</t>
  </si>
  <si>
    <t>ANDAIMES CALHAS</t>
  </si>
  <si>
    <t>PREVENTIVA ACIONAMENTO PENEIRA 2</t>
  </si>
  <si>
    <t>PREVENTIVA ACOPLAMENTOS PENEIRA 2</t>
  </si>
  <si>
    <t>PREVENTIVA ESTRUTURA PENEIRA 2</t>
  </si>
  <si>
    <t>PREVENTIVA TRILHOS PENEIRA 2</t>
  </si>
  <si>
    <t>PREVENTIVA SISTEMA DESLOCAMENTO PENEIRA 2</t>
  </si>
  <si>
    <t>PREVENTIVA SISTEMA TRAÇÃO PENEIRA 2</t>
  </si>
  <si>
    <t>ANDAIMES TROCA DE GRELHAS</t>
  </si>
  <si>
    <t>PREVENTIVA VIDEOSCOPIA ESCITADORES PENEIRA 2</t>
  </si>
  <si>
    <t>PREVENTIVA VIDEOSCOPIA TRAÇÃO PENEIRA 2</t>
  </si>
  <si>
    <t/>
  </si>
  <si>
    <t>02 MECÂNICOS</t>
  </si>
  <si>
    <t>01 SUPERVISOR</t>
  </si>
  <si>
    <t xml:space="preserve">                                                                                                                            
1. ABERTURA DA PPT DEVERÁ SER FEITA NA SALA DE CONTROLE NO ESCRITÓRIO DA SINTERIZAÇÃO PRÓXIMO AO RESTAURANTE.
2. ANTES DE INICIAR A ATIVIDADE, ENTRAR EM CONTATO COM INSPETOR FLÁVIO ALTINO DA ROCHA (31) 984832831 E AGUARDAR PRÓXIMO A MÁQUINA DE SINTER 03.
3. TESTE DE EFICÁCIA 
3.1. CONTROLADOR ELÉTRICA: MEDIÇÃO DE TENSÃO NO CIRCUITO DE FORÇA DE ALIMENTAÇÃO DO MOTOR DE ACIONAMENTO DO EQUIPAMENTO LOCALIZADO NA SALA ELÉTRICA.
3.2. CONTROLADOR MECÂNICA: NÃO SE APLICA. 
3.3. OPERAÇÃO: TESTE DE ACIONAMENTO DE COMANDO DO EQUIPAMENTO. 
3.4. O EXECUTANTE DEVE ACOMPANHAR O RESPONSÁVEL DA OPERAÇÃO DURANTE O TESTE DE EFICÁCIA DO BLOQUEIO REALIZADO 
NA ÁREA OPERACIONAL. 
4. EPIS E EPCS ESPECÍFICOS DA ÁREA:
- MÁSCARA CONTRA PÓ.
- BLUSÃO.
- BOTINA ANTI-TORÇÃO.
- DETECTOR DE GÁS MULTIGASES.
5. EPI’S E EPC’S ESPECÍFICOS DA ATIVIDADE:
- NÃO SE APLICA.
6. RISCOS GERAIS DA ÁREA:
6.1. QUEDA HUMANA
- PISO IRREGULAR, DESNÍVEIS E ACÚMULO DE MATERIAIS. UTILIZE SEMPRE OS CORRIMÃOS AO SUBIR E DESCER ESCADAS E AO SE DESLOCAR SOBRE PASSARELAS.
- ANTES DE ACESSAR, AVALIE O LOCAL QUE SERÁ TRANSITADO COMO PASSARELAS, CHAPAS DE PISO E CORRIMÃOS OU DESNÍVEIS DE PISO, CASO SUA ROTA NÃO ESTEJA EM CONDIÇÕES SEGURAS, UTILIZE ROTA ALTERNATIVA EM BOAS CONDIÇÕES E COMUNIQUE AO RESPONSÁVEL PARA RESOLUÇÃO DA ANORMALIDADE.
6.2. QUEDA DE MATERIAIS E FERRAMENTAS
- NÃO TRANSITAR SOB LOCAIS DE ATIVIDADES SOBREPOSTAS.
- NOS TRABALHO EM ALTURA REALIZAR AMARRAÇÃO DAS FERRAMENTAS.
- AO TRANSITAR SOB TRANSPORTADORES DE CORREIA, VERIFICAR A EXISTÊNCIA DO RISCO DE QUEDA DE PEÇAS E/OU MATERIAL COMPACTADO NA ESTRUTURA. OBSERVE SE POSSUI PROTEÇÕES ABAIXO CONTRA QUEDA DE MATERIAL, CASO NÃO TENHA PROCURE OUTRA ROTA.
6.3. ATROPELAMENTO
- RISCO DE ATROPELAMENTO POR MÁQUINAS DE LIMPEZA (RETROESCAVADEIRA, BOBCAT E CAMINHÕES) ENTRE OS EQUIPAMENTOS.
- RISCO DE ATROPELAMENTO POR VEÍCULOS AO TRANSITAR PELAS RUAS, UTILIZAR PASSAGEM SEGURAS.
- PARAR, OLHAR E ESCUTAR ANTES DE TRANSITAR EM LOCAIS COM PRESENÇA DE VEÍCULOS MOTORIZADOS DEVIDO A POSSIBILIDADE DE PONTOS CEGOS PELO CONDUTOR, SE NECESSARIO UTILIZE OUTRA ROTA PARA DESLOCAMENTO.
6.4. PARTICULADOS EM SUSPENÇÃO (POEIRA)
- UTILIZAR MÁSCARA CONTRA POEIRA AJUSTADA AO ROSTO DURANTE O TEMPO QUE ESTIVER NA ÁREA COM EXPOSIÇÃO AO RISCO.
6.5..PRENSAMENTO/ESMAGAMENTO
- A ÁREA POSSUI VÁRIOS TRANSPORTADORES DE CORREIA COM PARTES MÓVEIS QUE PODEM GERAR PRENSAMENTO DE MEMBROS E/OU ESMAGAMENTO. NÃO SE APROXIME DE PARTES MÓVEIS, E SÓ ACESSE OS TRANSPORTADORES QUE POSSUEM GRADES DE PROTEÇÃO CONFORME NR12.
- NÃO PASSAR EMBAIXO DE MATERIAIS SUSPENSOS POR GUIDANTES.
- NÃO ULTRAPASSAR ÁREAS ISOLADAS POR CORRENTES, FITAS E/OU CERQUITES, CASO SEJA NECESSÁRIO O ACESSO PEDIR AUTORIZAÇÃO AO RESPONSÁVEL PELA ATIVIDADE.
7. RECOMENDAÇÃO DE MEIO AMBIENTE
- REALIZAR A SEPARAÇÃO E DESCARTE DE RESTOS DE MANUTENÇÃO, INCLUINDO PEÇAS METÁLICAS, MADEIRA, BORRACHA E OUTROS NA BAIA DE DESCARTE DA OFICINA 410.
- REALIZAR DESCARTE DE MATERIAIS RECICLÁVEIS NOS TAMBORES COLORIDOS CONFORME TIPO DE MATERIAL NA OFICINA 410.</t>
  </si>
  <si>
    <t xml:space="preserve">
SUBSTITUIR BOMBA 1;
1-	EFETUAR O BLOQUEIO DO EQUIPAMENTO;
1.1-	SOLTAR PARAFUSOS DE FIXAÇÃO DA BASE DA BOMBA;
1.2-	SOLTAR OS PARFUSOS DE FIXAÇÃO DOS FLANGES DAS TUBULAÇÕES DA BOMBA;
1.3-	REMOVER A PROTEÇÃO DO COPLAMENTO E COM O AUXÍLIO DE UMA ALAVANCA DESACOPLAR A BOMBA DO MOTOR;
1.4-	EFETUAR A TROCA DA MEMBRANA “E20” DO ACOPLAMENTO DA BOMBA 01;
1.5-	EFETUAR A TROCA E POSICIONAMENTO CORRETO DA BOMBA NA BASE;
1.6-	RETIRAR AS CONEXÕES E TUBULAÇÕES DA BOMBA VELHA E MONTAR NA BOMBA NOVA; 
1.7-	MONTAR OS PARAFUSOS DE REAPERTO NO SISTEMA DE FIXAÇÃO DA BOMBA E MOTOR ELÉTRICO;
1.8-	MONTAR OS PARAFUSOS DE FIXAÇÃO DAS CONEXÕES DA BOMBA;
1.9-	CONFERIR O ALINHAMENTO DO ACOPLAMENTO;
1.10-	REPOSICIONAR E MONTAR A PROTEÇÃO DO ACOPLAMENTO MANUALMENTE;
2-	EFETUAR LIMPEZA GERAL EM TODO O CONJUNTO DA UNIDADE HIDRÁULICA, TUBULAÇÕES, VÁLVULAS, BOMBAS, RESERVATÓRIO, FILTROS, CONEXÕES E SUPORTES;
3-	EFETUAR O REAPERTO DE TODO O COJUNTO DE ACIONAMENTO DO SISTEMA HIDRÁULICO;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</si>
  <si>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SUBSTITUIR BOMBA 2;
1-	EFETUAR O BLOQUEIO DO EQUIPAMENTO;
1.1-	SOLTAR PARAFUSOS DE FIXAÇÃO DA BASE DA BOMBA;
1.2-	SOLTAR OS PARFUSOS DE FIXAÇÃO DOS FLANGES DAS TUBULAÇÕES DA BOMBA;
1.3-	REMOVER A PROTEÇÃO DO COPLAMENTO E COM O AUXÍLIO DE UMA ALAVANCA DESACOPLAR A BOMBA DO MOTOR;
1.4-	EFETUAR A TROCA DA MEMBRANA “E20” DO ACOPLAMENTO DA BOMBA 01;
1.5-	EFETUAR A TROCA E POSICIONAMENTO CORRETO DA BOMBA NA BASE;
1.6-	RETIRAR AS CONEXÕES E TUBULAÇÕES DA BOMBA VELHA E MONTAR NA BOMBA NOVA; 
1.7-	MONTAR OS PARAFUSOS DE REAPERTO NO SISTEMA DE FIXAÇÃO DA BOMBA E MOTOR ELÉTRICO;
1.8-	MONTAR OS PARAFUSOS DE FIXAÇÃO DAS CONEXÕES DA BOMBA;
1.9-	CONFERIR O ALINHAMENTO DO ACOPLAMENTO;
1.10-	REPOSICIONAR E MONTAR A PROTEÇÃO DO ACOPLAMENTO MANUALMENTE;
2-	EFETUAR LIMPEZA GERAL EM TODO O CONJUNTO DA UNIDADE HIDRÁULICA, TUBULAÇÕES, VÁLVULAS, BOMBAS, RESERVATÓRIO, FILTROS, CONEXÕES E SUPORTES;
3-	EFETUAR O REAPERTO DE TODO O COJUNTO DE ACIONAMENTO DO SISTEMA HIDRÁULICO;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</si>
  <si>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TUBULAÇÕES SISTEMA HIDRÁULICO
1-	CORRIGIR VAZAMENTOS DE ÓLEO NAS TUBULAÇÕES HIDRÁULICAS;
1.1-	COM O AUXÍLIO DA CHAVE GRIFO EFETUAR A ABERTURA DAS CONEXÕES;
1.2-	REMOVER OS ANÉIS DE VEDAÇÃO DANIFICADOS;
1.3-	POSICIONAR NOVOS ANÉIS DE VEDAÇÃO NAS CONEXÕES;
1.4-	EFETUAR O REAPERTO CORRETO DAS CONEXÕES.
2-	TROCAR CONEXÕES COM VAZAMENTOS;
2.1- COM O AUXÍLIO DA CHAVE GRIFO, EFETUAR A RETIRADA DAS CONEXÕES DA NIFICADAS E COM VAZAMENTO;
2.2- EFETUAR A MONTAGEM E O REAPERTO DAS CONEXÕES COM O AUXÍLIO DA CHAVE GRIFO;
3-	TROCAR TUBULAÇÕES DANIFICADAS E CORROÍDAS;
3.1- COM O AUXÍLIO DA CHAVE GRIFO, SOTAR AS CONEXÕES DAS TUBULAÇÕES;
3.2- MANUALMENTE EFETUAR A TROCA DAS TUBULAÇÕES DANIFICADAS
3.3- CERTIFICAR QUE NÃO TENHA VAZAMENTOS NAS CONEXÕES DAS TUBULAÇÕES;
4-	REAPERTAR SISTEMA DE FIXAÇÃO DAS TUBULAÇÕES HIDRÁULICAS;
4.1- COM O AUXÍLIO DE CHAVE COMBINADA EFETUAR O REAPERTO DAS ABRAÇADEIRAS E STAUFFS DE FIXAÇÃO DAS TUBULAÇÕES;
4.2- EFETUAR TROCA DAS ABRAÇADEIRAS E STAUFFS QUE ESTIVEREM DANIFICADOS;
5-	EFETUAR LIMPEZA GERAL NO RESERVATÓRIO, NAS TUBULAÇÕES E CONEXÕES SOBRE O RESERVATÓRIO COM O AUXÍLIO DE FLANELAS E DESENGRAXANTE APROPRIADO.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</si>
  <si>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TROCADOR CALOR ÓLEO
1.	EFETUAR A LIMPEZA GERAL NO TROCADOR DE CALOR;
1.1-	COM O AUXÍLIO DE CHAVE GRIFO DESCONECTAR AS TUBULAÇÕES DO TROCADOR DE CALOR;
1.2-	DRENAR ÓLEO E ÁGUA DO TROCADOR CALOR COM OS DEVIDOS RECIPIENTES ADEQUADOS;
1.3-	ABRIR AS TAMPAS DO TROCADOR DE CALOR;
1.4-	VARETAR O TROCADOR DE CALOR E DESOBSTRUIR OS ORIFÍCIOS COM O AUXÍLIO DO HIDROJATO;
2.	EFETUAR A MONTAGEM MANUAL DO TROCADOR DE CALOR;
2.1-	EFETUAR O POSICIONAMENTO MANUAL DO TROCADOR DE CALOR;
2.2-	MONTAR AS CONEXÕES DAS TUBULAÇÕES DO TROCADOR DE CALOR;
2.3-	EFETUAR O APERTO DAS CONEXÕES COM O AUXÍLIO DE CHVE DE GRIFO;
3.	EFETUAR O TESTE DE PRESSURIZAÇÃO DO TROCADOR DE CALOR COM ÁGUA PRESSURIZADA À 4,5KG/F NA BANCADA.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</si>
  <si>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FILTROS SISTEMA HIDRÁULICO
1-	REALIZAR O FECHAMENTO MANUAL DAS VÁLVULAS DE ENTRADA E SAÍDA NA LINHA DOS FILTROS;
2-	ABRIR OS COMPARTIMENTOS DOS FIILTROS E RETIRAR OS FILTROS PARA TROCA;
3-	EFETUAR LIMPEZA NO COMPARTIMENTO DOS FILTROS COM O AUXÍLIO DE FLANELAS DESENGRAXANTE ADEQUADO;
4-	EFETUAR A TROCA DOS FILTROS DE LUBRIFICAÇÃO, OBSERVAR A POSIÇÃO CORRETA DE MONTAGEM;
5-	EFETUAR O APERTO DAS CONEXÕES E DO FILTRO; 
6-	ABRIR AS VÁLVULAS DE ENTRADA E SAÍDA DAS LINHAS MANUALMETE;
7-	CERTIFICAR QUE NÃO HÁ VAZAMAMENTOS NA LINHA DOS FILTROS;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</si>
  <si>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PREVENTIVA NOS MANÔMETRO DE PRESSÃO E RECIRCULAÇÃO
PREVENTIVA SUBSTITUIR MANÔMETROS PRESSÃO
1- TROCAR MANÔMETROS DA LINHA DE ÓLEO DE PRESSÃO;
1.1- EFETUAR O FECHAMENTO DAS VÁVULAS DOS MANOMETROS
1.2- COM O AUXÍLIO DA CHAVE COMBINADA REMOVER O MANÔMETRO A SER TROCADO DEVAGAR;
1.3- APLICAR UMA CAMADA DE TEFLON PARA VEDAÇÃO DA ROSCA DO MANÔMETRO;
1.4- POSICIONAR E ROSQUEAR O NOVO MANÔMETRO MANUALMENTE;
1.5- EFETUAR O APERTO E POSICIONAMENTO ADEQUADO DO MANÔMETRO.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</si>
  <si>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PREVENTIVA SUBSTITUIR MANÔMETROS RECIRCULAÇÃO
1- TROCAR MANÔMETROS DA LINHA DE ÓLEO DE RECIRCULAÇÃO;
1.1- EFETUAR O FECHAMENTO DAS VÁVULAS DOS MANOMETROS
1.2- COM O AUXÍLIO DA CHAVE COMBINADA REMOVER O MANÔMETRO A SER TROCADO DEVAGAR;
1.3- APLICAR UMA CAMADA DE TEFLON PARA VEDAÇÃO DA ROSCA DO MANÔMETRO;
1.4- POSICIONAR E ROSQUEAR O NOVO MANÔMETRO MANUALMENTE;
1.5- EFETUAR O APERTO E POSICIONAMENTO ADEQUADO DO MANÔMETRO.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</si>
  <si>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ÁREA EXAUSTOR PRINCIPAL
1-	EFETUAR A LIMPEZA COM O AUXÍLIO DE PÁ E ESPÁTULAS NA SALA DO SISTEMA HIDRÁULICO DO EXAUSTO 02.
1.1-	MANUALMENTE REALIZAR O ISOLAMENTO DO LOCAL COM CONES E CORRENTES;
1.2-	MANUALMENTE COM O AUXÍLIO DE UMA ALAVANCA REMOVER AS PROTEÇÕES E TAMPAS DE CANALETAS PARA LIMPEZA;
1.3-	COM O AUXÍLIO DE UMA PÁ E ESPÁTULAS EFETUAR A LIMPEZA DO PISO E CANALETAS NA SALA DO SISTEMA HORDÁULICO;
1.4-	APÓS A LIMPEZA EFETUAR A MONTAGEM E POSICIONAMENTO DAS PROTEÇÕES E TAMPAS DAS CANALETAS;
1.5-	RETIRAR O ISOLAMENTO E LIBERAR A ÁREA.
2-	CERTIFICAR QUE TODAS AS TAMPAS DE CANALETAS E PROTEÇÕES ESTEJAM POSICIONADAS CORRETAMENTE;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</si>
  <si>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NAS TORRES DE REFRIGERAÇÃO
1-	EFETUAR A LIMPEZA NAS TORRES DE REFRIGERAÇÃO.
1.1-	REMOVER AS PROTEÇÕES E TAMPAS PARA LIMPEZA;
1.2-	COM O AUXÍLIO DE HIDROJATO EFETUAR A LIMPEZA DAS TORRES DE REFRIGERAÇÃO;
1.3-	COM O AUXÍLIO DO CAMINHÃO HIDROVÁCUO EFETUAR A LIMPEZA DO PISO E CANALETAS NA SALA DO SISTEMA HIDRÁULICO;
2-	EFETUAR A MONTAGEM E FIXAÇÃO DAS TAMPAS E PROTEÇÕES;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</si>
  <si>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FILTROS SISTEMA HIDRÁULICO
1-	REALIZAR O FECHAMENTO MANUAL DAS VÁLVULAS DE ENTRADA E SAÍDA NA LINHA DOS FILTROS;
2-	ABRIR OS COMPARTIMENTOS DOS FIILTROS E RETIRAR OS FILTROS PARA TROCA;
3-	EFETUAR LIMPEZA NO COMPARTIMENTO DOS FILTROS COM O AUXÍLIO DE FLANELAS DESENGRAXANTE ADEQUADO;
4-	EFETUAR A TROCA DOS FILTROS DE LUBRIFICAÇÃO, OBSERVAR A POSIÇÃO CORRETA DE MONTAGEM;
5-	EFETUAR O APERTO DAS CONEXÕES E DO FILTRO; 
6-	ABRIR AS VÁLVULAS DE ENTRADA E SAÍDA DAS LINHAS MANUALMETE;
7-	CERTIFICAR QUE NÃO HÁ VAZAMENTOS NAS LINHAS DOS FILTROS;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</si>
  <si>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TUBULAÇÕES HIDRÁULICAS EXAUSTOR
1- CORRIGIR VAZAMENTOS DE ÓLEO NAS TUBULAÇÕES HIDRÁULICAS;
1.1- COM O AUXÍLIO DA CHAVE GRIFO EFETUAR A ABERTURA DAS CONEXÕES;
1.2- REMOVER OS ANÉIS DE VEDAÇÃO DANIFICADOS MANUALMENTE;
1.3- POSICIONAR NOVOS ANÉIS DE VEDAÇÃO NAS CONEXÕES;
1.4- EFETUAR O REAPERTO CORRETO DAS CONEXÕES.
2- TROCAR CONEXÕES COM VAZAMENTOS;
2.1- COM O AUXÍLIO DA CHAVE GRIFO, EFETUAR A RETIRADA DAS CONEXÕES DANIFICADAS E COM VAZAMENTO;
2.2- EFETUAR A MONTAGEM E O APERTO DAS CONEXÕES COM O AUXÍLIO DA CHAVE GRIFO;
3- TROCAR TUBULAÇÕES DANIFICADAS E CORROÍDAS;
4- REAPERTAR SISTEMA DE FIXAÇÃO DAS TUBULAÇÕES HIDRÁULICAS;
4.1- EFETUAR O REAPERTO DAS ABRAÇADEIRAS E STAUFFS DE FIXAÇÃO DAS TUBULAÇÕES;
4.2- EFETUAR TROCA DAS ABRAÇADEIRAS E STAUFFS QUE ESTIVEREM DANIFICADOS;
5- EFETUAR LIMPEZA GERAL NO RESERVATÓRIO, NAS TUBULAÇÕES E CONEXÕES SOBRE O RESERVATÓRIO COM O AUXÍLIO DE FLANELAS E DESENGRAXANTE APROPRIADO.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</si>
  <si>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1- 	SUBSTITUIR BOMBA 01
1.1-	EFETUAR A TROCA DA MEMBRANA DO ACOPLAMENTO DA BOMBA;
1.2-	EFETUAR REAPERTO NO SISTEMA DE FIXAÇÃO DA BOMBA E MOTOR ELÉTRICO;
1.3-	EFETUAR O APERTO GERAL DA BOMBA;
1.4-	EFETUAR LIMPEZA GERAL EM TODO O CONJUNTO DA UNIDADE HIDRÁULICA, TUBULAÇÕES, VÁLVULAS, BOMBAS, RESERVATÓRIO, FILTROS, CONEXÕES E SUPORTES.
1.5-	CONFERIR ALINHAMENTO DAS BOMBAS/MOTOR;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</si>
  <si>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1- SUBSTITUIR BOMBA 02
1.1- EFETUAR A TROCA DA MEMBRANA DO ACOPLAMENTO DA BOMBA;
1.2- EFETUAR REAPERTO NO SISTEMA DE FIXAÇÃO DA BOMBA E MOTOR ELÉTRICO;
1.3- EFETUAR O APERTO GERAL DA BOMBA;
1.4- EFETUAR LIMPEZA GERAL EM TODO O CONJUNTO DA UNIDADE HIDRÁULICA, TUBULAÇÕES, VÁLVULAS, BOMBAS, RESERVATÓRIO, FILTROS, CONEXÕES E SUPORTES CM.
1.5- CONFERIR ALINHAMENTO DAS BOMBAS/MOTOR;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</si>
  <si>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1- 	SUBSTITUIR BOMBA 03
1.1-	EFETUAR A TROCA DA MEMBRANA DO ACOPLAMENTO DA BOMBA;
1.2-	EFETUAR REAPERTO NO SISTEMA DE FIXAÇÃO DA BOMBA E MOTOR ELÉTRICO;
1.3-	EFETUAR O APERTO GERAL DA BOMBA;
1.4-	EFETUAR LIMPEZA GERAL EM TODO O CONJUNTO DA UNIDADE HIDRÁULICA, TUBULAÇÕES, VÁLVULAS, BOMBAS, RESERVATÓRIO, FILTROS, CONEXÕES E SUPORTES.
1.5-	CONFERIR ALINHAMENTO DAS BOMBAS/MOTOR;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</si>
  <si>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1-	 SUBSTITUIR BOMBA 04
1.1-	EFETUAR A TROCA DA MEMBRANA DO ACOPLAMENTO DA BOMBA;
1.2-	EFETUAR REAPERTO NO SISTEMA DE FIXAÇÃO DA BOMBA E MOTOR ELÉTRICO;
1.3-	EFETUAR O APERTO GERAL DA BOMBA;
1.4-	EFETUAR LIMPEZA GERAL EM TODO O CONJUNTO DA UNIDADE HIDRÁULICA, TUBULAÇÕES, VÁLVULAS, BOMBAS, RESERVATÓRIO, FILTROS, CONEXÕES E SUPORTES.
1.5-	CONFERIR ALINHAMENTO DAS BOMBAS/MOTOR;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</si>
  <si>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1- 	SUBSTITUIR BOMBA 02
1.1-	EFETUAR A TROCA DA MEMBRANA DO ACOPLAMENTO DA BOMBA;
1.2-	EFETUAR REAPERTO NO SISTEMA DE FIXAÇÃO DA BOMBA E MOTOR ELÉTRICO;
1.3-	EFETUAR O APERTO GERAL DA BOMBA;
1.4-	EFETUAR LIMPEZA GERAL EM TODO O CONJUNTO DA UNIDADE HIDRÁULICA, TUBULAÇÕES, VÁLVULAS, BOMBAS, RESERVATÓRIO, FILTROS, CONEXÕES E SUPORTES.
1.5-	CONFERIR ALINHAMENTO DAS BOMBAS/MOTOR;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</si>
  <si>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TROCADOR CALOR ÁGUA
1-	FECHAR VÁLVULAS DE ABASTECIMENTO DE ÁGUA E ÓLEO DO TROCADOR DE CALOR;
1.1-	ABRIR FLANGES LATERAIS;
1.2-	RETIRAR 16 PARAFUSOS M20 DE CADA FLANGE PARA ABERTURA DO MESMO;
1.3-	DRENAR ÓLEO E ÁGUA DO TROCADOR CALOR COM OS DEVIDOS RECIPIENTES ADEQUADO;
2-	RETIRAR FLANGE MANUALMENTE COM CUIDADO VISANDO MANTER A INTEGRIDADE DA JUNTA. EM CASO DA JUNTAR SER AVARIADA FABRICAR JUNTA NOVA COM GUARNITAL GRAFITADO;
3-	VARETAR O TROCADOR PARA ELIMINAR O ACÚMULO DE IMPUREZAS E EFETUAR A LIMPEZA GERAL NO TROCADOR DE CALOR;
4-	EFETUAR A LIMPEZA INTERNA NO TROCADOR COM O AUXÍLO DO HIDROJATO (ÁGUA E AR CUMPRIMIDO).
5-	APÓS LIMPEZA AGUARDAR EQUIPE RELIZAR RETIRADA DOS DEJETOS GERADOS COM CAMINHÃO DE SUCÇÃO;
6-	EFETUAR MONTAGEM DOS FLANGES NOVAMENTE;
6.1-	MONTAR OS PARAFUSOS DE FIXAÇÃO DOS FLANGES MANUALMENTE;
6.2-	EFETUAR O APERTO DOS 16 PARAFUSOS DE FIXAÇÃO DOS FLANGES DO TROCADOR DE CALOR
7-	ABRIR AS VÁLVULAS DA LINHA DE ÁGUA E ÓLEO MANUALMENTE;
8-	EFETUAR O TESTE DE PRESSURIZAÇÃO DO TROCADOR DE CALOR COM ÁGUA PRESSURIZADA À 4,5KG/F;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</si>
  <si>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PREVENTIVA MANÔMETROS PRESSÃO
1-	TROCAR MANÔMETROS DA LINHA DE ÓLEO DE PRESSÃO;
1.1-	EFETUAR O FECHAMENTO DAS VÁVULAS DOS MANOMETROS
1.2-	COM O AUXÍLIO DA CHAVE COMBINADA REMOVER O MANÔMETRO A SER TROCADO DEVAGAR;
1.3-	APLICAR UMA CAMADA DE TEFLON PARA VEDAÇÃO DA ROSCA DO MANÔMETRO;
1.4-	POSICIONAR E ROSQUEAR O NOVO MANÔMETRO MANUALMENTE;
1.5-	COM O AUXÍLIO DE UMA CHAVE COMBINADA EFETUAR O APERTO E POSICIONAMENTO ADEQADO DO MANÔMETRO.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</si>
  <si>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PREVENTIVA MANÔMETROS RECIRCULAÇÃO
1-	TROCAR MANÔMETROS DA LINHA DE ÓLEO DE RECIRCULAÇÃO;
1.1-	EFETUAR O FECHAMENTO DAS VÁVULAS DOS MANOMETROS
1.2-	COM O AUXÍLIO DA CHAVE COMBINADA REMOVER O MANÔMETRO A SER TROCADO DEVAGAR;
1.3-	APLICAR UMA CAMADA DE TEFLON PARA VEDAÇÃO DA ROSCA DO MANÔMETRO;
1.4-	POSICIONAR E ROSQUEAR O NOVO MANÔMETRO MANUALMENTE;
1.5-	COM O AUXÍLIO DE UMA CHAVE COMBINADA EFETUAR O APERTO E POSICIONAMENTO ADEQADO DO MANÔMETRO.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</si>
  <si>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MANCAIS EXAUSTOR PRINCIPAL
1-	REPERTAR PARAFUSOS DE FIXAÇÃO DOS MANCAIS COM AUXÍLIO DE CHAVE COMBINADA E CHAVE DE IMPACTO;
2-	COM O AUXÍLIO DE CHAVE GRIFO EFETUAR O REAPERTO NAS CONEXÕES DAS TUBULAÇÕES DE ÁGUA E ÓLEO DOS MANCAIS;
3-	AJUSTAR POSIÇÃO DOS LABIRINTOS DE VEDAÇÃO MANUALMETE;
4-	SACAR E TROCAR PARAFUSOS DANIFICADOS NA FIXAÇÃO DOS LABIRINTOS;
4.1-	CASO OS ALOJAMENTOD DOS PARAFUSOS E ROSCAS DE FIXAÇÃO ESTEJAM DANIFICADOS, DEVERÁ SER PASSADO UM MACHO NA ROSCA CORRETA DOS MESMOS PARA EFETUAR O REPARO DAS ROSCAS;
5-	TROCAR LABIRINTOS DANIFICADOS MANUALMENTE;
6-	COM O AUXÍLIO DE FLANELAS E DESENGRAXANE ADEQUADO EFETUAR LIMPEZA GERAL NOS MANCAIS, TUBULAÇÕES DE ÁGUA E ÓLEO E BASE DOS MANCAIS;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</si>
  <si>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ACOPLAMENTO EXAUSTOR PRINCIPAL
1-	- EFETUAR DESMONTAGEM DA PROTEÇÃO DO ACOPLAMENTO.
1.1-	RETIRAR 16 PARAFUSOS 3/4";
1.2-	RETIRAR PROTEÇÃO COM AUXÍLIO DE MÁQUINA DE BALDEIO DE 30 TONELADAS;
1.3-	PESO\ APROXIMADO: 80KG;
1.4-	UTILIZAR 2 CABOS DE AÇO DE 1/2" E 2 MANILHAS DE 1/2" PARA AMARRAR E RETIRAR O CONJUNTO.
2-	ABRIR ACOPLAMENTO PARA INSPEÇÃO
2.1-	RETIRAR 16 PARAFUSOS DO ACOPLAMENTO DO EXAUSTOR;
2.2-	RETIRAR OS FLANGES E O TUBO DE LUBRIFICAÇÃO DO ACOPLAMENTO;
2.3-	COM O AUXÍLIO DE CHAVE GRIFO REMOVER O BICOS PROJETORES DE ÓLEO;
3-	MANUALMENTE LIMPAR O LUBRIFICANTE DO ACOPLAMENTO COM FLANELA E DESENGRAXANTE APROPRIADO PARA REALIZAÇÃO DE INSPEÇÃO NOS DENTES DO MESMO.
OBSERVAÇÃO: CUIDADO AO RETIRAR ACOPLAMENTO PARA NÃO DANIFICAR TUBOS DE LUBRIFICAÇÃO FORÇADA.
4-	MONTAR BICOS PROJETORES DIRECIONANDO O ÓLEO NA DIREÇÃO DA ABERTURA ENTRE A CAPA E O CUBO DO ACOPLAMENTO CONFORME INDICAÇÃO E ORIENTAÇÃO DA INSPEÇÃO;
5-	MONTAR E FIXAR AS CHAVETAS E AS TAMPAS EM POSIÇÃO DE 180° EM RELAÇÃO AOS PINOS DE LUBRIFICAÇÃO PARA GARANTIR O BALANCEAMENTO CORRETO DO CONJUNTO;
6-	PARA FECHAMENTO DO ACOPLAMENTO EFETUAR A ATIVIDADE INVERSA DA DESMONTAGEM;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</si>
  <si>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GIRO ROTOR EXAUSTOR PRINCIPAL
1-	EFETUAR O GIRO DE 360° NO ROTOR PARA INSPEÇÃO NA FIXAÇÃO E MEDIÇÃO DE ESPESSURA DAS CHAPAS DE DESGASTE NAS ALETAS DO ROTOR;
1.1-	COM O AUXÍLIO DE UMA TALHA DE CORRENTES EFETUAR O GIRO NO ROTOR DO EXAUSTOR PARA INSPEÇÃO NO CORPO DO MESMO;
1.2-	CERTIFICAR QUE A BOMBA DE ÓLEO PARA LUBRIFICAÇÃO DOS MANCAIS ESTEJA DEVIDAMENTE LIGADA PARA PRESENVAÇÃO DOS MANCAIS;
2-	AUXILIAR A EQUIPE DA PREDITIVA NA INSPEÇÃO DE MEDIÇÃO DAS PALETAS E PAREDE DO ROTOR;
3-	COM O AUXÍLIO DE ESMERILHADEIRA E FLANELAS EFETUR A LIMPEZA DOS LOCAIS DE MEDIÇÃO INDICADOS PELA EQUIPE DA PREDITIVA.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</si>
  <si>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EIXO ROTOR RESERVA EXAUSTOR PRINCIPAL
1-	IÇAR O EIXO DO ROTOR COM O AUXÍLIO DO GUINDASTE de 30ton.;
2-	EFETUAR A LIMPEZA DO EIXO NA REGIÃO DOS MANCAIS COM O AUXÍLIO DE FLANELA, DESENGRAXANTE E LIXA 1200;
3-	COM O AUXÍLIO DE UM PINCEL OU FLANELAS ADEQUADAS, APLICAR UMA CAMADA DE GRAXA NO EIXO NA REGIÃO DOS MANCAIS;
4-	COMO AUXÍLIO DE FLANELA E DESENGRAXANTE ADEQUADO, EFETUAR A LIMPEZA DA GRAXA VELHA NO ACOPLAMENTO, DENTES DAS ENGRENAGENS E CAPA DO ACOPLAMENTO;
4.1- ACOMODAR E DESCARTAR A GRAXA VELHA EM UM RECIPIENTE ADEQUADO E ENCAMINHÁ-LO PARA O DEPÓSITO DE LUBRIFICANTES;
5-	APLICAR UMA CAMA DE GRAXA NOS DENTES DA ENGRENAGEM DO ACOPLAMENTO;
6-	MANUALMENTE MONTAR UMA LONA OU PLASTICO DE PROTEÇÃO ENVOLVENDO TODA A REGIÃO DOS MANCAIS E ACOPLAMENTO.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</si>
  <si>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DUMPER’S DUTO EXAUSTÃO
1-	EFETUAR TESTE DE ARTICULAÇÃO DAS PALETAS COM O AUXÍLIO DE UMA TALHA DE ALAVANCAS E 2 ESTROPOS DE ½” x 1500mm;
2-	EFETUAR A TROCA DOS PINOS E CONTRAPINOS DANIFICADOS E COM DESGASTE;
2.1- REMOVER OS PINOS E CONTRAPINOS COM O AUXÍLIO DE ALICATE UNIVERSAL E MARTELO;
3-	EFETUAR A REGULAGEM DAS PALETAS DO DUMPER;
3.1- POSICIONAR AS PALETAS NA MESMA POSIÇÃO ANTES DE CONECTAR OS BRAÇOS;
4-	EFETUAR O REAPERTO GERAL NOS MANCAIS DE FIXAÇÃO DAS ENGRENAGENS E PALETAS DOS DUMPER’S;
5-	ABRIR O ATUADOR DOS DUMPER’S PARA INSPEÇÃO INTERNA;
5.1- EFETUAR A LIMPEZA GERAL NO ATUADOS;
5.2- ABRIR AS TAMPAS LATERAIS DO ATUADOR;
5.3- EFETAUR A LIMPEZA DAS VEDAÇÕES DAS TAMPAS E CARCAÇA DO ATUADOR;
5.4- APLICAR SILICONE DE VEDAÇÃO DAS TAMPAS;
5.5- EFETUAR A MONTAGEM DAS TAMPAS;
5.6- POSICIONAR E AERTAR OS PARAFUSOS DE FIXAÇÃO DAS TAMPAS; 
6-	COM O AUXÍLIO DE FLANELAS E DESENGRAXANTE ADEQUADO, EFETUAR A LIMPEZA GERAL NOS ATUADORES DE GIRO;
7-	EFETUAR REAPERTO GERAL NO SISTEMA DE FIXAÇÃO DOS ATUADORES;
8-	EFETUAR LIMPEZA GERAL NAS PALETAS COM VASSOURA OU ESPÁTULA;
9-	EFETUAR A TROCA DOS BRAÇOS DE ARTICULAÇÃO COM EMPENO OU COM DESGASTE;
10-	EFETUAR O DESTRAVAMENTO DAS PALETAS DO DUMPER QUE ESTIVER TRAVADAS; 
11-	EFETUAR A LUBRIFICAÇÃO DOS MANCAIS DE ARTICULAÇÃO DAS GUIAS DAS GUILHOTINAS;
12-	CONFERIR A PENETRAÇÃO DE GRAXA, CASO NÃO ESTEJA SENDO LUBRIFICADA TROCAR O PINO DE LUBRIFICAÇÃO E EFETUAR LIMPEZA NOS ORIFÍCIUS DE LUBRIFICAÇÃO.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</si>
  <si>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ANDAIME AUXILIAR ATIVIDADE REPARO DUMPER
DESCREVER LOCAL ONDE SERÁ MONTADO O ANDAIME:
1-	O ANDAIME DEVERÁ SER MONTADO NAS LATERIAIS DO DUMPER E PRÓXIMO A VOLUTA DO EXAUSTOR PRINCIPAL, CONFORME INDICAÇÃO E ORIENTAÇÃO DA INSPEÇÃO E MANUTENÇÃO.
MONTAGEM;
DETALHAMENTO TECNICO DO ANDAIME:
1-	REALIZAR PROCEDIMENTOS DE SEGURANÇA;
2-	CASO HAJA BLOQUEIO DO EQUIPAMENTO, UTILIZAR O PROCEDIMENTO PARA BLOQUEIO E DESBLOQUEIO DE EQUIPAMENTOS;
3-	PROMOVER ISOLAMENTO NO LOCAL DA MONTAGEM E DESMONTAGEM DE ANDAIMES;
4-	REALIZAR A PRÉ-MONTAGEM DAS PEÇAS COM AUXÍLIO DO GABARITO;
5-	VERIFICAR PONTO DE APOIO DO ANDAIME A SER MONTADO E O NIVELAMENTO;
6-	UTILIZAR A PLACA DE BASE REGULÁVEL, E EM CASO DE DESNIVELAMENTO;
7-	CASO SEJA NECESSÁRIO O SOLICITANTE DEVE PROVIDENCIAR ILUMINAÇÃO DO LOCAL;
8-	EFETUAR MONTAGEM DA ESTRUTURA SEMPRE VERIFICANDO O NIVELAMENTO, ESQUADRO E O PRUMO DA TORRE;
9-	MONTAR GUARDA CORPO;
10-	MONTAR ESCADA DE ACESSO ATÉ O NÍVEL DO PISO;
11-	MONTAR FORRAÇÃO DO ANDAIME, GARANTINDO ESTABILIDADE E TRAVAMENTO DAS PEÇAS;
12-	MONTAR RODA PÉ;
13-	REALIZAR CHECK LIST E IDENTIFICAR COM PLACA DE LIBERAÇÃO PARA UTILIZAÇÃO.
DESMONTAGEM
1-	AVISAR AO RESPONSÁVEL DA ÁREA SUA PRESENÇA NO LOCAL DA ATIVIDADE;
2-	REALIZAR PROCEDIMENTOS DE SEGURANÇA;
3-	CASO HAJA BLOQUEIO DO EQUIPAMENTO UTILIZAR O PROCEDIMENTO PARA BLOQUEIO E DESBLOQUEIO DE EQUIPAMENTOS;
4-	REALIZAR ISOLAMENTO DO LOCAL DA DESMONTAGEM DOS ANDAIMES;
5-	VERIFICAR PONTO/ LOCAL PARA ARMAZENAMENTO DO MATERIAL;
6-	RETIRAR A FORRAÇÃO DO ANDAIME;
7-	EFETUAR A DESMONTAGEM DO GUARDA CORPO;
8-	EFETUAR A DESMONTAGEM DA ESTRUTURA E A ESCADA, DESTRAVANDO AS PEÇAS DE FORMA SEGURA;
9-	APÓS A DESMONTAGEM CONDICIONAR O MATERIAL EM LOCAL SEGURO, ORGANIZADO E EFETUAR A LIMPEZA DO LOCAL.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</si>
  <si>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TROCA CHAPAS CHAPÉU CHINÊS
1-	EFETUAR A TROCA DE 10 CHAPAS DE REVESTIMENTO, INDICADAS CONFORME DESGASTE APRESENTADO EM INSPEÇÃO.
1.1-	COM O AUXÍLIO DE MAÇARICO EFETUAR O CORTE DOS PARAFUSOS DE FIXAÇÃO DAS CHAPAS DE REVESTIMENTO;
1.2-	REMOVER AS CHAPAS COM DESGASTE MANUALMENTE;
1.3-	POSICIONAR MANUALMENTE AS CHAPAS NOVAS EFETUAR O APERTO DOS PARAFUSOS;
1.4-	MANTER O DEVIDO ALINHAMENTO DAS CHAPAS;
1.5-	FRENAR OS PARAFUSOS DE FIXAÇÃO DAS CHAPAS;
2-	 COM O AUXÍLIO DO CONJUNTO DE OXICORTE, RECORTAR AS CHASPAS DANIFICADAS NO CHAPÉU CHINÊS;
3-	SOLDAR AS CHAPAS EMBUTIDAS;
4-	EFETUAR REPAROS COM SOLDA NA ESTRUTURA E CARCAÇA DO CHAPÉU CHINÊS;
VER DESENHO;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</si>
  <si>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TROCA CHAPAS REVESTIMENTO TREMONHA MISTURA
1-	 TROCAR 30 CHAPAS CERÂMICA CONFORME INDICAÇÃO DE DESGASTE PELA INSPEÇÃO;
1.1-	RECORTAR PORCA DE FIXAÇÃO DAS CERÂMICA PARTE EXTERNA DA CALHA COM AUXÍLIO DE MAÇARICO;
1.2-	SUBIR PELO ANDAIME EXTERNO PARA CORTAR PARAFUSOS;
1.3-	UTILIZAR MARRETA E ALAVANCA PARA RETIRAR CERÂMICA;
1.4-	A CERÂMICA DEVERÁ SER TIRADA PELO LADO INTERNO DA TREMONHA;
1.5-	APÓS RETIRADA DA CERÂMICA FAZER LIMPEZA NO LOCAL PARA EFETUAR A MONTAGEM DE CERÂMICAS NOVAS;
1.6-	POSICIONAR CERÂMICA NO LOCAL E AJUSTAR A MESMA;
1.7-	A CERÂMICA É FIXADA PELO LADO DE FORA DA TREMONHA, CADA PEÇA UTILIZA 4 PARAFUSOS QUE ESTÃO EMBUTIDOS NA CERÂMICA E 4 PORCAS M16 QUE DEVERÃO SER MONTADAS PELO LADO DE FORA;
1.8-	APÓS MONTAGEM E APERTO FRENAR OS PARAFUSOS;
1.9-	PESO DA CERÂMICA: PROXIMO A 15KG;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</si>
  <si>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ANDAIME PARA AUXILIAR ATIVIDADE PREVENTIVA TREMONHA DE MISTURA;
DESCREVER LOCAL ONDE SERÁ MONTADO O ANDAIME:
1-	O ANDAIME DEVERÁ SER MONTADO NAS LATERIAIS NA PAREDE INTERNA E EXETENA DA TREMONHA DE MISTURA, CONFORME INDICAÇÃO E ORIENTAÇÃO DA INSPEÇÃO E MANUTENÇÃO.
MONTAGEM;
DETALHAMENTO TECNICO DO ANDAIME:
1-	REALIZAR PROCEDIMENTOS DE SEGURANÇA;
2-	CASO HAJA BLOQUEIO DO EQUIPAMENTO, UTILIZAR O PROCEDIMENTO PARA BLOQUEIO E DESBLOQUEIO DE EQUIPAMENTOS;
3-	PROMOVER ISOLAMENTO NO LOCAL DA MONTAGEM E DESMONTAGEM DE ANDAIMES;
4-	REALIZAR A PRÉ-MONTAGEM DAS PEÇAS COM AUXÍLIO DO GABARITO;
5-	VERIFICAR PONTO DE APOIO DO ANDAIME A SER MONTADO E O NIVELAMENTO;
6-	UTILIZAR A PLACA DE BASE REGULÁVEL, E EM CASO DE DESNIVELAMENTO;
7-	CASO SEJA NECESSÁRIO O SOLICITANTE DEVE PROVIDENCIAR ILUMINAÇÃO DO LOCAL;
8-	EFETUAR MONTAGEM DA ESTRUTURA SEMPRE VERIFICANDO O NIVELAMENTO, ESQUADRO E O PRUMO DA TORRE;
9-	MONTAR GUARDA CORPO;
10-	MONTAR ESCADA DE ACESSO ATÉ O NÍVEL DO PISO;
11-	MONTAR FORRAÇÃO DO ANDAIME, GARANTINDO ESTABILIDADE E TRAVAMENTO DAS PEÇAS;
12-	MONTAR RODA PÉ;
13-	REALIZAR CHECK LIST E IDENTIFICAR COM PLACA DE LIBERAÇÃO PARA UTILIZAÇÃO.
DESMONTAGEM
1-	AVISAR AO RESPONSÁVEL DA ÁREA SUA PRESENÇA NO LOCAL DA ATIVIDADE;
2-	REALIZAR PROCEDIMENTOS DE SEGURANÇA;
3-	CASO HAJA BLOQUEIO DO EQUIPAMENTO UTILIZAR O PROCEDIMENTO PARA BLOQUEIO E DESBLOQUEIO DE EQUIPAMENTOS;
4-	REALIZAR ISOLAMENTO DO LOCAL DA DESMONTAGEM DOS ANDAIMES;
5-	VERIFICAR PONTO/ LOCAL PARA ARMAZENAMENTO DO MATERIAL;
6-	RETIRAR A FORRAÇÃO DO ANDAIME;
7-	EFETUAR A DESMONTAGEM DO GUARDA CORPO;
8-	EFETUAR A DESMONTAGEM DA ESTRUTURA E A ESCADA, DESTRAVANDO AS PEÇAS DE FORMA SEGURANÇA;
9-	APÓS A DESMONTAGEM CONDICIONAR O MATERIAL EM LOCAL SEGURO, ORGANIZADO E EFETUAR A LIMPEZA DO LOCAL.;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</si>
  <si>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LIMPEZA GERAL TREMONHA MISTURA
1-	ABRIAR AS JANELAS DE VISITA MANUALMENTE;
2-	EFETUAR A LIMPEZA GERAL COM O CAMINHÃO DE ALTA PRESSÃO OU HIDROJATO NA PARTE INTERNA DA TREMONHA DE MISTURA;
3-	EFETUAR A LIMPEZA NA PERTE SUPERIOR DA TREMONA;
4-	OBS.: A LAVAGEM DEVERÁ SER EXECUTADA DURANTE O PROCESSO DE PARADA DA MÁQUINA QUANDO ESTIVER ZERANDO TODO O METERIAL DA ESTEIRA;
5-	FECHAR A JANELA DE VISITAS APÓS O TÉRMINO DA LIMPEZA.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</si>
  <si>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ACIONAMENTO COMPORTA PRINCIPAL
1-	EFETUAR A TROCA DOS EIXOS CARDANS E CRUZETAS;
1.1-	EFETUAR A RETIRADA DOS PARAFUSOS DE FIXAÇÃO DOS FLANGES DAS CRUZETAS;
1.2-	MANUALMENTE EFETUAR A RETIRADA DOS FLANGES E ESTRIAS DAS CRUZETAS;
1.3-	EFETUAR A LUBRIFICAÇÃO NAS CRUZETAS E ESTRIAS NOVA;
1.4-	POSICIONAR AS CRUZETAS E ESTRIAS NAS POSIÇÕES CORRETAS DE MONTAGEM E EFETUAR O APERTO DOS FIXAÇÕES DOS FLANGES;
2-	EFETUAR REAPERTO NOS PARAFUSOS DE FIXAÇÃO DOS EIXOS CARDANS DE ACIONAMENTO;
3-	EFETUAR REAPERTO NOS PARAFUSOS DE FIXAÇÃO DOS MANCAIS;
4-	EFETUAR A TROCA DOS MANCAIS DE FIXAÇÃO DOS EIXOS CARDANS;
4.1	CONFERIR ALINHAMENTO E FOLGA ANTES DA DESMONTAGE, E MATER O MESMO ALINHAMENTO E FOLGA NA MONTAGEM DAS CRUZETAS E ESTRIAS APÓS A TROCA;
5-	CONFERIR E CORRIGIR O ALINHAMENTO DOS EIXOS CARDANS;
6-	EFETUAR A LIMPEZA E LUBRIFICAÇÃO DAS CRUZETAS E ESTRIAS DOS EIXOS CARDANS DE ACIONAMENTO;
7-	EFETUAR A TROCA DAS MEMBRANAS (ÔMEGA E VULKAN) DOS ACOPLAMENTOS DO ACIONAMENTO DOS EIXOS CARDANS;
8-	EFETUAR A TROCA DOS MACACOS MECÂNICOS DE ACIONAMENTO DA TREMONHA;
1.1-	EFETUAR A RETIRADAS DOS PINOS E PARAFUSOS DE FIXAÇÃO DOS MACACOS MECÂNICOS;
1.2-	COM O AUXÍLIO DE TALHA DE ALAVANCAS E CINTAS DE 1TON, EFETUAR A MOVIMENTAÇÃO DE RETIRADA DO MACACO MESCANICO;
1.3-	COM O AUXÍLIO DE TALHA DE ALAVANCAS EFETUAR O POSICIONAMENTO DO NOVO MACACO MECÂNICO NO LOCAL;
1.4-	MONTAR OS PINOS E PARAFUSOS DE FIXAÇÃO DO MACACO MECÂNICO;
9-	EFETUAR A TROCA DOS PINOS E RÓTULAS COM DESGASTE E DANIFICADOS;
10-	EFETUAR A TROCA DAS PROTEÇÕES SANFONADAS NAS HASTES DOS MACACOS MECÂNICOS;
11-	EFETUAR A MONTAGEM DAS PROTEÇÕES SANFONADAS NOS MACACOS MECÂNICOS QUE ESTIVEREM FALTANTES;
12-	EFETUAR A LUBRIFICAÇÃO DAS RÓTULAS.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</si>
  <si>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CHAPAS REVESTIMENTO GUILHOTINAS
1-	TROCA DE 5 CHAPAS DE REVESTIMENTO DAS GUILHOTINAS;
1.1-	RETIRAR PARAFUSOS DE FIXAÇÃO DA CHAPA QUE FICAM MONTADAS DENTRO DA TREMONHA PROXIMO AO ROLO ALIMENTADOR;
1.2-	NECESSÁRIO A UTILIZAÇÃO DO MAÇARICO PARA CORTE DAS CHAPAS;
1.3-	RETIRAR AS CHAPAS VELHAS PELA JANELA DA TREMONHA DE MISTURA;
1.4-	EFETUAR MONTAGEM DE 5 CHAPAS NOVAS E PARAFUSAR AS MESMAS;
1.5-	FRENAR PARAFUSOS E SOLDAR A CABEÇA DOS MESMOS PARA PROTEÇÃO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</si>
  <si>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SISTEMA ACIONAMENTO SUB COMPORTA
1-	TROCAR MEMBRANAS DOS ACOPLAMENTOS;
1.1-	SOLTAR OS PARAFUSOS DE FIXAÇÃO DAS MEMBRANAS DOS ACOPLAMENTOS;
1.2-	REMOVER AS MEMBRANAS VELHAS MANUALMENTE;
1.3-	POSICIONAR AS NOVAS MEMBRANAS MANUALMENTE;
1.4-	MONTAR OS PARAFUSO DE FIXAÇÃO E POSICIONAR E APERTAR OS PARAFUSOS DE FIXAÇÃO DO ACOPLAMENTO;
2-	CONFERIR E CORRIGIR O ALINHAMENTO DO CONJUNTO DE ACIONAMENTO;
2.1-	AFROUXAR OS PARAFUSOS DE FIXAÇÃO DOS MANCAIS E EFETUAR O ALINHAMENTO;
2.2-	EFETUAR O REAPERTO DOS PARAFUSOS DOS MANCAIS APÓS O TÉRMINO E CONFERÊNCIA DO ALINHAMENTO;
3-	EFETUAR O REAPERTO NOS PARAFUSOS DE FIXAÇÃO DOS MANCAIS;
4-	EFETUAR A TROCA DAS PROTEÇÕES SANFONADAS DAS HASTES DOS MACACOS MECÂNICOS;
4.1- COM O AUXÍLIO DE MARTELO E SACA PINO, DESCONECTAR A PONTEIRA DO CILINDRO;
4.2- EFETUAR A REMOÇÃO DAS PROTEÇÕES DANIFICADAS E MONTAGEM DAS NOVAS PROTEÇÕES;
5-	EFETUAR A MONTAGEM DAS PROTEÇÕES SANFONADAS NOS MACACOS MECÂNICOS QUE ESTIVEREM SEM AS MESMAS;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</si>
  <si>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MANCAIS DE ARTICULAÇÃO SUB COMPORTA
1-	EFETUAR A TROCA DOS MANCAIS DE ROLAMENTOS DO SISTEMA DE ARTICULAÇÃO DAS COMPORTAS;
1.1-	EFETUAR A RETIRADA DOS PARAFUSOS DE FIXAÇÃO;
1.2-	EFETUAR A REMOÇÃO DOS MANCAIS A SEREM TROCADOS;
1.3-	EFETAUR A MONTAGEM DOS NOVOS MANCAIS;
1.4-	EFETUAR O ALINHAMENTO DE TODO O CONUNTO; 
2-	EFETUAR O REAPERTO DOS PARAFUSOS DE FIXAÇÃO DOS MANCAIS COM CHAVE COMBINADA;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</si>
  <si>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COMPORTAS GUILHOTINAS SUB COMPORTA
1-	EFETUAR O REAPERTO GERAL NO CONJUNTO DE ACIONAMENTO DAS COMPORTAS E GUILHOTINAS COM O AUXÍLIO DE CHAVE COMBINADA;
2-	TROCAR 20 RODAS DAS GUIAS DAS COMPORTAS;
2.1-	EFETUAR A RETIRADA DAS RODAS UMA DE CADA VEZ;
2.2-	EFETUAR O POSICIONAMENTO E MONTAGEM DE CADA RODA;
2.3-	REALIZAR O DEVIDO AJUSTE E LBRIFICAÇÃO DAS MESMAS;
2.4-	CERTIVICAR QUE AS COMPORTAS DAS GUILHOTINAS ESTEJAM ALINHADAS E SEM TRAVAMENTO.
3-	COM O AUXÍLIO DE FLANELA E DESENGRAXANTE EFETUAR LIMPEZA NOS MANCAIS DE ARTICULAÇÃO DAS GUIAS DAS GUILHOTINAS;
4-	EFETUAR A LUBRIFICAÇÃO DOS MANCAIS DE ARTICULAÇÃO DAS GUIAS DAS GUILHOTINAS;
5-	CONFERIR A PENETRAÇÃO DE GRAXA, CASO NÃO ESTEJA SENDO LUBRIFICADA TROCAR O PINO DE LUBRIFICAÇÃO E EFETUAR LIMPEZA NOS ORIFÍCIUS DE LUBRIFICAÇÃO.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</si>
  <si>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REVESTIMENTO TREMONHA BEDING
1-	EFETUAR REPAROS COM SOLDA NO REVESTIMENTO DA TREMONHA DE BEDING;
1.1-	EFETUAR OS REPAROS DE REVESTIMENTO EMBUTIDOS; 
2-	EFETUAR REPAROS COM SOLDA NA JANELA DE VISITA;
        2.1 - EFETFUAR OS REPAROS DE REVESTIMENTO EMBUTIDOS; 
3-	DESTRAVAR A ARTICULAÇÃO DA JANELA DE VISITA;
4-	EFETUAR A LUBRIFICAÇÃO NAS ARTICULAÇÕES DA JANELA DE VISITA;
5-	TREMONHA DE MISTURA E BEDDING
5.1- ABRIR JANELAS DE INSPEÇÃO.
5.2 - RETIRAR 15 PARAFUSOS DE FIXAÇÃO 3/4" DE CADA JANELA.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</si>
  <si>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COMPORTA TREMONHA BEDING
1-	EFETUAR REPAROS COM SOLDA NA COMPORTA DA TREMONHA;
2-	AJUSTAR E LUBRIFICAR OS FLANGES CEGOS E FLANGES FÊMEA DA ARTICULAÇÃO DA COMPORTA;
3-	EFETUAR A TROCA DA CHAPA DE AJUSTE DE CAMADA DA COMPORTA;
3.1- EFETUAR A RETIRADADA CHAPA A SER TROCADA COM O AÚXÍLIO DE TALHAS DE ALAVANCAS;
3.2- FAZER O POSICIONAMENTO DA NOVA CHAPA NO LOCAL
3.3- EFETUAR O APERTO DOS PARAFUSOS DE FIXAÇÃO DAS CHAPAS;
3.4- COM O AUXÍLIO DA MÁQUINA DE SOLDA EFETUAR A FRENAGEM DOS PARAFUSOS DE FIXAÇÃO DAS CHAPAS DE REVESTIMENTO;
3.5- EFETUAR O AJUSTE DOS TIRANTES DA COMPORTA DE BEDDING;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</si>
  <si>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VOLANTES REGULAGEM DIREITO
1-     COM O AUXÍLO DE FLANELA E DESENGRAXANTE ADEQUADO EFETUAR A LIMPEZA GERAL NO ACIONAMENTO DO VOLANTE DA DIREITA;	
2-     EFETUAR A LUBRIFICAÇÃO GERAL NOS MANCAIS E ARTICULAÇÃO DO VOLANTE DA DIREITA;	
3-     AJUSTAR A CORRENTE DE ACIONAMENTO DA COMPORTA.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</si>
  <si>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VOLANTES REGULAGEM ESQUERDO
1-     COM O AUXÍLO DE FLANELA E DESENGRAXANTE ADEQUADO EFETUAR A LIMPEZA GERAL NO ACIONAMENTO DO VOLANTE DA ESQUERDA;
2-     EFETUAR A LUBRIFICAÇÃO GERAL NOS MANCAIS E ARTICULAÇÃO DO VOLANTE DA ESQUERDA;
1-     AJUSTAR A CORRENTE DE ACIONAMENTO DA COMPORTA.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</si>
  <si>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ANDAIME AUXILIAR PREVENTIVA TREMONHA BEDING
DESCREVER LOCAL ONDE SERÁ MONTADO O ANDAIME:
1-	O ANDAIME DEVERÁ SER MONTADO NAS LATERIAIS NA PAREDE INTERNA E EXTERNA DA TREMONHA DE BEDING, CONFORME INDICAÇÃO E ORIENTAÇÃO DA INSPEÇÃO E MANUTENÇÃO.
MONTAGEM;
DETALHAMENTO TECNICO DO ANDAIME:
1-	REALIZAR PROCEDIMENTOS DE SEGURANÇA;
2-	CASO HAJA BLOQUEIO DO EQUIPAMENTO, UTILIZAR O PROCEDIMENTO PARA BLOQUEIO E DESBLOQUEIO DE EQUIPAMENTOS;
3-	PROMOVER ISOLAMENTO NO LOCAL DA MONTAGEM E DESMONTAGEM DE ANDAIMES;
4-	REALIZAR A PRÉ-MONTAGEM DAS PEÇAS COM AUXÍLIO DO GABARITO;
5-	VERIFICAR PONTO DE APOIO DO ANDAIME A SER MONTADO E O NIVELAMENTO;
6-	UTILIZAR A PLACA DE BASE REGULÁVEL, E EM CASO DE DESNIVELAMENTO;
7-	CASO SEJA NECESSÁRIO O SOLICITANTE DEVE PROVIDENCIAR ILUMINAÇÃO DO LOCAL;
8-	EFETUAR MONTAGEM DA ESTRUTURA SEMPRE VERIFICANDO O NIVELAMENTO, ESQUADRO E O PRUMO DA TORRE;
9-	MONTAR GUARDA CORPO;
10-	MONTAR ESCADA DE ACESSO ATÉ O NÍVEL DO PISO;
11-	MONTAR FORRAÇÃO DO ANDAIME, GARANTINDO ESTABILIDADE E TRAVAMENTO DAS PEÇAS;
12-	MONTAR RODA PÉ;
13-	REALIZAR CHECK LIST E IDENTIFICAR COM PLACA DE LIBERAÇÃO PARA UTILIZAÇÃO.
DESMONTAGEM
1-	AVISAR AO RESPONSÁVEL DA ÁREA SUA PRESENÇA NO LOCAL DA ATIVIDADE;
2-	REALIZAR PROCEDIMENTOS DE SEGURANÇA;
3-	CASO HAJA BLOQUEIO DO EQUIPAMENTO UTILIZAR O PROCEDIMENTO PARA BLOQUEIO E DESBLOQUEIO DE EQUIPAMENTOS;
4-	REALIZAR ISOLAMENTO DO LOCAL DA DESMONTAGEM DOS ANDAIMES;
5-	VERIFICAR PONTO/ LOCAL PARA ARMAZENAMENTO DO MATERIAL;
6-	RETIRAR A FORRAÇÃO DO ANDAIME;
7-	EFETUAR A DESMONTAGEM DO GUARDA CORPO;
8-	EFETUAR A DESMONTAGEM DA ESTRUTURA E A ESCADA, DESTRAVANDO AS PEÇAS DE FORMA SEGURANÇA;
9-	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</si>
  <si>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CARRO ISF
1-	COM O AUXÍLIO DE MARTELO DE 2KG E DESENGRIMPANTE EFETUAR O DESTRAVAMANTO DAS RODAS DO CARRO ISF;
2-     EFETUAR A LUBRIFICAÇÃO FORÇADA DAS RODAS;
3-     DESOBSTRIR CANOS E GUIAS DE LUBRIFICAÇÃO CASO ESTEJAM OBSTRUIDOS COM O AUXÍLIO DE CHAVE DE FENDA E ELETRODOS;
4-     EFETUAR A TROCA DAS MANGUEIRAS E PINOS DE LUBRIFICAÇÃO COM VAZAMENTO E DANIFICADOS;
5-     EFETUAR A TROCA DAS RODAS DE DESLOCAMENTO DO ISF;
5.1- SOLTAR OS PARAFUSOS DE FIXAÇÃO DAS RODAS COM O AUXÍLIO DE CHAVE COMBINADA;
5.2- EFETUAR A RETIRADAS DAS RODAS;
5.3- MONTAR AS RODAS NOVAS;
5.4- EFETUAR A MONTAGEM E O APERTO DOS PARAFUSOS DE FIXAÇÃO DAS RODAS;
5.4- CONFERIR A LUBRIFICAÇÃO DAS RODAS; 
6-     CONFERIR E CORRIGIR O ALINHAMENTO DO CONJUNTO DE DESLOCAMETO DO CARRO DO ISF;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</si>
  <si>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TRILHO CARRO ISF
1-	EFETUAR REAPERTO NA FIXAÇÃO DOS TRILHOS DO ISF;
2-	COM O AUXÍLIO DO CONJUNTO DE OXICORTE EFETUAR CORTE DA ESTRUTURA DANIFICADA DO TRILHO DO ISF;
3-	REMOVER MANUALMENTE PARTE DO TRILHO DANIFICADAS PARA A SUCATA;
4-	EFETUAR O POSICIONAMENTO DO NOVO TRILHO;
5-	MANTER O ALINHAMENTO E NIVELAMENTO DO TRILHO;
6-	EFETUAR A FIXAÇÃO DO TRILHO COM O AUXÍLIO DE MÁQUINA DE SOLDA;
7-	EFETUAR O APERTO DOS PARAFUSOS DE FIXAÇÃO DOS TRLHOS DO ISF ;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</si>
  <si>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SISTEMA INCLINAÇÃO ISF
1-	EFETUAR LIMPEZA DOS VOLANTES DO SISTEMA DE INCLINAÇÃO DO ISF COM FLANELAS E DESENGRAXANTE ADEQUADO;
2-	EFETUAR A LIMPEZA E LUBRIFICAÇÃO DOS PARAFUSOS DE REGULAGEM DO SISTEMA DE INCLINAÇÃO DO ISF;
3-	MANUALMENTE AMACIAR O SISTEMA DE ARTICULAÇÃO DOS VOLANTES;
4-	LUBRIFICAR O SISTEMA DE ARTICULAÇÃO DOS VOLANTES DE INSCLINAÇÃO DO ISF;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</si>
  <si>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CILINDRO DIREITO ACIONAMENTO ISF
1-	EFETUAR O REAPERTO GERAL NAS CONEXÕES DAS TUBULAÇÕES DE AR DE ACIONAMENTO DO CILINDRO DIREITO;
2-	EFETUAR O REAPERTO DAS ABRAÇADEIRAS E SUPORTES DE FIXAÇÃO DAS TUBULAÇÕES DE ACIONAMENTO DO CILINDRO DIREITO;
3-	EFETUAR A TROCA DO CONJUNTO LUBRIFIL (LUBRIFICADOR DE LINHA E FILTRO DE AR) DO SISTEMA DE ACIONAMENTO DO CILINDRO PNEUMÁTIO DIREITO;
3.1- SOLTAR AS CONEXÇÕES DA TUBULAÇÃO DE AR CUMPRIMIDO
3.2- MANUALMENTE EFETUAR A RETIRADA DO CONJUNTO LUBRIFIL;
3.3- EFETUAR A MONTAGEM DO NOVO CONJUNTO DE LUBRIFIL NA LINHA DE AR
4-	EFETUAR A LIMPEZA DAS VÁLVULAS DIRECIONAIS E CILINDRO PNEUMÁTICO DO SISTEMA DE ACIONAMENTO DIREITO;
5-	EFETUAR A TROCA DAS MANGUEIRAS DE ACIONAMENTO DO CILINDRO DIREITO;
6-	EFETUAR O REAPERTO GERAL NA FIXAÇÃO DO CILINDRO DIREITO;
7-	TROCAR A PROTEÇÃO SANFONADA DA HASTE DO CILINDRO DIREITO;
8-	TROCAR OS PINOS DE FIXAÇÃO DO CILINDRO DIREITO COM DESGASTE.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</si>
  <si>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CILINDRO ESQUERDO ACIONAMENTO ISF
1-	EFETUAR O REAPERTO GERAL NAS CONEXÕES DAS TUBULAÇÕES DE AR DE ACIONAMENTO DO CILINDRO DIREITO;
2-	EFETUAR O REAPERTO DAS ABRAÇADEIRAS E SUPORTES DE FIXAÇÃO DAS TUBULAÇÕES DE ACIONAMENTO DO CILINDRO DIREITO;
3-	EFETUAR A TROCA DO CONJUNTO LUBRIFIL (LUBRIFICADOR DE LINHA E FILTRO DE AR) DO SISTEMA DE ACIONAMENTO DO CILINDRO PNEUMÁTIO DIREITO;
3.1- SOLTAR AS CONEXÇÕES DA TUBULAÇÃO DE AR CUMPRIMIDO
3.2- MANUALMENTE EFETUAR A RETIRADA DO CONJUNTO LUBRIFIL;
3.3- EFETUAR A MONTAGEM DO NOVO CONJUNTO DE LUBRIFIL NA LINHA DE AR
4-	EFETUAR A LIMPEZA DAS VÁLVULAS DIRECIONAIS E CILINDRO PNEUMÁTICO DO SISTEMA DE ACIONAMENTO DIREITO;
5-	EFETUAR A TROCA DAS MANGUEIRAS DE ACIONAMENTO DO CILINDRO DIREITO;
6-	EFETUAR O REAPERTO GERAL NA FIXAÇÃO DO CILINDRO DIREITO;
7-	TROCAR A PROTEÇÃO SANFONADA DA HASTE DO CILINDRO DIREITO;
8-	TROCAR OS PINOS DE FIXAÇÃO DO CILINDRO DIREITO COM DESGASTE.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</si>
  <si>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CHAPA REVESTIMENTO RASPADOR ISF
1-	EFETUAR A TROCA DAS 03 SESSÕES DE CHAPAS DE REVESTIMENTO DO RAPADOR;
1.1-	CORTAR SISTEMA DE FIXAÇÃO DAS CHAPAS COM O AUXÍLIO DE UM MAÇARICO;
1.2-	EFETUAR A REMOÇÃO DAS CHAPAS VELHAS E DANIFICADAS;
1.3-	FAZER REPAROS COM SOLDA NA ESTRUTURA DE FIXAÇÃO DAS CHAPAS;
1.4-	POSICIONAR CHAPAS NOVAS NO LOCAL MANUALMENTE;
1.5-	EFETUAR A FIXAÇÃO COM O AUXÍLIO DE CHAVE COMBINADA;
1.6-	EFETUAR O TRAVAMENTO DAS CHAPAS COM O AUXÍLIO DE SOLDA NAS PORCAS;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</si>
  <si>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SISTEMA ACIONAMENTO RASPADOR ISF
1-	EFETUAR A TROCA 08 DAS RODAS DO RASPADOR DO ISF;
1.1-	CORTAR SISTEMA DE FIXAÇÃO DAS CHAPAS COM O AUXÍLIO DE UM MAÇARICO;
1.2-	EFETUAR A REMOÇÃO DAS CHAPAS VELHAS E DANIFICADAS;
1.3-	FAZER REPAROS COM SOLDA NA ESTRUTURA DE FIXAÇÃO DAS CHAPAS;
1.4-	POSICIONAR CHAPAS NOVAS NO LOCAL;
1.5-	EFETUAR A FIXAÇÃO DAS CHAPAS APERTANDO AS PORCAS DE FIXAÇÃO DAS MESMAS;
1.6-	EFETUAR O TRAVAMENTO DAS CHAPAS COM O AUXÍLIO DE SOLDA NAS PORCAS DE FIXAÇÃO;
2-	EFETUAR A TROCA DOS CABOS DE AÇO 3/8” DE SEGURANÇA DO RASPADOR DO ISF;
2.1-	EFETUAR RETIRADA DOS 03 GRAMPOS DE FIXAÇÃO DO CABO DE AÇO;
2.2-	REMOVER OS CABOS DE AÇO PARA TROCA MANUALMENTE;
2.3-	EFETUAR A MEDIÇÃO DOS CABOS COMPARANDO O COMPRIMENTO DOS CABOS NOVOS COM O COMPRIMENTO DOS CABOS ANTIGOS;
2.4-	FAZER O POSICIONAMENTO DOS NOVOS CABOS DE AÇO NO LOCAL MANUALMENTE;
2.5-	MONTAR OS 03 GRAMPOS DE FIXAÇÃO NA POSIÇÃO CORRETA DE MONTAGEM (GRAMPO PARA LADO DA PERNA MAIOR DO CABO, PRESILHA PARA LADO DA PERNA MENOR OU SOBRA DO CABO);
3-	REALIZAR A LUBRICIDAÇÃO DOS CABOS;
4-	CERTIFICAR QUE OS CABOS ESTEJAM BEM AJUSTADOS E NAS MEDIDAS CORRETAS;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</si>
  <si>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CONJUNTO ISF
1-	EFETUAR A TROCA DO ISF COMPLETO;
1.1-	TROCAR CONJUNTO DO ISF;
1.2-	RETIRAR PASSARELA COM O AUXÍLIO DA MONOVIA PARA ABRIR ESPAÇO PARA REALIZAR A ATIVIDADE DE TROCA DO CONJUNTO. PESO: 100KG;
1.3-	FECHAR E BLOQUEAR AR COMPRIMIDO;
1.4-	ESTROPAR RASPADOR E DEIXAR O MESMO APOIADO: 250KG;
1.5-	COM AUXÍLIO DE CHAVE GRIFO OU INGLESA, RETIRAR AS MANGUEIRAS DE AR COMPRIMIDO DO ACIONAMENTO DO CILINDRO.
1.6-	COM O AUXÍLIO DE TALHAS DE ALAVANCAS E FETUAR A RETIRADA DOS 02 CILINDROS DE ACIONAMENTO.
2-	RETIRAR 2 PARAFUSOS DE FIXAÇÃO DE CADA SUPORTE:
2.1-	RETIRAR PARAFUSOS DE 1/2";
2.2-	EFETUAR A RETIRADA DA FIXAÇÃO DOS 2 CILINDROS;
2.3-	RETIRAR O RASPADOR COM AUXÍLIO DA MONOVIA;
2.4-	RETIRAR 2 SUPORTES DE TRAVA DO ISF;
2.5-	RETIRAR OS PARAFUSOS 5/8” DO SUPORTE;
2.6-	RETIRAR O CONJUNTO ISF COM AUXÍLIO DA MONOVIA PESO: 3000KG;
2.7-	PARA MONTAGEM DO CONJUNTO REPETIR O PASSO A PASSO INVERSAMENTE;
2.8-	APÓS TROCA POSICIONAR O ISF USADO NO SUPORTE E COM AUXÍLIO DA PONTE ROLANTE DE 15 TONELADAS DESCER O MESMO PARA 1 PISO DA MÁQUINA DE SINTER.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</si>
  <si>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MONOVIA ISF
1	- PREVENTIVA MONOVIA
1.1-	EFETUAR LIMPEZA NA VIGA DE ROLAMENTO E CORRENTES DA MONOVIA, COM AUXÍLIO DE MANGUEIRA DE AR COMPRIMIDO. 
OBS.: ACESSAR PASSARELA COM CINTO DE SEGURANÇA PARA EFETUAR LIMPEZA DAS VIGAS.
1.2-	CASO NECESSÁRIO, DESLOCAR TALHAS COM AUXÍLIO DE TALHA ALAVANCA 1,5TON E CINTAS SE A MONOVIA ESTIVER TRAVADA. POSICIONAR CINTAS NA ESTRUTURA FIXA E OUTRA CINTA NA MONOVIA.
 1.3- ACESSAR MONOVIA PELA PASSARELA. VERIFICAR FIXAÇÃO DO CABO DE AÇO NO DROMO. CASO NECESSÁRIO, RETIRAR FIXAÇÃO DO CABO DE AÇO NO DROMO, COM AUXÍLIO DE CHAVE COMBINADA, RETIRAR CABO DE AÇO QUE ESTÁ EMBOLADO NO DROMO. PASSAR CABO DE AÇO NOVAMENTE NO DROMO DE FORMA CORRETA.
 1.4- CASO NECESSÁRIO, POSICIONAR TALHA ALAVANCA 1,5 TON E CINTAS NO MOITÃO DA MONOVIA OU NO CABO DE AÇO PARA E NA ESTRUTURA PARA MOVIMENTAR MOITÃO E CABO DE AÇO.
1.5- EFETUAR O TESTE DE DESLOCAMNEOT DAS TALHAS, CASO AS MONOVIAS ESTEJAM TRAVADAS, MOVIMENTAR AS MESMAS COM AUXÍLIO DE TALHA ALAVANCA 1,5 E CINTAS.
1.6- POSICINAR AS CINTAS NA ESTRUTURA FIXA DA ÁREA DO BRITADOR NO SENTIDO HORIZONTAL INCLINADO;
1.7- ACIONAR TALHAS MANUALMENTE E DESLOCAR MONOVIAS;
1.8- EFETUAR A LUBRIFICAÇÃO DAS RODAS DE DESLOCAMENTO DA MONOVIA;
1.9- CONFERIR O AJUSTE DA TRAVA DE SEGURANÇA DO GANCHO;
RECOMENDAÇÕES DE SEGURANÇA ESPECÍFICAS DA ATIVIDADE:
1 - RISCO: PRENSAMENTO
 1.1 - NÃO POSICIONAR MÃOS ENTRE PEÇAS AO MOVIMENTA-LAS, DEVIDO O POSSIVEL DESLOCAMENTO DAS MESMAS, PODENDO PRENSAR MEMBROS SUPERIORES E INFERIORES;
 1.2 - NÃO IMPROVISAR FERRAMENTAS PARA EXECUTAR AS ATIVIDADES.
2 - RISCO: FALHA DE COMUNICAÇÃO:
 2.1 - SEMPRE COMUNICAR DE FORMA CLARA E OBJETIVA COM OS ENVOLVIODOS DA ATIVIDADE AO REALIZAR ALGUMA AÇÃO QUE POSSA GERAR RISCO;
3 - RISCO: ERGONOMIA
 3.1 - POSICIONAR DE FORMA CORRETA AO FAZER ESFORÇO FÍSICO, RESPEITANDO O LIMITE CONFORME NORMA NR17;
 3.2 - AO MANUSEAR PEÇA NO SOLO, TRANSFEIRIR O ESFORÇO PARA AS PERNAS PARA EVITAR LESÕES PRINCIPALMENTE NA COLUNA;
 3.3 - NÃO TRANSPORTAR E/OU ELEVAR PEÇAS PESADAS, SOLICITE AJUDA OU UTILIZE MÁQUINAS APROPRIADAS.
4 - RISCO: QUEDA HUMANA
 4.1 - LOCOMOVER-SE DE FORMA LENTA OBSERVANDO O PISO, DEVIDO SOLO COM ESCÓRIA ESPALHADAS OU PEDRAS GRANULADAS;
 4.2 - FAZER USO DE CORRIMÃOS AO SUBIR E DESCER ESCADAS;
 4.3 - FAZER USO DO CINTO DE SEGURANÇA EM TRABALHOS EM ALTURA (ACIMA DE 2 METROS) OU LOCAL QUE CONSIDERAR NECESSÁRIO DEVIDO EXPOSIÇÃO A RISCO DE QUEDA.
5 - RISCO: QUEDA MATERIAL
 5.1 - NÃO DEIXAR PEÇAS OU PARAFUSOS SOBRE PASSARELAS OU PRÓXIMO AS BORDAS COM RISCO DE QUEDA;
 5.2 - NÃO JOGAR PEÇAS OU SUCATAS NO SOLO;
 5.3 - NÃO SE POSICIONAR NO RAIO DE AÇÃO DE PEÇAS E EQUIPAMENTO SENDO MOVIMENTADOS, MANTER DISTÂNCIA SEGURA.
6 - RISCO: TORÇÃO
 6.1 - AO SE DESLOCAR NA ÁREA, NÃO SE LOCOMOVER EM LOCAIS DE PISO COM PRESENÇA DE ESCÓRIA, PEDRAS, GRAULADOS DENTRE OUTROS, PARA EVITAR TORÇÃO DE MEMBROS INFERIORES (PÉS, JOELHOS E TORNOZELOS) DEVIDO PRESENÇA DE ESCÓRIA, PEDRAS, GRAULADOS DENTRE OUTROS.
7 - RISCO: CORTE
 7.1 - NÃO MANUSEAR PEÇAS E EQUIPAMENTOS SEM A UTILIZAÇÃO DE LUVAS DE RASPA, DEVIDO A ARESTAS CORTANTES.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</si>
  <si>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MS3 ELETRODO CAMADA FUSO </t>
  </si>
  <si>
    <t xml:space="preserve">PREVENTIVA FUSO REGULAGEM ELETRODO
1-	EFETUAR A LIMPEZA COM O AUXÍLIO DE FLANELAS E DESENGRAXANTE ADEQUADO;
2-	EFETUAR O AJUSTE DO FUSO DE ACIONAMENTO DO VOLANTE;
2.1- EFETUAR O AMACIAMENTO DO FUSO DE ACIONAMENTO DO VOLANTE COM DESINGRIPANTE ADEQUADO;
2.2- POSICIONAR O FUSO NA REGULAGEM ADEQUADA CONFORME INDICAÇÃO DA INSPEÇÃO;
3-	REALIZAR A LUBRIFICAÇÃO DO SISTEMA DE ACIONAMENTO DO VOLANTE;
4-	REALIZAR A LIMPEZA GERAL NOS TRILHOS DE DESLOCAMENTO COM O AUXÍLIO DE HIDROJATO;
5-	CONFERIR ALINHAMENTO E AFERIÇÃO DA BARRA REGULADORA DO CARRO DE ELETRODOS CORRIGIR CASO ESTEJA DESALINHADO;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</si>
  <si>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PREVENTIVA ELETRODOS AJUSTE CAMADA
1-	COM O AUXÍLIO DA CHAVE COMBINADA EFETUAR O REAPERTO DOS PARAFUSOS DOS SUPORTES DOS ELETRODOS;
2-	CONFERIR E AJUSTAR A POSIÇÃO DO SUPORTE DOS ELETRODOS;
3-	EFETUAR O REAPERTO GERAL DO CONJUNTO DE FIXAÇÃO DOS ELETRODOS;
4-	EFETUAR REPAROS COM SOLDA NO SUPORTE DE FIXAÇÃO DOS ELETRODOS;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</si>
  <si>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TROCA CHAPA ALISADORA
1-	EFETUAR A TROCA DA CHAPA ALISADORA;
1.1-	SOLTAR OS TIRANTES DE FIXAÇÃO DA CHAPA ALISADORA; 
1.2-	DESCONECTAR DAS GUIAS MANUALMENTE;
1.3-	UTILIZAR A TALHA DE ALAVANCA E CINTAS DE 1TON PARA RETIRADA E MOVIMENTAÇÃO DA CHAPA ALISADORA;
1.4-	UTILIZAR A TALHA DE ALAVANCA E CINTAS DE 1TON PARA EFETUAR O POSICIONAMENTO E MONTAGEM DA NOVA CHAPA; 
2-	CONFERIR AJUSTE DO SISTEMA DE FIXAÇÃO DO SUPORTE;
2.1- MANTER A REGULAGEM DA CAPA CONFORME PADRÃO DE OPERAÇÃO;
3-	EFETUAR O REAPERTO GERAL NO SISTEMA DE FIXAÇÃO DE SUPORTE;
4-	CONFERIR E MANTER O ALINHAMENTO DA CHAPA ALISADORA.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</si>
  <si>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CHAPA ALISADORA
1-	EFETUA A REGULAGEM DA CHAPA CONFORME PADRÃO DE OPERAÇÃO;
2-	EFETUAR A LIMPEZA GERAL NAS GUIAS DE ACIONAMENTO DA CHAPA COM O AUXÍLIO DE HIDROJATO;
3-	COM O AUXÍLIO DE ESCOVA DE AÇO E DESENGRAXANTE ADEQUADO, EFETUAR A LIMPEZA DAS ROSCAS DOS TIRANTES DIREITA E ESQUERDA DE REGULAGEM DA CHAPA ALISADORA;
4-	EFETUAR A LUBRIFICAÇÃO DAS ROSCAS DOS TIRANTES DIREITA E ESQUERDA DE REGULAGEM DA CHAPA ALISADORA;
5-	CONFERIR E CORRIGIR O ALINHAMENTO DA CHAPA CASO A MESMA ESTEJA DASALINHADA;
6-	COM O AUXÍLIO DA CHAVE EFETUAR O REAPERTO GERAL NO CONJUNTO DE FIXAÇÃO DA CHAPA;
) EXECUT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</si>
  <si>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CAVALETE CONTROLE LINHA GÁS 2”
1-	EFETUAR O REAPERTO GERAL NAS CONEXÕE DAS TUBULAÇÕES E MANGUEIRAS;
2-	EFETUAR A TROCA DOS MANOMETROS DE GÁS E AR;
2.1- CERTIFICAR QUE AS VÁVULAS DE GÁS E AR ESTEJAM DEVIDAMENTE FECHADAS;
2.2- EFETUAR A RETIRADA DOS MANOMETROS DEVAGAR;
2.3- APLICAR FITA TEFLON NA ROSCA DO MANÔMETRO;
3-	EFETUAR O REAPERTO GERAL NO SISTEMA DE FIXAÇÃO DA CHAMA PILOTO;
4-	TROCAR AS JUNTAS DE VEDAÇÃO DOS FLANGES DA TUBULAÇÃO DE UNIÃO DA CHAMA PILOTO;
4.1- SOLTAR OS PARAFUSOS DE FIXAÇÃO DOS FLANGES;
4.2- COM O AUXÍLIO DE UMA ESPÁTULA OU TALHADEIRA EFETUAR A ABERTURA DOS FLANGES PARA TROCA DAS JUNTAS;
4.3- EFETUAR A LIMPEZA DAS CEDES DO FLANGE PARA ACOMODAÇÃO DA NOVA JUNTA;
4.4- EFETUAR O POSICIONAMENTO DA NOVA JUNTA DE VEDÇÃO;
4.5- EFETUAR A MONTAGE E APERTO DOS PARAFUSOS DOS FLANGES;
5-	ABRIR LINHA DE GÁS PARA LIMPEZA;
5.1-	ABRIR FLANGE CEGO DA LINHA DE GÁS QUE SE ENCONTRA PROXIMO A PORTA QUE DA ACESSO A SALA DE OPERAÇÃO;
5.2-	RETIRAR 8 PARAFUSOS DE FIXAÇÃO 3/4";
5.3-	ABRIR FLANGE CEGO DA LINHA DE GÁS DOS PILOTOS LADO DIREITO E ESQUERDO;
5.4-	RETIRAR 8 PARAFUSOS DE FIXAÇÃO 3/4" CADA FLANGE;
5.5-	ABRIR FLANGE CEGO DA LINHA PRINCIPAL DO QUEIMADOR;
5.6-	RETIRAR 12 PARAFUSOS DE FIXAÇÃO 3/4" CADA FLANGE;
5.7-	RETIRAR VÁLVULA DE 2" PARA ABRIR ESPAÇO PARA RETIRADA DO FLANGE;
5.8-	RETIRAR 4 PARAFUSOS DE 5/8" DE FIXAÇÃO DA VÁLVULA;
5.9-	RETIRAR 2 VÁLVULAS DE 2" DA LINHA PILOTO LADO DIREITO E ESQUERDO;
5.10-	RETIRAR 8 PARAFUSOS DE FIXAÇÃO 5/8" X 2";
5.11-	RETIRAR VÁLVULA PILOTO PARA LIMPEZA;
5.12-	ESTROPAR A VÁLVULA COM CABO DE AÇO DE 1/2" E DESCER A MESMA COM AUXÍLIO DE TALHA DE ALAVANCAS;
5.13-	PARA RETIRAR Á VÁLVULA, RETIRAR 6 PARAFUSOS 5/8" DE CADA FLANGE;
5.14-	RETIRAR OS CARRETEIS DA VÁLVULA CONTROLADORA DE GÁS PARA LIMPEZA;
5.15-	RETIRAR 14 PARAFUSOS 3/4";
5.16-	ESTROPAR VÁLVULA COM CABO DE 1/2" E TALHA DE ALAVANCA;
6.	EFETUAR TROCA DA VÁLVULA PILOTO 2”;
6.1-	 RETIRAR OS PARAFUSOS 5/8” DOS FLANGES DE FIXAÇÃO DA VÁLVULA;
6.2-	RETIRAR VÁLVULA COM AUXÍLIO DE TALHA DE ALAVANCA E DESCER A MESMA NO PISO;
6.3-	 MONTAR VÁLVULA NOVA NA POSIÇÃO CORRETA;
6.4-	 DURANTE A MONTAGEM TROCAR JUNTAS E PASSAR SILICONE NA VÁLVULA;
6.5-	 JUNTO COM A EQUIPE DE OPERAÇÃO E INSTRUMENTAÇÃO, FAZER TESTE NA VÁLVULA;
6.6-	 APÓS MONTAGEM, DA VÁLVULA, MONTAR VÁLVULA DIRECIONAL 3/8" NA MESMA;
6.7-	PESO DA VÁLVULA: 35KG;
6.8-	A VÁLVULA NOVA ESTARÁ NO ARMÁRIO DE SOBRESSALENTES AO LADO DO FORNO DE IGNIÇÃO;
6.9-	UTILIZAR ESTROPO DE 1/2";
6.10-	A VÁLVULA VELHA DEVERÁ SER DESCARTADA POSICIONADA NO PISO 0.
1-	TROCAR VÁLVULA DE AR
7.1- EFETUAR A RETIRADA DOS PARAFUSOS DE FIXAÇÃO DOS FLANGES DA VÁLVULA;
7.2- REMOVER A VÁLVULA MANUALMENTE;
7.3- EFETUAR A LIMPEZA DOS FLANGES ANTES DA MONTAGEM DAS JUNTAS DE VEDAÇÃO;
7.3- EFETUAR O POSICIONAMENTO DA VÁLVULA NOVA;
7.4- POSICIONAR AS JUNTAS E PARAFUSOS DE FIXAÇÃO DOS FLANGES
7.5- EFETUAR O REAPERTO DA CRUZADO DOS PARAFUSOS DE FIXAÇÃO PARA PRESERVAÇÃO DA JUNTA DE VEDAÇÃO;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</si>
  <si>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SOPRADOR
1-	ABRIR ACOPLAMENTO DO EXAUSTOR PARA INSPEÇÃO; 
1.1-	SOLTAR OS PARAFUSOS DE FIXAÇÃO DAS TAMPAS DO ACOPLAMENTO;
1.2-	EFETUAR A LIMPEZA DOS DENTES DAS ENGRENAGENS DA TAMPA E DOS CUBOS DOS ACOPLAMENTOS;
1.3-	COM O AUXÍLIO DO PAQUÍMETRO EFETUAR A MEDIÇÃO DOS DENTES DAS ENGRENAGES;
2-	EFETUAR REAPERTO NO CONJUNTO DE FIXAÇÃO DO SOPRADOR;
2.1- COM O AUXÍLIO DE CHAVE COMBINADA, CHAVE DE IMPACTO E MARTELO, EFETUAR O REAPERTO DOS PARAFUSOS DE FIXAÇÃO DAS BASES DO MOTOR E MANCAIS DE ACIONAMENTO;
3-	LIMPEZA DOS MANCAIS DO SOPRADOR;
3.1- COM O AUXÍLIO DE FLANELAS E DESENGRAXANTE ADEQUADO EFETUAR A LIMPEZA GERAL DO CONJUNTO DE ACIONAMENTO DO EXAUSTOR;
3.2- FAZER O USO DE ESPÁTULA E ESCOVA DE AÇO PARA EFETUAR A LIMPEZA ADEQUADA NOS MANCAIS;
4-	LUBRIFICAÇÃO FORÇADA DOS MANCAIS;
4.1- EFETUAR A LUBRIFICAÇÃO FORÇADA NOS MANCAIS;
4.2- DESOBSTRUIR ORIFÍCIOS DE LUBRIFICAÇÃO COM OBSTRUÇÃO;
4.3- CERTIFICAR QUE O LUBRIFICANTE ESTEJA CHEGANDO EM TODOS OS PONTOS; 
5-	VERIFICAR O ALINHAMENTO DO CONJUNTO DE ACIONAMENTO DO SOPRADOR;
5.1- CERTIFICAR O ALINHAMENTO DO CONJUNTO DE ACIONAMENTO DO EXAUSTOR;
5.2- CASO O CONJUNTO DE ACIONAMENTO ESTEJA DESALINHADO, CORRIGIR O ALINHAMENTO;
6-	VERIFICAR A ARTICULAÇÃO DO DUMPER COM ALAVANCA DE CONTROLE;
5.1-	COM O AUXÍLIO DA TALHA DE ALAVANCAS EFETUAR A MOVIMENTAÇÃO E AMACIAMENTO DA ARTICULAÇÃO DO DUMPER DO EXAUSTOR;
5.2-	EFETUAR A LUBRIFICAÇÃO FORÇADA NOS PONTOS DE LUBRIFICAÇÃO DO DUMPER;
5.3-	DESOBSTRUIR ORIFICÍOS DE LUBRIFICAÇÃO QUE ESTEJAM OBSTRUIDOS;
5.4-	CERTIFICAR QUE TODOS OS PONTOS DE LUBRIFICAÇÃO ESTEJAM DESOBSTRUÍDOS;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</si>
  <si>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QUEIMADORES
1-	EFETUAR A TROCAR DAS VÁVULAS DE REGULAGEM DOS QUAIMADORES;
1.1-	SOLTAR AS CONEXÕES DAS VÁLVULAS;
1.2-	EFETFUAR A RETIRADA DA MESMA MANUALMENTE;
1.3-	EFETUAR O POSICIONAMENTO DA VÁLVULA NOVA;
1.4-	MONTAR E APERTAR AS CONEXÕES;
2-	EFETUAR A TROCA DO BICO DIFUSOR;
2.1- SOLTAR AS CONEXOES DO BICO DIFUSOR;
2.2- EFETUAR A RETIRADA DO BICO DIFUSOR;
2.3- POSICIONAR O NOVO BICO DIFUSOR;
2.4- MONTAR E APERTAR AS CONEXÕES DO BICO DIFUSOR;
3-	EFETUAR A TROCA DO DICIPADOR;
3.1- SOLTAR AS CONEXOES DO DICIPADOR;
3.2- EFETUAR A RETIRADA DO DICIPADOR;
3.3- POSICIONAR O NOVO DICIPADOR;
3.4- MONTAR E APERTAR AS CONEXÕES DO DICIPADOR;
4-	COM O AUXÍLIO DE CHAVE GRIFO EFETUAR O REAPERTO GERAL NAS CONEXÕES E TUBULAÇÕES;
5-	EFETUAR O REAPERTO DOS GRAMPOS DE FIXAÇÃO DAS TUBULAÇÕES DO QUEIMADOR;
6-	EFETUAR A TROCA DAS 06 VÁLVULAS DE REGULAGEM DOS QUEIMADORES;
6.1-	RETIRAR PARAFUSOS DE FIXAÇÃO DAS VÁLVULAS (CADA VÁLVULA TEM 4 PARAFUSOS DE FIXAÇÃO POR FLANGE (PARAFUSO 5/8" POR 2"1/2 CHAVE 24MM);
6.2-	RETIRAR AS 06 VÁLVULAS DE 2” E DESCARTAR AS JUNTAS;
6.3-	EFETUAR MONTAGEM DAS 6 VÁLVULAS NOVAS SEGUNDO MARCAÇÃO DO INSPETOR QUE IRÁ ACOMPAHAR A ATIVIDADE;
6.4-	EFETUAR MONTAGEM DE JUNTAS NOVAS E PASSAR SILICONE NAS MESMAS PARA VEDAÇÃO;
6.5-	ACOMPANHAR TESTE DE ESTANQUEDADE.
OBS: AS VALVULAS ESTARÃO NO ARMÁRIO DE SOBRESSALENTES AO LADO DO FORNO DE IGNIÇÃO.
1-	AS VALVULAS SERÃO TROCADAS MANUALMENTE;
2-	PESO DE CADA VALVULA: 10KG;
3-	A MANUTENÇÃO DEVERÁ DESCER COM AS VÁLVULAS VELHAS PARA O PISO 0 E DESTINÁ-LAS AS SUAS DEVIDAS CAÇAMBAS DE SUCATA.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</si>
  <si>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ZONA IGNIÇÃO
1-	DESMONTAR OS QUEIMADORES PARA SUBSTITUIÇÃO DOS TIJOLOS REFRATÁRIOS;
2-	AUXILIAR EQUIPE DO REFRATÁRIO NA ATIVIDADE DE TROCA DOS REFRATÁRIOS;
3-	RECUPERAR ESTRUTURA DO FORNO COM SOLDA;
4-	SOLDAR CHUMBADORES NA ESTRUTURA DO FORNO PARA RECEBIMENTO DO REFRATÁRIO;
5-	EFETUAR A MONTAGEM DOS QUAIMADORES APÓS SUBSTITUIÇÃO DOS TIJOLOS;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</si>
  <si>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SISTEMA REFRIGERAÇÃO FORNO IGNIÇÃO
1-	EFTFUAR O REAPERTO GERAL NAS TUBULAÇÕES DO SISTEMA DE REFRIGERAÇÃO;
2-	EFETUAR A TROCA DAS JUNTAS DE VEDAÇÃO DE TODOS OS FLANGES E CONEXÕES;
3-	EFETUAR A TROCA DE TODOS OS MANGOTES DE ÁGUA DE REFRIGERAÇÃO;
3.1- TROCAR MANGOTES;
3.2- COM AUXÍLIO DE CHAVE GRIFO, RETIRAR MANGOTES DANIFICADOS MANUALMENTE;
3.3- POSICIONAR MANGOTES NOVOS MANUALMENTE E EFETUAR APERTO DAS CONEXÕES COM AUXÍLIO DE CHAVE GRIFO;
4-	LIMPEZA GERAL NAS BOMBAS DO SISTEMA DE REFRIGERAÇÃO;
5-	EFETUAR O REAPERTO GERAL NO CONJUNTO DE FIXAÇÃO DAS BOMBAS DE REFRIGERAÇÃO;
6-	CONFERIR ALINHAMENTO DAS BOMBAS E MOTORES;
7-	TROCAR GRAXETA DAS BOMBAS;
8-	TROCAR MEMBRANA DE AMORTECIMENTO DOS ACOPLAMENTOS;
9-	TROCAR JUNTAS DE VEDAÇÃO DOS FLANGES DAS BOMBAS;
RISCO ESPECÍFICO:
- RISCO DE PRENSAMENTO;
MEDIDAS DE CONTROLE:
NÃO FAZER ALAVANCA COM OUTRA CHAVE.
NÃO POSICIONAR AS MÃOS ENTRE ESTRUTURAS E CHAVE DE APERTO.
NÃO IMPROVISAR CHAVES PARA FAZER RETIRADA DOS PARAFUSOS.
REPARAR TUBULAÇÃO 1" DE ENTRADA E SAÍDA DE ÁGUA DA BARRA REFRIGERADA
1 - REPARAR TUBULAÇÃO.
 1.1 - EFETUAR CORTE DA LATERAL DO BRITADOR PRÓXIMO A BARRA REFRIGERADA PARA DAR ACESSO AO TUBO, COM AUXÍLIO DE CONJUNTO OXI-CORTE.
 1.2 - EFETUAR ACABAMENTO NA LATERAL CORTADA E NO TUBO COM AUXÍLIO DE CONJUNTO OXI-CORTE.
 1.3 - FIXAR TUBO COM AUXÍLIO DE SOLDA ELÉTRICA.
 1.4 - CASO NECESSÁRIO RETIRA MANGOTE COM AUXÍLIO DE CHAVE GRIFO PARA FACILITAR A SOLDAGEM DO TUBO. EFETUAR MONTAGEM DO MANGOTE APÓS TÉRMINO DA SOLDA.
 1.5 - POSICIONAR CHAPA CORTADA DA LATERAL DO BRITADOR E FIXAR COM AUXÍLIO DE SOLDA ELÉTRICA.
RECOMENDAÇÕES DE SEGURANÇA ESPECÍFICAS DA ATIVIDADE:
1 - RISCO: PRENSAMENTO
 1.1 - NÃO POSICIONAR MÃOS ENTRE PEÇAS AO MOVIMENTA-LAS, DEVIDO O POSSIVEL DESLOCAMENTO DAS MESMAS, PODENDO PRENSAR MEMBROS SUPERIORES E INFERIORES;
 1.2 - NÃO IMPROVISAR FERRAMENTAS PARA EXECUTAR AS ATIVIDADES.
2 - RISCO: FALHA DE COMUNICAÇÃO:
 2.1 - SEMPRE COMUNICAR DE FORMA CLARA E OBJETIVA COM OS ENVOLVIODOS DA ATIVIDADE AO REALIZAR ALGUMA AÇÃO QUE POSSA GERAR RISCO;
3 - RISCO: ERGONOMIA
 3.1 - POSICIONAR DE FORMA CORRETA AO FAZER ESFORÇO FÍSICO, RESPEITANDO O LIMITE CONFORME NORMA NR17;
 3.2 - AO MANUSEAR PEÇA NO SOLO, TRANSFEIRIR O ESFORÇO PARA AS PERNAS PARA EVITAR LESÕES PRINCIPALMENTE NA COLUNA;
 3.3 - NÃO TRANSPORTAR E/OU ELEVAR PEÇAS PESADAS, SOLICITE AJUDA OU UTILIZE MÁQUINAS APROPRIADAS.
4 - RISCO: QUEDA HUMANA
 4.1 - LOCOMOVER-SE DE FORMA LENTA OBSERVANDO O PISO, DEVIDO SOLO COM ESCÓRIA ESPALHADAS OU PEDRAS GRANULADAS;
 4.2 - FAZER USO DE CORRIMÃOS AO SUBIR E DESCER ESCADAS;
 4.3 - FAZER USO DO CINTO DE SEGURANÇA EM TRABALHOS EM ALTURA (ACIMA DE 2 METROS) OU LOCAL QUE CONSIDERAR NECESSÁRIO DEVIDO EXPOSIÇÃO A RISCO DE QUEDA.
5 - RISCO: QUEDA MATERIAL
 5.1 - NÃO DEIXAR PEÇAS OU PARAFUSOS SOBRE PASSARELAS OU PRÓXIMO AS BORDAS COM RISCO DE QUEDA;
 5.2 - NÃO JOGAR PEÇAS OU SUCATAS NO SOLO;
 5.3 - NÃO SE POSICIONAR NO RAIO DE AÇÃO DE PEÇAS E EQUIPAMENTO SENDO MOVIMENTADOS, MANTER DISTÂNCIA SEGURA.
6 - RISCO: QUEIMADURA
 6.1 - NÃO MANUSEAR PEÇAS AQUECIDAS SEM ESTAR COM EPIS ADEQUADO;
 6.2 - NÃO DIRECIONAR O JATO DO MAÇARICO CONTRA TERCEIROS, CASO EXECUTE ATIVIDADES COM TERCEIROS PROXIMOS, PROVIDENCIAR PROTEÇÃO FÍSICA OU ISOLAMENTO;
 6.3 - TODOS ENVOLVIDOS DIRETAMENTE NA ATIVIDADE DEVERÃO PORTAR EPÍ´S PRÓPRIOS PARA SERVIÇO DE CORTE COM MAÇARICO E SOLDAGEM.
7 - RISCO: TORÇÃO
 7.1 - AO SE DESLOCAR NA ÁREA, NÃO SE LOCOMOVER EM LOCAIS DE PISO COM PRESENÇA DE ESCÓRIA, PEDRAS, GRAULADOS DENTRE OUTROS, PARA EVITAR TORÇÃO DE MEMBROS INFERIORES (PÉS, JOELHOS E TORNOZELOS) DEVIDO PRESENÇA DE ESCÓRIA, PEDRAS, GRANULADOS DENTRE OUTROS.
8 - RISCO: CORTE
 8.1 - NÃO MANUSEAR PEÇAS E EQUIPAMENTOS SEM A UTILIZAÇÃO DE LUVAS DE RASPA, DEVIDO A ARESTAS CORTANTES.
9 - RISCO DE PROJEÇÃO:
 9.1 - DIRECIONAR JATO DO CONJUNTO OXICORTE PARA DIREÇÃO CONTRÁRIA AOS DEMAIS INTEGRANTES DA EQUIPE.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</si>
  <si>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MONOVIA SOPRADOR
1 - PREVENTIVA MONOVIA
 1.1 - EFETUAR LIMPEZA NA VIGA DE ROLAMENTO DAS TALHAS DO SOPRADOR, COM AUXÍLIO DE MANGUEIRA DE AR COMPRIMIDO. ACESSAR PASSARELA COM CINTO DE SEGURANÇA PARA EFETUAR LIMPEZA DAS VIGAS.
 1.2 - CASO NECESSÁRIO, DESLOCAR TALHAS COM AUXÍLIO DE TALHA ALAVANCA 1,5TON E CINTAS SE A MONOVIA ESTIVER TRAVADA. POSICIONAR CINTAS NA ESTRUTURA FIXA E OUTRA CINTA NA MONOVIA.
 1.3 - ACESSAR MONOVIA PELA PASSARELA. VERIFICAR FIXAÇÃO DO CABO DE AÇO NO DROMO. CASO NECESSÁRIO, RETIRAR FIXAÇÃO DO CABO DE AÇO NO DROMO, RETIRAR CABO DE AÇO QUE ESTÁ EMBOLADO NO DROMO. PASSAR CABO DE AÇO NOVAMENTE NO DROMO DE FORMA CORRETA.
 1.4 - CASO NECESSÁRIO, POSICIONAR TALHA ALAVANCA 1,5 TON E CINTAS NO MOITÃO DA MONOVIA OU NO CABO DE AÇO PARA E NA ESTRUTURA PARA MOVIMENTAR MOITÃO E CABO DE AÇO.
 1.5 - CASO AS MONOVIAS ESTEJAM TRAVADAS, MOVIMENTAR AS MESMAS COM AUXÍLIO DE TALHA ALAVANCA 1,5 E CINTAS. POSICINAR CINTAS NA ESTRUTURA FIXA DA ÁREA DO BRITADOR NO SENTIDO HORIZONTAL INCLINADO. ACIONAR TALHAS MANUALMENTE E DESLOCAR MONOVIAS.
RECOMENDAÇÕES DE SEGURANÇA ESPECÍFICAS DA ATIVIDADE:
1 - RISCO: PRENSAMENTO
 1.1 - NÃO POSICIONAR MÃOS ENTRE PEÇAS AO MOVIMENTA-LAS, DEVIDO O POSSIVEL DESLOCAMENTO DAS MESMAS, PODENDO PRENSAR MEMBROS SUPERIORES E INFERIORES;
 1.2 - NÃO IMPROVISAR FERRAMENTAS PARA EXECUTAR AS ATIVIDADES.
2 - RISCO: FALHA DE COMUNICAÇÃO:
 2.1 - SEMPRE COMUNICAR DE FORMA CLARA E OBJETIVA COM OS ENVOLVIODOS DA ATIVIDADE AO REALIZAR ALGUMA AÇÃO QUE POSSA GERAR RISCO;
3 - RISCO: ERGONOMIA
 3.1 - POSICIONAR DE FORMA CORRETA AO FAZER ESFORÇO FÍSICO, RESPEITANDO O LIMITE CONFORME NORMA NR17;
 3.2 - AO MANUSEAR PEÇA NO SOLO, TRANSFEIRIR O ESFORÇO PARA AS PERNAS PARA EVITAR LESÕES PRINCIPALMENTE NA COLUNA;
 3.3 - NÃO TRANSPORTAR E/OU ELEVAR PEÇAS PESADAS, SOLICITE AJUDA OU UTILIZE MÁQUINAS APROPRIADAS.
4 - RISCO: QUEDA HUMANA
 4.1 - LOCOMOVER-SE DE FORMA LENTA OBSERVANDO O PISO, DEVIDO SOLO COM ESCÓRIA ESPALHADAS OU PEDRAS GRANULADAS;
 4.2 - FAZER USO DE CORRIMÃOS AO SUBIR E DESCER ESCADAS;
 4.3 - FAZER USO DO CINTO DE SEGURANÇA EM TRABALHOS EM ALTURA (ACIMA DE 2 METROS) OU LOCAL QUE CONSIDERAR NECESSÁRIO DEVIDO EXPOSIÇÃO A RISCO DE QUEDA.
5 - RISCO: QUEDA MATERIAL
 5.1 - NÃO DEIXAR PEÇAS OU PARAFUSOS SOBRE PASSARELAS OU PRÓXIMO AS BORDAS COM RISCO DE QUEDA;
 5.2 - NÃO JOGAR PEÇAS OU SUCATAS NO SOLO;
 5.3 - NÃO SE POSICIONAR NO RAIO DE AÇÃO DE PEÇAS E EQUIPAMENTO SENDO MOVIMENTADOS, MANTER DISTÂNCIA SEGURA.
6 - RISCO: TORÇÃO
 6.1 - AO SE DESLOCAR NA ÁREA, NÃO SE LOCOMOVER EM LOCAIS DE PISO COM PRESENÇA DE ESCÓRIA, PEDRAS, GRAULADOS DENTRE OUTROS, PARA EVITAR TORÇÃO DE MEMBROS INFERIORES (PÉS, JOELHOS E TORNOZELOS) DEVIDO PRESENÇA DE ESCÓRIA, PEDRAS, GRAULADOS DENTRE OUTROS.
7 - RISCO: CORTE
 7.1 - NÃO MANUSEAR PEÇAS E EQUIPAMENTOS SEM A UTILIZAÇÃO DE LUVAS DE RASPA, DEVIDO A ARESTAS CORTANTES.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</si>
  <si>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ANDAIME PREVENTIVA ESTRUTURA SOPRADOR
MONTAGEM
OBS.: O ANDAIME DEVERÁ SER MONTADO NA PARTE EXTERNA DO SOPRADOR PRÓXIMO AS JANELAS DE VISITA.
DETALHAMENTO TECNICO DO ANDAIME:
1-	REALIZAR PROCEDIMENTOS DE SEGURANÇA;
2-	CASO HAJA BLOQUEIO DO EQUIPAMENTO, UTILIZAR O PROCEDIMENTO PARA BLOQUEIO E DESBLOQUEIO DE EQUIPAMENTOS;
3-	PROMOVER ISOLAMENTO NO LOCAL DA MONTAGEM E DESMONTAGEM DE ANDAIMES;
4-	REALIZAR A PRÉ-MONTAGEM DAS PEÇAS COM AUXÍLIO DO GABARITO;
5-	VERIFICAR PONTO DE APOIO DO ANDAIME A SER MONTADO E O NIVELAMENTO;
6-	UTILIZAR A PLACA DE BASE REGULÁVEL, E EM CASO DE DESNIVELAMENTO;
7-	CASO SEJA NECESSÁRIO O SOLICITANTE DEVE PROVIDENCIAR ILUMINAÇÃO DO LOCAL;
8-	EFETUAR MONTAGEM DA ESTRUTURA SEMPRE VERIFICANDO O NIVELAMENTO, ESQUADRO E O PRUMO DA TORRE;
9-	MONTAR GUARDA CORPO;
10-	MONTAR ESCADA DE ACESSO ATÉ O NÍVEL DO PISO;
11-	MONTAR FORRAÇÃO DO ANDAIME, GARANTINDO ESTABILIDADE E TRAVAMENTO DAS PEÇAS;
12-	MONTAR RODA PÉ;
13-	REALIZAR CHECK LIST E IDENTIFICAR COM PLACA DE LIBERAÇÃO PARA UTILIZAÇÃO.
RECOMENDAÇÕES ESPECIFICAS DA ATIVIDADE:
DESMONTAGEM
1-	AVISAR AO RESPONSÁVEL DA ÁREA SUA PRESENÇA NO LOCAL DA ATIVIDADE;
2-	REALIZAR PROCEDIMENTOS DE SEGURANÇA;
3-	CASO HAJA BLOQUEIO DO EQUIPAMENTO UTILIZAR O PROCEDIMENTO PARA BLOQUEIO E DESBLOQUEIO DE EQUIPAMENTOS;
4-	REALIZAR ISOLAMENTO DO LOCAL DA DESMONTAGEM DOS ANDAIMES;
5-	VERIFICAR PONTO/ LOCAL PARA ARMAZENAMENTO DO MATERIAL;
6-	RETIRAR A FORRAÇÃO DO ANDAIME;
7-	EFETUAR A DESMONTAGEM DO GUARDA CORPO;
8-	EFETUAR A DESMONTAGEM DA ESTRUTURA E A ESCADA, DESTRAVANDO AS PEÇAS DE FORMA SEGURA;
9-	APÓS A DESMONTAGEM CONDICIONAR O MATERIAL EM LOCAL SEGURO, ORGANIZADO E EFETUAR A LIMPEZA DO LOCAL.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</si>
  <si>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PREVENTINA SETORES MS3 – TROCA SETORES
1-        TROCAR 12 SETORES CONFORME NECESSIDADE E INDICAÇÃO DA OPERAÇÃO E INSPEÇÃO:
1.1-    PARA TROCAR SETORES É NECESSÁRIO UTILIZAR A PONTE ROLANTE COM A GARRA DUPLA OU SIMPLES DE SETORES, PRENDER ENGATE DA GARRA NA LATERAL DO SETOR PARA REALIZAR IÇAMENTO.
1.2-    OBS.: ANTES DE EMPILHAR OS SETORES, FAVOR MARCAR OS MESMOS PARA VOLTAR NA POSIÇÃO QUE JÁ ESTAVAM.
1.3-    EFETUAR A LIMPEZA NAS GRELHAS DE TODOR OS SETORES COM O AUXÍLIO DE ALAVANCAS E ESPÁTULAS;
1.4-    EFETUAR O AJUSTE MANUAL DE TODAS AS GRELHAS DOS 145 SETORES;
1.5-    COMPLETAR AS GRELHAS FALTANTES MANUALMENTE EM CADA SETOR;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</si>
  <si>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SETORES MS3 – AJUSTE RODAS
1-        AJUSTAR FOLGAS DOS ROLAMENTOS DAS 4 RODAS DOS 25 SETORES;
1.1-    ABRIR A TAMPA DAS RODAS;
1.2-    EFETUAR O REAPERTO DA PORCA COM O AUXÍLIO DE UMA TALHADEIRA E MARTELO;
1.3-    CONFERIR O GIRO DA RODA;
1.4-    EFETUAR A TROCA DA ARANHA DE TRAVA DA PORCA;
1.5-    EFETUAR O TRAVAMENTO DA PORCA DE TRAVA COM A ARANHA COM O AUXÍLIO DE UMA MARTELO E TALHADEIRA; 
2-        COM O AUXÍLIO DE UMA ALAVANCA OU MARTELO DESTRAVAR AS REGUAS DE VEDAÇÃO LADO DIREITO E ESQUERDO DE CADA SETOR;
3-        CONFERIR O APERTO DOS PARAFUSOS DE FIXAÇÃO DAS LATERIAS DIREITA E ESQUERDA DE CADA SETOR;
OBS.: MONTAR PARAFUSOS E CONFERIR O APERTO CASO ESTEJA FALTANDO ALGUM.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t>
  </si>
  <si>
    <t xml:space="preserve">
PREVENTIVA CURVA INICIAL
1-	EFETUAR REPAROS COM SOLDA NA ESTRUTURA DA CURVA;
1.1-	COMO O AUXÍLIO DO CONJUNTO DE OXICORTE EFETUAR AO CORTE DAS CHAPAS NA REGIÃO ONDE TIVER DESGASTE DAS CHAPAS (INDICADO PELA INSPEÇÃO);
1.2-	COM O AUXPILIO DE MÁQUINA DE SOLDA EFETUAR A SOLDAGEM DE UMA CHAPA NO LOCAL DO RECORTE UTILIZANDO O REMENTO EMBUTIDO NO LOCAL.
2-	CONFERIR/CORRIGIR ALINHAMENTO DOS TRILHOS;
2.1- COM O AUXÍLIO DE UMA ALAVANCA E CHAVE DE IMPÁCTO EFETUAR O AFROUXAMENTO DAS CASTANHAS DE FIXAÇÃO DOS TRILHOS;
2.2- EFETUAR O AJUNSTE DE ALINHAMENTO DOS MESMOS;
2.3- EFETUAR O APERTO DAS CASTANHAS DOS TRILHOS MANTENO OS MESMOS ALINHADOS. 
3-     EFETUAR O REAPERTO DOS PARAFUSOS DE FIXAÇÃO DOS TRILHO;
4-     TROCAR PARAFUSOS DE FIXAÇÃO DOS TRILHO DANIFICADO E COM FOLGA;
5-     COM O AUXÍLIO DE TALHA DE ALAVANCAS EFETUAR A TROCA DO TRILHO DE ENTRADA DA CURVA;
6-     COM O AUXÍLIO DE TALHA DE ALAVANCAS EFETUAR A TROCA DO TRILHO DE SAÍDA DA CURVA; 
7-     EFETUAR O ACABAMENTO/AJUSTE NAS JUNÇÕES DOS TRILHOS COM O AUXÍLIO DE ESMERILHADEIRA;
8-     EFETUAR TROCA DE 6 VIGAS DE APOIO DO SUPORTE:
8.1- CONFORME INDICAÇÃO DA INSPEÇÃO EFETUAR TROCA DE 6 VIGAS DE APOIO DO SUPORTE;
8.2- CORTAR VIGAS COM O AUXÍLIO DO MAÇARICO;
8.3- COM O AUXÍLIO DA ESMERILHADEIRA LIXAR A ESTRUTURA PARA RECEBER VIGA NOVA;
OBS: NÃO RETIRAR AS 6 VIGAS DE UMA VEZ PARA EVITARMOS PERDER O PRÉ ALINHAMENTO DA CURVA, TROCAR UMA VIGA POR VEZ.
8.4- APENAS PONTEAR COM SOLDA AS VIGAS NOVAS ATÉ A DEFINIÇÃO CORRETA DO PONTO DE ALINHAMENTO;
8.5- CADA VIGA SERÁ PARAFUSADA COM 4 PARAFUSOS 3/4" X 4".
9-     EFETUAR TROCA DAS BARRAS COM DEGASTE
9.1- TROCAR BARRAS DAS CURVAS INICIAL E FINAL, CONFORME TÉCNICO RESPONSÁVEL;
9.2- PESO APROXIMADO: 20KG;
9.3- MONTAR BARRAS COM PARAFUSOS NOVOS. M16X80;
9.4- SOLDAR AS BARRAS NOS SUPORTES.
9.5- ESMERILHAR BARRAS COM DEFORMAÇÕES.
9.6- CONFERIR APERTO TODOS OS 20 PARAFUSOS M16 X90MM DE FIXAÇÃO DAS BARRAS. 
9.7- SUBSTITUIR OS 16 PARAFUSOS M20X80MM DAS VIGAS DE FIXAÇÃO DOS SUPORTES DE BARRAS.
9.8- REALIZAR SOLDA NAS VIGAS QUE ESTÃO APRESENTANDO TRINCAS E COM DEFORMAÇÃO, 4 SOLDAS DE 200MM
10- CONFERIR DESENHO PARA VERIFICAR POSIÇÃO DAS BARRAS;
10.1- EE-1224-M-80118 = VISTA DOS SUPORTES CURVA INICIAL.;
10.2- EE-1224-M-80117 = VISTA DOS SUPORTES CURVA FINAL;
10.3- EE-1224-M-10104 = VISTA DAS BARRAS CURVA INICIAL;
10.4- EE-1224-M-10105 = VISTA DAS BARRAS CURVA FINAL.
11 - FAZER ALINHAMENTO DA CURVA
11.1- CONFORME MARCAÇÃO DA EQUIPE DE TOPOGRAFIA, REALIZAR AJUSTE DE NIVELAMENTO, E ABERTURA DA CURVA.
ALTURA DE BARRA A BARRA: 256MM A 262MM
COMPRIMENTO DE BARRA A BARRA: 3512MM A 3516
CONFERIR MEDIDAS COM TRENA A LASER.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</si>
  <si>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ABERTURA CURVAS
1-	ABRIR CURVAS INICIAL E FINAL;
1.1-	COM O AUXÍLIO DA MONOVIA E CABOS DE AÇO ADEQUADOS EFETUAR A REMOÇÃO DAS CURVAS INICIAL E FINAL;
1.2-	POSICIONAR AS CURVAS NO LOCAL INDICADO PELA INSPEÇÃO;
OBS.: RETIRAR OS SETORES QUE ESTÃO NA ENTRADA E SAÍDA DAS CURVAS;
2-	RETIRAR SERTORES SOB CHAPA DA MESA INICIAL, FORNO DE IGNIÇÃO E MESA FINAL;
3-	A ATIVIDADE DEVERÁ SER REALIZADA COM O AUXÍLIO DA PONTE ROLANTE DA MÁQUINA.
4-	POSICIONAR AS CURVAS NOS LOCAIS APÓS O TÉRMINO DAS ATIVIDADES COOM O AUXÍLIO DA MONOVIA;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</si>
  <si>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CURVA FINAL
1-	EFETUAR REPAROS COM SOLDA NA ESTRUTURA DA CURVA;
1.1-	COMO O AUXÍLIO DO CONJUNTO DE OXICORTE EFETUAR AO CORTE DAS CHAPAS NA REGIÃO ONDE TIVER DESGASTE DAS CHAPAS (INDICADO PELA INSPEÇÃO);
1.2-	COM O AUXPILIO DE MÁQUINA DE SOLDA EFETUAR A SOLDAGEM DE UMA CHAPA NO LOCAL DO RECORTE UTILIZANDO O REMENTO EMBUTIDO NO LOCAL.
2.	CONFERIR/CORRIGIR ALINHAMENTO DOS TRILHOS;
2.1- COM O AUXÍLIO DE UMA ALAVANCA E CHAVE DE IMPÁCTO EFETUAR O AFROUXAMENTO DAS CASTANHAS DE FIXAÇÃO DOS TRILHOS;
2.2- EFETUAR O AJUNSTE DE ALINHAMENTO DOS MESMOS;
2.3- EFETUAR O APERTO DAS CASTANHAS DOS TRILHOS MANTENO OS MESMOS ALINHADOS. 
3-     EFETUAR O REAPERTO DOS PARAFUSOS DE FIXAÇÃO DOS TRILHO;
4-     TROCAR PARAFUSOS DE FIXAÇÃO DOS TRILHO DANIFICADO E COM FOLGA;
5-     COM O AUXÍLIO DE TALHA DE ALAVANCAS EFETUAR A TROCA DO TRILHO DE ENTRADA DA CURVA;
6-     COM O AUXÍLIO DE TALHA DE ALAVANCAS EFETUAR A TROCA DO TRILHO DE SAÍDA DA CURVA; 
7-     EFETUAR O ACABAMENTO/AJUSTE NAS JUNÇÕES DOS TRILHOS COM O AUXÍLIO DE ESMERILHADEIRA;
8-     EFETUAR TROCA DE 6 VIGAS DE APOIO DO SUPORTE:
8.1- CONFORME INDICAÇÃO DA INSPEÇÃO EFETUAR TROCA DE 6 VIGAS DE APOIO DO SUPORTE;
8.2- CORTAR VIGAS COM O AUXÍLIO DO MAÇARICO;
8.3- COM O AUXÍLIO DA ESMERILHADEIRA LIXAR A ESTRUTURA PARA RECEBER VIGA NOVA;
OBS: NÃO RETIRAR AS 6 VIGAS DE UMA VEZ PARA EVITARMOS PERDER O PRÉ ALINHAMENTO DA CURVA, TROCAR UMA VIGA POR VEZ.
8.4- APENAS PONTEAR COM SOLDA AS VIGAS NOVAS ATÉ A DEFINIÇÃO CORRETA DO PONTO DE ALINHAMENTO;
8.5- CADA VIGA SERÁ PARAFUSADA COM 4 PARAFUSOS 3/4" X 4".
9-     EFETUAR TROCA DAS BARRAS COM DEGASTE
9.1- TROCAR BARRAS DAS CURVAS INICIAL E FINAL, CONFORME TÉCNICO RESPONSÁVEL;
9.2- PESO APROXIMADO: 20KG;
9.3- MONTAR BARRAS COM PARAFUSOS NOVOS. M16X80;
9.4- SOLDAR AS BARRAS NOS SUPORTES.
9.5- ESMERILHAR BARRAS COM DEFORMAÇÕES.
9.6- CONFERIR APERTO TODOS OS 20 PARAFUSOS M16 X90MM DE FIXAÇÃO DAS BARRAS. 
9.7- SUBSTITUIR OS 16 PARAFUSOS M20X80MM DAS VIGAS DE FIXAÇÃO DOS SUPORTES DE BARRAS.
9.8- REALIZAR SOLDA NAS VIGAS QUE ESTÃO APRESENTANDO TRINCAS E COM DEFORMAÇÃO, 4 SOLDAS DE 200MM
10- CONFERIR DESENHO PARA VERIFICAR POSIÇÃO DAS BARRAS;
10.1- EE-1224-M-80118 = VISTA DOS SUPORTES CURVA INICIAL.;
10.2- EE-1224-M-80117 = VISTA DOS SUPORTES CURVA FINAL;
10.3- EE-1224-M-10104 = VISTA DAS BARRAS CURVA INICIAL;
10.4- EE-1224-M-10105 = VISTA DAS BARRAS CURVA FINAL.
11 - FAZER ALINHAMENTO DA CURVA
11.1- CONFORME MARCAÇÃO DA EQUIPE DE TOPOGRAFIA, REALIZAR AJUSTE DE NIVELAMENTO, E ABERTURA DA CURVA.
ALTURA DE BARRA A BARRA: 256MM A 262MM
COMPRIMENTO DE BARRA A BARRA: 3512MM A 3516
CONFERIR MEDIDAS COM TRENA A LASER.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</si>
  <si>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MONTAGEM ANDAIME CURVA INICIAL
1-       DESCREVER LOCAL ONDE SERÁ MONTADO O ANDAIME:
AS PLAFORMAS DE ANDAIME DEVERÃO SER MONTADA EM 3 NÍVEIS DE PATAMAR NA PARTE DO INTERIOR DA CURVA INICIAL, CONFORME SOLICITAÇÃO E INDICAÇÃO DA INSPEÇÃO E DA OPERAÇÃO.
1-       DETALHAMENTO TECNICO DO ANDAIME:
1-	REALIZAR PROCEDIMENTOS DE SEGURANÇA;
2-	CASO HAJA BLOQUEIO DO EQUIPAMENTO, UTILIZAR O PROCEDIMENTO PARA BLOQUEIO E DESBLOQUEIO DE EQUIPAMENTOS;
3-	PROMOVER ISOLAMENTO NO LOCAL DA MONTAGEM E DESMONTAGEM DE ANDAIMES;
4-	REALIZAR A PRÉ-MONTAGEM DAS PEÇAS COM AUXÍLIO DO GABARITO;
5-	VERIFICAR PONTO DE APOIO DO ANDAIME A SER MONTADO E O NIVELAMENTO;
6-	UTILIZAR A PLACA DE BASE REGULÁVEL, E EM CASO DE DESNIVELAMENTO;
7-	CASO SEJA NECESSÁRIO O SOLICITANTE DEVE PROVIDENCIAR ILUMINAÇÃO DO LOCAL;
8-	EFETUAR MONTAGEM DA ESTRUTURA SEMPRE VERIFICANDO O NIVELAMENTO, ESQUADRO E O PRUMO DA TORRE;
9-	MONTAR GUARDA CORPO;
10-	MONTAR ESCADA DE ACESSO ATÉ O NÍVEL DO PISO;
11-	MONTAR FORRAÇÃO DO ANDAIME, GARANTINDO ESTABILIDADE E TRAVAMENTO DAS PEÇAS;
12-	MONTAR RODA PÉ;
13-	REALIZAR CHECK LIST E IDENTIFICAR COM PLACA DE LIBERAÇÃO PARA UTILIZAÇÃO.
RECOMENDAÇÕES ESPECIFICAS DA ATIVIDADE:
DESMONTAGEM
1-	AVISAR AO RESPONSÁVEL DA ÁREA SUA PRESENÇA NO LOCAL DA ATIVIDADE;
2-	REALIZAR PROCEDIMENTOS DE SEGURANÇA;
3-	CASO HAJA BLOQUEIO DO EQUIPAMENTO UTILIZAR O PROCEDIMENTO PARA BLOQUEIO E DESBLOQUEIO DE EQUIPAMENTOS;
4-	REALIZAR ISOLAMENTO DO LOCAL DA DESMONTAGEM DOS ANDAIMES;
5-	VERIFICAR PONTO/ LOCAL PARA ARMAZENAMENTO DO MATERIAL;
6-	RETIRAR A FORRAÇÃO DO ANDAIME;
7-	EFETUAR A DESMONTAGEM DO GUARDA CORPO;
8-	EFETUAR A DESMONTAGEM DA ESTRUTURA E A ESCADA, DESTRAVANDO AS PEÇAS DE FORMA SEGURA;
9-	APÓS A DESMONTAGEM CONDICIONAR O MATERIAL EM LOCAL SEGURO, ORGANIZADO E EFETUAR A LIMPEZA DO LOCAL.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</si>
  <si>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MONTAGEM ANDAIME CURVA FINAL
1-       DESCREVER LOCAL ONDE SERÁ MONTADO O ANDAIME:
AS PLAFORMAS DE ANDAIME DEVERÃO SER MONTADA EM 3 NÍVEIS DE PATAMAR NA PARTE DO INTERIOR DA CURVA INICIAL, CONFORME SOLICITAÇÃO E INDICAÇÃO DA INSPEÇÃO E DA OPERAÇÃO.
1-       DETALHAMENTO TECNICO DO ANDAIME:
1-	REALIZAR PROCEDIMENTOS DE SEGURANÇA;
2-	CASO HAJA BLOQUEIO DO EQUIPAMENTO, UTILIZAR O PROCEDIMENTO PARA BLOQUEIO E DESBLOQUEIO DE EQUIPAMENTOS;
3-	PROMOVER ISOLAMENTO NO LOCAL DA MONTAGEM E DESMONTAGEM DE ANDAIMES;
4-	REALIZAR A PRÉ-MONTAGEM DAS PEÇAS COM AUXÍLIO DO GABARITO;
5-	VERIFICAR PONTO DE APOIO DO ANDAIME A SER MONTADO E O NIVELAMENTO;
6-	UTILIZAR A PLACA DE BASE REGULÁVEL, E EM CASO DE DESNIVELAMENTO;
7-	CASO SEJA NECESSÁRIO O SOLICITANTE DEVE PROVIDENCIAR ILUMINAÇÃO DO LOCAL;
8-	EFETUAR MONTAGEM DA ESTRUTURA SEMPRE VERIFICANDO O NIVELAMENTO, ESQUADRO E O PRUMO DA TORRE;
9-	MONTAR GUARDA CORPO;
10-	MONTAR ESCADA DE ACESSO ATÉ O NÍVEL DO PISO;
11-	MONTAR FORRAÇÃO DO ANDAIME, GARANTINDO ESTABILIDADE E TRAVAMENTO DAS PEÇAS;
12-	MONTAR RODA PÉ;
13-	REALIZAR CHECK LIST E IDENTIFICAR COM PLACA DE LIBERAÇÃO PARA UTILIZAÇÃO.
RECOMENDAÇÕES ESPECIFICAS DA ATIVIDADE:
DESMONTAGEM
1-	AVISAR AO RESPONSÁVEL DA ÁREA SUA PRESENÇA NO LOCAL DA ATIVIDADE;
2-	REALIZAR PROCEDIMENTOS DE SEGURANÇA;
3-	CASO HAJA BLOQUEIO DO EQUIPAMENTO UTILIZAR O PROCEDIMENTO PARA BLOQUEIO E DESBLOQUEIO DE EQUIPAMENTOS;
4-	REALIZAR ISOLAMENTO DO LOCAL DA DESMONTAGEM DOS ANDAIMES;
5-	VERIFICAR PONTO/ LOCAL PARA ARMAZENAMENTO DO MATERIAL;
6-	RETIRAR A FORRAÇÃO DO ANDAIME;
7-	EFETUAR A DESMONTAGEM DO GUARDA CORPO;
8-	EFETUAR A DESMONTAGEM DA ESTRUTURA E A ESCADA, DESTRAVANDO AS PEÇAS DE FORMA SEGURA;
9-	APÓS A DESMONTAGEM CONDICIONAR O MATERIAL EM LOCAL SEGURO, ORGANIZADO E EFETUAR A LIMPEZA DO LOCAL.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</si>
  <si>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LIMPEZA CURVAS FINAL E INICIAL
1- EFETUAR LIMPEZA GERAL COM CAMINHÃO DE ALTA PRESSÃO OU HIDROJATO;
1.1- COM O AUXÍLIO DA MANGUEIRA DE HIDROJATO (AR COMPRIMIDO E ÁGUA) EFETUAR A LIMPEZA DAS CALHAS INICIAL E FINAL;
1.2- COM O AUXÍLIO DA MANGUEIRA DE HIDROJATO (AR COMPRIMIDO E ÁGUA) EFETUAR A LIMPEZA DA ESTRUTURA DE APOIO E SISTREMA DE FIXAÇÃO DAS CALHAS INICIAL E FINAL;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</si>
  <si>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SISTEMA ACIONAMENTO ESTEIRA
1- TROCAR AS 07 CORREIAS EM “V” DO SISTEMA DE ACIONAMENTO DA TRAÇÃO DA MÁQUINA DE SINTER;
1.1- RETIRAR PROTEÇÃO DAS CORREIAS DO ACIONAMENTO QUE É FIXADA COM 4 PARAFUSOS DE 1/2".
1.2- AFROUXAR OS PARAFUSOS DE FIXAÇÃO DA BASE DO MOTOR;
1.3- COM O AUXÍLIO DE UMA ALAVANCA MOVIMENTAR O MOTOR PARA FOLGAR AS CORREIAS;
1.4- RETIRAR AS CORREIAS EM “V”;
1.5- EFETUAR A MONTAGEM MANUAL DAS NOVAS CORREIAS;
1.6- FAZER O ALINHAMENTO DO CONJUNTO DE TRAÇÃO E TENCIONAMENTO DAS CORREIAS UTILIZANDO O ALINHADOR OPTICO; 
1.7- EFETUR O APERTO DO PARAFUSOS DE FIXAÇÃO DA BASE DO MOTOR;
1.8- POSICIONAR MANUALMENTE A PROTEÇÃO E EFETUAR A FIXAÇÃO DA MESMA;
1.9- PESO APROXIMADO DA PROTEÇÃO: 10kg.
2- EFETUAR O REPERTO DOS PARAFUSOS DE FIXAÇÃO DOS CUBOS DAS POLIAS MOTRIZ E MOTORA;
3- CONFERIR E CORRIGIR ALINHAMENTO DO CONJUNTO DE TRAÇÃO;
4- EFETUAR O REAPERTO DOS PARAFUSOS DE FIXAÇÃO DOS MANCAIS DO EIXO DO SPROKET;
5- EFETUAR O REAPERTO GERAL NOS PARAFUSOS DE FIXAÇÃO DO MOTOR, REDUTOR, FREIO E MANCAIS DA TRAÇÃO
6- EFETUAR A REGULAGEM DO FREIO;
7- ABRIR REDUTOR PARA VIDEOSCOPIA (VER PERIODICIDADE PM15)
7.1- EFETUAR A DRENAGEM DO ÓLEO DO REDUTOR COM O AUXÍLIO DE RECIPIENTES ADEQUADOS;
7.2- ABRIR AS TAMPAS SUPERIORES PARA EXECUÇÃO DA VIDEOSCOPIA INTERNA NOS COMPONETES DO REDUTOR;
7.3- AUXILIAR EQUIPE DA PREDITIVA NAS ATIVIDADES DE VÍDEOSCOPIA;
7.4- CORRIGIR VAZAMENTOS DE ÓLEO NAS TAMPAS DO REDUTOR;
7.5- EFETUAR A LIMPEZA INTERNA NO VISOR DE ÓLEO;
7.6- REPOR O ÓLEO APÓS A EXECUÇÃO DA VÍDEOSCOPIA;
7.7- EFETUAR O FECHAMENTO DAS TAMPAS DO REDUTOR;
7.8- EFETUAR A LIMPEZA GERAL NO CONJUNTO DE ACIONAMENTO COM O AUXÍLIO DE DESENGRAXANTE E FLANELAS;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</si>
  <si>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MANCAIS ACIONAMENTO ESTEIRA
1- SOLTAR OS PARAFUSOS DE FIXAÇÃO DOS MANCAIS;
1.1- COM O AUXÍLIO DE CHAVE DE IMPÁCTO EFETUAR A RETIRADA DOS PARAFUSOS DE FIXAÇÃO DOS MANCAIS;
1.2- REMOVER OS PARAFUSOS DE FIXAÇÃO DAOS MANCAIS MANUALMANTE;
2- ABRIR OS MANCAIS TRAÇÃO PARA CONFERIR FOLGA E DESGASTE DAS BUCHAS;
1.1- COM O AUXÍLIO DO CALIBRADOR DE FOLGA EFETUAR A MEDIÇÃO DA FOLGA DAS BUCHAS DOS MANCAIS;
1.2- AUXILIAR INSPEÇÃO NAS MEDIÇÕES E IDENFICAÇÃO DAS FOLGAS;
3- DESMONTAR CARTER DA CAIXA DE ENGRANAGENS PARA INSPEÇÃO NOS DENTES DAS ENGRENAGENS;
3.1- SOLTAR OS PARAFUSOS DE FIXAÇÃO DO CARTER;
3.2- COM O AXÍLIO DO PAQUÍMETRO EFETUAR A MEDIÇÃO DOS DENTES DAS ENGRENAGES DA CREMALHEIRA;
4- TROCAR A VEDAÇÃO DA CAIXA DE ENGRENAGENS;
4.1- REMOVER CORDÃO DE VEDAÇAÕ DA CAIXA DE ENGRENAGENS MANUALMENTE;
4.2- EFETAUR A LIMPEZA DO LOCAL COM ESPÁTULA E DESENGRAXANTE ADEQUADO;
4.3- EFETUAR A MONTAGEM DO NOVO CORDÃO DE VEDAÇÃO;
4.4- EFETUAR A MONTAGEM E POSICIONAMENTO DA PROTEÇÃO DA CAIXA DE ENGRENAGEM;
4.5- MOTAR E APERTAR OS PARAFUSOS DE FIXAÇÃO DA CAIXA DAS ENGRENAGENS;
5-     EFETUAR LIMPEZA GERAL NA CAIXA DAS ENGRENAGENS E SISTEMA DE TRAÇÃO COM O AUXÍLIO DE ESPÁTULA, FLANELAS E DESENGRAXANTE ADEQUADO;
6-	EFETUAR A TROCA DO OLEO DO FREIO;
6.1-	EFETUAR A DRENAGEM DE TODO O ÓLEO DE FREIO;
6.2-	PRESSURIZAR LINHA PARA RETIRADA DO ÓLEO VELHO;
6.3-	FECHAR A DRENAGEM E COMPLETAR O RESERVATÓRIO DE ÓLEO;
6.4-	RETIRAR ENTRADA DE AR DO FREIO;
7-	EFETUAR A TROCA DAS PASTILHAS DE FREIO;
7.1- SOLTAR AS TRAVAS DAS PASTILHAS DE FREIO;
7.2- REMOVER AS PASTILHAS DE FREIO MANUALMENTE;
7.3- CERTIFICAR QUE AS PASTILHAS ESTEJAM DEVIDAMENTE ALOJADAS E POSICIONADAS; 
OBS.: CERTIFICAR QUE A ESTEIRA ESTEJA DEVIDAMENTE TRAVADAS PARA EVITAR DESLOCAMENTO INVOLUNTÁRIO;
3-	REAPERTAR PARAFUSOS DE FIXAÇÃO DOS DENTES DO SPROCKET;
4-	TROCAR A VEDAÇÃO DOS MANCAIS (GAXETA);
5-	REAPERTO DOS PARAFUSOS DOS ACOPLAMENTOS;
10.1- COM AUXÍLIO DE CHAVE DE IMPACTO E MARRETA 3KG, EFETUAR APERTO DOS PARAFUSOS DO ACOPLAMENTO DE BAIXA ROTAÇÃO DO BRITADOR PRIMÁRIO;
MEDIDAS DE CONTROLE:
- NÃO FAZER ALAVANCA COM OUTRA CHAVE;
- NÃO POSICIONAR AS MÃOS ENTRE ESTRUTURAS E CHAVE DE APERTO;
- NÃO IMPROVISAR CHAVES PARA FAZER RETIRADA DOS PARAFUSOS;
- NÃO IMPROVISAR FERRAMENTAS;
- NÃO POCISIONAR AS MÃOS NO RAIO DE AÇÃO DA MARETA;
- INSPECIONAR CABO DA MARRETA ANTES DE USAR;
- UTLIZAR MÃO SEGURA PARA CHAVE DE IMPACTO;
10 - REAPERTO DOS PARAFUSOS DO CONJUNTO DE ACIONAMENTO;
 10.1 - EFETUAR APERTOS DOS PARAFUSOS DE FIXAÇÃO DO MOTOR, REDUTOR, PINHÃO, ENGRENAGEM E ROTOR DO BRITADOR;
 10.2 - COM AUXÍLIO DE CHAVE DE IMPACTO E MARRETA 2KG, EFETUAR APERTO DOS PARAFUSOS;
 10.3 - UTILIZAR CHAVE COMBINADA OU CHAVE GRIFO, CASO NECESSÁRIO.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</si>
  <si>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ANDAIMES SISTEMA DE ACIONAMENTO DA ESTEIRA
1-	O ANDAIME DEVERÁ SER MONTADO PRÓXIMO AO SISTEMA DE ACIONAMENTO CONFORME INDICAÇÃO DOS TÉCNICOS DE ISNPEÇÃO E DA MANUTENÇÃO EXECUTANTE;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ANDAIME NO SISTEMA DE ACIONAMENTO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</si>
  <si>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MONTAGEM ANDAIME NO CONTRAPESO
1-     O ANDAIME DEVERÁ SER MONTADO NA PARTE INFERIOR E SUPERIOR DO CONTRAPESO CONFORME INDICAÇÃO DOS TÉCNICOS, MANUTENÇÃO E EQUPE DE OPERAÇÃO: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ANDAIME NO SISTEMA DE ACIONAMENTO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</si>
  <si>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TOPOGRAFIA SISTEMA ACIONAMENTO ESTEIRA
1-	ORDEM DE TOPOGRAFIA PARA ALINHAMENTO E NIVELAMENTO;
1.1-	REALIZAR O LEVANTAMENTO TOPOGRAFICO DO CONJUNTO DE ACIONAMENTO DA TRAÇÃO E ESTRUTURA DE APOIO DA MESMA;
1.2-	ORIENTAR A EQUIPE DA MECÂNICA NA REALIZAÇÃO DO ALINHAMENTO E NIVELAMENTO DO CONJUNTO DE ACIONAMENTO;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</si>
  <si>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TRILHOS DE CARGA ESTEIRA
1-	EFETUAR NIVELAMENTO E ALINHAMENTO DOS TRILHOS CONFORME ORIENTAÇÃO E INDICAÇÃO DA EQUIPE DE TOPOGRAFIA;
1.1-	EFETUAR O AFROUXAMENTO DOS PARAFUSOS DE FIXAÇÃO DOS TRILHOS;
1.2-	COM O AUXÍLIO DE ALAVANCAS E TALHAS DE ALAVANCAS EFETUAR O POSICIONAMENTO DO TRILHO CONFORME INDICAÇÃO DA EQUIPE DA TOPOGRAFIA;
1.3-	EFETUAR A PREPARAÇÃO E MONTAGEM DOS CALÇOS SOB OS TRILHOS PARA EFETUAR O NIVELAMENTO DOS MESMOS;
1.4-	EFETUAR O APERTO DOS TRILHOS APÓS O NIVELAMENTO E ALINHAMENTO INDICADO PELA EQUIPE DA TOPOGRAFIA.
1.5-	SOLDAR BATOQUES NAS LATERAIS DOS TRILHOS PARA NÃO HAVER DESALINHAMENTO;
1.6-	EFETUAR LIMPEZA GERAL NA ESTRUTURA E PISTA DE APOIO DO TRILHO;
2-	AUXILIAR EQUIPE DE TOPOGRAFIA NO ALINHAMENTO E NIVELAMENTO DO TRILHO;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</si>
  <si>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TRILHOS RETORNO ESTEIRA
1-	EFETUAR NIVELAMENTO E ALINHAMENTO DOS TRILHOS;
1.1-	EFETUAR O AFROUXAMENTO DOS PARAFUSOS DE FIXAÇÃO DOS TRILHOS;
1.2-	COM O AUXÍLIO DE ALAVANCAS E TALHAS DE ALAVANCAS EFETUAR O POSICIONAMENTO DO TRILHO CONFORME INDICAÇÃO E ORIENTAÇÃO DA EQUIPE DA TOPOGRAFIA;
1.3-	EFETUAR A PREPARAÇÃO E MONTAGEM DOS CALÇOS SOB OS TRILHOS PARA EFETUAR O NIVELAMENTO;
1.4-	EFETUAR O APERTO DOS TRILHOS APÓS O NIVELAMENTO E ALINHAMENTO INDICADO PELA EQUIPE DA TOPOGRAFIA.
1.5-	SOLDAR BATOQUES NAS LATERAIS DOS TRILHOS PARA NÃO HAVER DESALINHAMENTO;
1.6-	EFETUAR LIMPEZA GERAL NA ESTRUTURA E PISTA DE APOIO DO TRILHO;
2-	AUXILIAR EQUIPE DE TOPOGRAFIA NO ALINHAMENTO E NIVELAMENTO DO TRILHO;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</si>
  <si>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TOPOGRAFIA TRILHO CARGA 
1-	ORDEM DE TOPOGRAFIA PARA ALINHAMENTO E NIVELAMENTO DOS TRILHOS DE CARGA;
1.1-	REALIZAR O LEVANTAMENTO TOPOGRAFICO DOS TRILHOS E ESTRUTURA DE APOIO DOS TRILHOS DE CARGA DA ESTEIRA;
1.2-	ORIENTAR A EQUIPE DA MECÂNICA NA REALIZAÇÃO DO ALINHAMENTO E NIVELAMENTO DOS TRILHOS;
1.3-	CONFERIR ALINHAMENTO E NIVELAMENTO APÓS O AJUSTE REALIZADO PELA MANUTENÇÃO;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</si>
  <si>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TOPOGRAFIA TRILHO RETORNO
1-	ORDEM DE TOPOGRAFIA PARA ALINHAMENTO E NIVELAMENTO DOS TRILHOS
1.1-	REALIZAR O LEVANTAMENTO TOPOGRAFICO DOS TRILHOS E ESTRUTURA DE APOIO DOS TRILHOS DE RETORNO DA ESTEIRA;
1.2-	ORIENTAR A EQUIPE DA MECÂNICA NA REALIZAÇÃO DO ALINHAMENTO E NIVELAMENTO DOS TRILHOS;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</si>
  <si>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PREVENTVA LIMPEZA TRILHO RETORNO
1-	EFETUAR LIMPEZA GERAL COM CAMINHÃO OU HIDROJATO;
1.1-	COM O AUXÍLIO DA MANGUEIRA DE HIDROJATO (AR COMPRIMIDO E ÁGUA) EFETUAR A LIMPEZA DOS TRILHOS DA ESTEIRA;
1.2-	COM O AUXÍLIO DA MANGUEIRA DE HIDROJATO (AR COMPRIMIDO E ÁGUA) EFETUAR A LIMPEZA DA ESTRUTURA DE APOIO E SISTEMA DE FIXAÇÃO DOS TRILHOS DA ESTEIRA;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</si>
  <si>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LIMPEZA CONTRAPESO ESTEIRA
1-	EFETUAR LIMPEZA GERAL COM CAMINHÃO OU HIDROJATO;
1.1-	COM O AUXÍLIO DA MANGUEIRA DE HIDROJATO (AR COMPRIMIDO E ÁGUA) EFETUAR A LIMPEZA GERAL NO CONTRAPESO DA ESTEIRA;
1.2-	COM O AUXÍLIO DA MANGUEIRA DE HIDROJATO (AR COMPRIMIDO E ÁGUA) EFETUAR A LIMPEZA DA ESTRUTURA DE APOIO E SISTEMA DE FIXAÇÃO DO CONTRAPESO DA ESTEIRA;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</si>
  <si>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LIMPEZA TRILHO CARGA
1-	EFETUAR LIMPEZA GERAL COM CAMINHÃO OU HIDROJATO;
1.1-	COM O AUXÍLIO DA MANGUEIRA DE HIDROJATO (AR COMPRIMIDO E ÁGUA) EFETUAR A LIMPEZA DOS TRILHOS DA ESTEIRA;
1.2-	COM O AUXÍLIO DA MANGUEIRA DE HIDROJATO (AR COMPRIMIDO E ÁGUA) EFETUAR A LIMPEZA DA ESTRUTURA DE APOIO E SISTEMA DE FIXAÇÃO DOS TRILHOS DA ESTEIRA;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</si>
  <si>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CONTRAPESO ESTERIA
1-	EFETUAR O REAPERTO DAS PRESILHAS DO CABO;
1.1-	CERTIFICAR QUE AS PRESILHAS ESTEJAM EM BOAS CONDIÇÕES, COM AS ROSCAS E PORCAS INTEGRAS;
1.2-	CASO AS PRESILHAS NÃO DEEM APERTO, EFETUAR A TROCA DAS MESMAS RESPEITANDO A MESMA POSIÇÃO E ESPAÇAMENTO PARA A MONTAGEM DAS NOVAS;
2-	EFETUAR A LUBRIFICAÇÃO DO CABO;
3-	EFETUAR O ALINHAMENTO DO CONTRAPESO;
4-	EFETUAR O AMACIAMENTO DAS ROLDANAS E LUBRIFCIAÇÃO FORÇADA DOS PONTOS DE LUBRIFICAÇÃO DAS MESMAS;
4.1- CERTIFCIAR QUE TODOS OS PONTOS ESTEJAM SENDO LUBRIFICADOS;
5-	COM O AUXÍLIO DE DESEGRAXANTE E FLANELAS EFETUAR A LIMPEZA DAS GUIAS DO CONTRAPESO;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</si>
  <si>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SUPORTES CAIXAS DE VENTO
1-	COM O AUXÍLIO DE CHAVE DE IMPACTO E MARTELO DE 3 KG, EFETUAR O REAPERTO DE FIXAÇÃO DA BASE DOS SUPORTES DAS CAIXAS DE VENTO;
2-	COM O AUXÍLIO DE CHAVE DE IMPACTO E MARTELO DE 3 KG, EFETUAR O REAPERTO DOS PARAFUSOS DE FIXAÇÃO DE UNIÃO DOS SUPORTES.
3-	COM O AUXÍLO DE CHAVE DE IMPACTO E MARTELO DE 3 KG, EFETUAR A MONTAGEM E O REAPERTO DAS CASTANHAS DE FIXAÇÃO DOS SUPORTES ONDE ESTIVEREM FALTANDO;
4-	MONTAR OS PARAFUSOS QUE ESTIVEREM FOLTANDO OU DANIFICADOS;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</si>
  <si>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TOPOGRAFIA SUPORTES CAIXAS DE VENTO
1-	REALIZAR O EVANTAMENTO TOPOGRÁFICO DE ALINHAMENTO E NIVELAMENTO DOS SUPORTES DAS CAIXAS DE VENTO;
1.1-	REALIZAR O LEVANTAMENTO TOPOGRAFICO DOS SUPORTES E SISTEMA DE APOIO DAS CAIXAS DE VENTO;
1.2-	ORIENTAR A EQUIPE DA MECÂNICA NA REALIZAÇÃO DO ALINHAMENTO E NIVELAMENTO DOS SUPORTES;
1.3-	CONFERIR ALINHAMENTO E NIVELAMENTO APÓS A CORREÇÃO DA EQUIPE DE MANUTENÇÃO;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</si>
  <si>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TALAS DE DILATAÇÃO
1-	CONFERIR O POSICIONAMENTO E ALINHAMENTO DAS 8 TALAS;
2-	EFETUAR A TROCA DE 04 TALAS POR PARADA ALTERNADAS DE 6 E 6 MESES CONFORME INDICAÇÃO E ORIENTAÇÃO DA INSPEÇÃO;
2.1- SOLTAR OS PARAFUSOS DE FIXAÇÃO DAS TALAS;
2.2- EFETUAR A RETIRADA DAS TALAS DE DILATAÇÃO;
2.3- EFETUAR O POSICIONAMENTO DAS TALAS NOVAS;
2.4- EFETUAR A MONTAGEM E APERTO DO PARAFUSOS DE FIXAÇÃO DAS TALAS;
3-	EFETUAR O DEVIDO AJUSTE DAS TALAS;
3.1- CERTIFICAR QUE QUA AS TALAS ESTEJAM DEVIDAMENTES AJUSTADAS E ALINHADAS;
4-	EFETUAR O BALANCEAMENTO DOS PESOS;
5-	EFETUAR A LUBRIFICAÇÃO DOS TIRANTES;
6-	TROCAR A VEDAÇÃO DAS TALAS GAXETA GRAFITADA;
6.1- TROCAR ARAMIDA ENTRE AS CAIXAS, 5 E 6, 7 E 8, 9 E 10, 11 E 12, 13 E 14, 15 E 16, 17 E 18 E 19 E 20.
6.2- TROCAR AS CHAPAS E PARAFUSOS DE FIXAÇÃO DAS ARAMIDAS CONFORME INSPEÇÃO.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</si>
  <si>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MESA INICIAL
1-	EFETUAR A TROCA DAS 8 CHAPAS DE REVESTIMENTO DA MESA FINAL;
1.1-	COM O AUXÍLIO DO COJUNTO DE MAÇARICO EFETUAR O CORTE DOS PARAFUSOS DE FIXAÇÃO DAS CHAPAS;
1.2-	EFETUAR A RETIRADAS DAS CHAPAS;
1.3-	EFETUAR O REPAROS COM ELETRODO DE REVESTIMENTO NA CHAPA DE FIXAÇÃO DAS CHAPAS DE REVESTIMENTO;
1.4-	COM O AUXÍLIO DA LIXADEIRA DA ACABAMENTO NA CHAPA FAZENDO O NIVELAMENTO DA MESMA;
1.5-	EFETUAR O POSICIONAMENTO DAS CHAPASNO LOCAL DE MONTAGEM;
1.6-	EFETUAR A FIXAÇÃO DAS CHAPAS E O TRAVAMENTO DAS PORCAS COM MÁQUINA DE SOLDA;
2-	RECUPERAR A PARTE COM DESGASTE DA MESA COM SOLDA E ELETRODO DE REVESTIMENTO; 
3-	FAZER PREENCIMENTO DOS FURO DOS PARAFUSOS COM AUXÍLIO DE MÁQUINA DE SOLDA E ELETRODO DE REVESTIMENTO;
4-	EFETUAR A LUBRIFCIAÇÃO E AMACIAMENTO DAS ARTUCULAÇÕES DO CONTRAPESO;
5-	EFETUAR O REAPERTO GERAL NA FIXAÇÃO DA MESA E CONTRAPESO;
6-	COM O AUXÍLIO DA ESMERILHADEIRA EFETUAR O ACABAMENTO NA JUNÇÃO DA CHAPA DA MESA PARA ACABAMENTO;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</si>
  <si>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MESA FINAL
1-	EFETUAR A TROCA DAS 8 CHAPAS DE REVESTIMENTO DA MESA FINAL;
1.1-	COM O AUXÍLIO DO COJUNTO DE MAÇARICO EFETUAR O CORTE DOS PARAFUSOS DE FIXAÇÃO DAS CHAPAS;
1.2-	EFETUAR A RETIRADAS DAS CHAPAS;
1.3-	EFETUAR O REPAROS COM ELETRODO DE REVESTIMENTO NA CHAPA DE FIXAÇÃO DAS CHAPAS DE REVESTIMENTO;
1.4-	COM O AUXÍLIO DA LIXADEIRA DA ACABAMENTO NA CHAPA FAZENDO O NIVELAMENTO DA MESMA;
1.5-	EFETUAR O POSICIONAMENTO DAS CHAPASNO LOCAL DE MONTAGEM;
1.6-	EFETUAR A FIXAÇÃO DAS CHAPAS E O TRAVAMENTO DAS PORCAS COM MÁQUINA DE SOLDA;
2-	RECUPERAR A PARTE COM DESGASTE DA MESA COM SOLDA E ELETRODO DE REVESTIMENTO; 
3-	FAZER PREENCIMENTO DOS FURO DOS PARAFUSOS COM AUXÍLIO DE MÁQUINA DE SOLDA E ELETRODO DE REVESTIMENTO;
4-	EFETUAR A LUBRIFCIAÇÃO E AMACIAMENTO DAS ARTUCULAÇÕES DO CONTRAPESO;
5-	EFETUAR O REAPERTO GERAL NA FIXAÇÃO DA MESA E CONTRAPESO;
6-	COM O AUXÍLIO DA ESMERILHADEIRA EFETUAR O ACABAMENTO NA JUNÇÃO DA CHAPA DA MESA PARA ACABAMENTO;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</si>
  <si>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MS3 MÁQ. SINT. REGUAS VEDAÇÃO</t>
  </si>
  <si>
    <t xml:space="preserve">
PREVENTIVA TROCA BARRAS DE VEDAÇÃO
1-	EFETUAR A TROCA DAS 32 BARRAS DO LADO DIREITO JUNTAMENTE COM A BARRAS DAS CURVAS QUE ESTIVEREM COM DESGASTE, EMPENO E TRICAS;
OBS.: MONTAR AS CHAPAS COM PARAFUSOS NOVOS, PARAFUSOS M16 X 90MM;
2-	EFETUAR A TROCA DAS 32 BARRAS DO LADO ESQUERDO JUNTAMENTE COM AS BARRAS DAS CURVAS QUE ESTIVEREM COM DESGASTE, EMPENO E TRINCAS;
OBS.: MONTAR AS CHAPAS COM PARAFUSOS NOVOS, PARAFUSOS M16 X 90MM;
3-	CONFERIR O REAPERTO DE TODOS OS PARAFUSOS M16 X 90MM DE FIXAÇÃO DAS BARRAS, 20 PARAFUSOS;
4-	EFETUAR A MONTAGEM DAS BARRAS MANTENDO O ALINHAMENTO E NIVELAMENTO DAS MESMAS;
5-	COM O AUXÍLIO DA ESMERILHADEIRA EFETUAR O AJUSTE E ACABAMENTO DAS BARRAS QUE ESTIVEREM COM DEFORMAÇÕES NAS LATERAIS;
6-	SUBSTITUIR OS PARAFUSOS M20X80MM DAS VIGAS DE FIXAÇÃO DOS SUPORTES DE BARRAS, 16 PARAFUSOS;
7-	COM O AUXÍLIO DA MÁQUINA DE SOLDA EFETUAR A SOLDAGEM DAS VIGAS QUE ESTÃO APRESENTANDO TRINCAS E DEFORMAÇÕES;
8-	COM O AUXÍLIO DE MÁQUINA DE SOLDA EFETUAR A SOLDAGEM DAS BARRA NOS SUPORTES;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</si>
  <si>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MANUTENÇÃO BARRAS DE VEDAÇÃO
1-	COM O AUXÍLIO HIDROJATO, FLANELA E DESENGRAXANTE ADEQUADO EFETUAR A LIMPEZA GERAL NAS BARRAS;
2-	EFETUAR O REAPERTO DOS PARAFUSOS DE FIXAÇÃO DAS BARRAS;
3-	COM O AUXÍLIO DE UMA ESMERILHADEIRA EFETUAR O AJUSTE DAS EMENDAS E LATERAIS DAS BARRAS DE VEDAÇÃO;
4-	EFETUAR A LUBRIFICAÇÃO FORÇADA NOS PONTOS DE LUBRIFICAÇÃO;
5-	DESCONECTAR AS TUBULAÇÕES E DESOBSTRUÇÃO DOS FUROS DE LUBRIFICAÇÃO QUE ESTIVEREM OBSTRUÍDOS;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</si>
  <si>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CALHA DUPLA INICIAL
1-	EFETUAR A TROCA DAS 20 CHAPAS DE 225X225X1” DE REVESTIMENTO DA CALHA DUPLA INICIAL;
2-	COM O AUXÍLIO DA MÁQUINA DE SOLDA E ELETRODO DE REVESTIMENTO EFETUAR REPAROS COM SOLDA NA CHAPA DE FIXAÇÃO DO REVESTIMENTO;
3-	EFETUAR O REAPERTO DAS FIXAÇÕES EM GERAL; 
4-	COM O AUXÍLIO DE MÁQUINA DE SOLDA EEFETUAR OS REPAROS NAS JANELAS DE VISITA DA CALHA DUPLA INICIAL;
5-	COM O AUXÍLIO DE DESENGRIMPANTE AMACIAR ARTICULAÇÃO DAS JANELAS DE VISITA DA CALHA DUPLA INICIAL;
6-	COM O AUXÍLIO DE MÁQUINA DE SOLA EFETUAR OS REPAROS EMBUTIDOS COM SOLDA NAS JANELAS DE VISITA;
7-	REPARAR FIXAÇÃO E MOVIMENTAÇÃO DAS TRANCAS DAS JANELAS DE VISITA;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</si>
  <si>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CALHA Y
1-	EFETUAR A TROCA DAS 20 CHAPAS DE 225X225X1” DE REVESTIMENTO DA CALHA Y;
2-	COM O AUXÍLIO DA MÁQUINA DE SOLDA E ELETRODO DE REVESTIMENTO EFETUAR REPAROS COM SOLDA NA CHAPA DE FIXAÇÃO DO REVESTIMENTO;
3-	EFETUAR O REAPERTO DAS FIXAÇÕES EM GERAL; 
4-	COM O AUXÍLIO DE MÁQUINA DE SOLDA EEFETUAR OS REPAROS NAS JANELAS DE VISITA DA CALHA Y;
5-	COM O AUXÍLIO DE DESENGRIMPANTE AMACIAR ARTICULAÇÃO DAS JANELAS DE VISITA DA CALHA Y;
6-	COM O AUXÍLIO DE MÁQUINA DE SOLA EFETUAR OS REPAROS EMBUTIDOS COM SOLDA NAS JANELAS DE VISITA DA CALHA Y;
7-	REPARAR FIXAÇÃO E MOVIMENTAÇÃO DAS TRANCAS DAS JANELAS DE VISITA DA CALHA Y;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</si>
  <si>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CALHA DUPLA FINAL
1-	EFETUAR A TROCA DAS 20 CHAPAS DE 225X225X1” DE REVESTIMENTO DA CALHA DUPLA FINAL;
2-	COM O AUXÍLIO DA MÁQUINA DE SOLDA E ELETRODO DE REVESTIMENTO EFETUAR REPAROS COM SOLDA NA CHAPA DE FIXAÇÃO DO REVESTIMENTO;
3-	COM O AUXÍLIO DE CHAVE COMBINADA EFETUAR O REAPERTO DAS FIXAÇÕES EM GERAL; 
4-	COM O AUXÍLIO DE MÁQUINA DE SOLDA EEFETUAR OS REPAROS NAS JANELAS DE VISITA DA CALHA DUPLA FINAL;
5-	COM O AUXÍLIO DE DESENGRIMPANTE AMACIAR ARTICULAÇÃO DAS JANELAS DE VISITA DA CALHA DUPLA FINAL;
6-	COM O AUXÍLIO DE MÁQUINA DE SOLA EFETUAR OS REPAROS EMBUTIDOS COM SOLDA NAS JANELAS DE VISITA DA CALHA DUPLA FINAL;
7-	REPARAR FIXAÇÃO E MOVIMENTAÇÃO DAS TRANCAS DAS JANELAS DE VISITA DA CALHA DUPLA FINAL;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</si>
  <si>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LIMPEZA CALHA DUPLA INICIAL
1-	EFETUAR LIMPEZA GERAL COM CAMINHÃO DE ALTA PRESSÃO OU HIDROJATO;
2-	COM O AUXÍLIO DA MANGUEIRA DE HIDROJATO (AR COMPRIMIDO E ÁGUA) EFETUAR A LIMPEZA GERAL NA CAHA DUPLA INICIAL;
3-	COM O AUXÍLIO DA MANGUEIRA DE HIDROJATO (AR COMPRIMIDO E ÁGUA) EFETUAR A LIMPEZA DA ESTRUTURA DE APOIO E SISTEMA DE FIXAÇÃO DA CALHA DUPLA INICIAL;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</si>
  <si>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LIMPEZA DA CALHA Y
1-	EFETUAR LIMPEZA GERAL COM CAMINHÃO DE ALTA PRESSÃO OU HIDROJATO;
2-	COM O AUXÍLIO DA MANGUEIRA DE HIDROJATO (AR COMPRIMIDO E ÁGUA) EFETUAR A LIMPEZA GERAL NA CAHA Y;
3-	COM O AUXÍLIO DA MANGUEIRA DE HIDROJATO (AR COMPRIMIDO E ÁGUA) EFETUAR A LIMPEZA DA ESTRUTURA DE APOIO E SISTEMA DE FIXAÇÃO DA CALHA Y;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</si>
  <si>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LIMPEZA CALHA DUPLA FINAL
1-	EFETUAR LIMPEZA GERAL COM CAMINHÃO DE ALTA PRESSÃO OU HIDROJATO;
2-	COM O AUXÍLIO DA MANGUEIRA DE HIDROJATO (AR COMPRIMIDO E ÁGUA) EFETUAR A LIMPEZA GERAL NA CALHA DUPLA FINAL;
3-	COM O AUXÍLIO DA MANGUEIRA DE HIDROJATO (AR COMPRIMIDO E ÁGUA) EFETUAR A LIMPEZA DA ESTRUTURA DE APOIO E SISTEMA DE FIXAÇÃO DA CALHA DUPLA FINAL;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</si>
  <si>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MONTAGEM ANDAIME NA CALHA DUPLA INICIAL
1-	O ANDAIME DEVERÁ SER MONTADO NA PARTE INTERIOR DA CALHA DUPLA INICIAL CONFORE INDICAÇÃO DOS TÉCNICOS, DA MANUTENÇÃO E EQUPE DE OPERAÇÃO;
2-	DETALHAMENTO TECNICO DO ANDAIME:
3-	REALIZAR PROCEDIMENTOS DE SEGURANÇA;
4-	CASO HAJA BLOQUEIO DO EQUIPAMENTO, UTILIZAR O PROCEDIMENTO PARA BLOQUEIO E DESBLOQUEIO DE EQUIPAMENTOS;
5-	PROMOVER ISOLAMENTO NO LOCAL DA MONTAGEM E DESMONTAGEM DE ANDAIMES;
6-	REALIZAR A PRÉ-MONTAGEM DAS PEÇAS COM AUXÍLIO DO GABARITO;
7-	VERIFICAR PONTO DE APOIO DO ANDAIME A SER MONTADO E O NIVELAMENTO;
8-	UTILIZAR A PLACA DE BASE REGULÁVEL, E EM CASO DE DESNIVELAMENTO;
9-	CASO SEJA NECESSÁRIO O SOLICITANTE DEVE PROVIDENCIAR ILUMINAÇÃO DO LOCAL;
10-	EFETUAR MONTAGEM DA ESTRUTURA SEMPRE VERIFICANDO O NIVELAMENTO, ESQUADRO E O PRUMO DA TORRE;
11-	MONTAR GUARDA CORPO;
12-	MONTAR ESCADA DE ACESSO ATÉ O NÍVEL DO PISO;
13-	MONTAR FORRAÇÃO DO ANDAIME, GARANTINDO ESTABILIDADE E TRAVAMENTO DAS PEÇAS;
14-	MONTAR RODA PÉ;
15-	REALIZAR CHECK LIST E IDENTIFICAR COM PLACA DE LIBERAÇÃO PARA UTILIZAÇÃO.
RECOMENDAÇÕES ESPECIFICAS DA ATIVIDADE:
DESMONTAGEM ANDAIME NO SISTEMA DE ACIONAMENTO
1-	AVISAR AO RESPONSÁVEL DA ÁREA SUA PRESENÇA NO LOCAL DA ATIVIDADE;
2-	REALIZAR PROCEDIMENTOS DE SEGURANÇA;
3-	CASO HAJA BLOQUEIO DO EQUIPAMENTO UTILIZAR O PROCEDIMENTO PARA BLOQUEIO E DESBLOQUEIO DE EQUIPAMENTOS;
4-	REALIZAR ISOLAMENTO DO LOCAL DA DESMONTAGEM DOS ANDAIMES;
5-	VERIFICAR PONTO/ LOCAL PARA ARMAZENAMENTO DO MATERIAL;
6-	RETIRAR A FORRAÇÃO DO ANDAIME;
7-	EFETUAR A DESMONTAGEM DO GUARDA CORPO;
8-	EFETUAR A DESMONTAGEM DA ESTRUTURA E A ESCADA, DESTRAVANDO AS PEÇAS DE FORMA SEGURA;
9-	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</si>
  <si>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ANDAIME NA CALHA Y
1-	O ANDAIME DEVERÁ SER MONTADO NA PARTE INTERIOR DA CALHA Y CONFORE INDICAÇÃO DOS TÉCNICOS, DA MANUTENÇÃO E EQUIPE DE OPERAÇÃO:
2-DETALHAMENTO TÉCNICO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ANDAIME NO SISTEMA DE ACIONAMENTO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</si>
  <si>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 CALHA DUPLA FINAL
1-	O ANDAIME DEVERÁ SER MONTADO NA PARTE INTERIOR DA CALHA DUPLA FINAL CONFORME INDICAÇÃO DOS TÉCNICOS, DA MANUTENÇÃO E EQUPE DE OPERAÇÃO:
2-DETALHAMENTO TÉCNICO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ANDAIME NO SISTEMA DE ACIONAMENTO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</si>
  <si>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CALHA DE REJEITO
1-	COM O AUXÍLIO DA MÁQUINA DE SOLDA E MAÇARICO EFETUAR OS REPAROS EMBUTIDOS COM SOLDA NA ESTRUTURA DA CALHA; 
2-	COM O AUXÍLIO DA MÁQUINA DE SOLDA EFETUAR OS REPAROS COM SOLDA NA GRADE DE RETENÇÃO;
3-	COM O AUXÍLIO DA MÁQUINA DE SOLDA EFETUAR OS REPAROS NA FIXAÇÃO DA CALHA;
4-	COM O AUXÍLIO DE MÁQUINA DE SOLDA EFETUAR OS REPAROS NAS JANELAS DE VISITA DA CALHA DE REJEITO;
5-	COM O AUXÍLIO DE DESENGRIMPANTE AMACIAR ARTICULAÇÃO DAS JANELAS DE VISITA DA CALHA DE REJEITO;
6-	REPARAR FIXAÇÃO E MOVIMENTAÇÃO DAS TRANCAS DAS JANELAS DE VISITA DA CALHA DE REJEITO;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</si>
  <si>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TUBO DE REJEITO
1-	COM O AUXÍLIO DO CONJUNTO DE MAÇARICO E MÁQUINA DE SOLDA EFETUAR REPAROS COM SOLDA EMBUTIDO NOS TUBOS DE REJEITO DANIFICADOS;
2-	COM O AUXÍLIO DE MÁQUINA DE SOLDA EEFETUAR OS REPAROS NAS JANELAS DE VISITA DA CALHA DE REJEITO 
3-	COM O AUXÍLIO DE DESENGRIMPANTE AMACIAR ARTICULAÇÃO DAS JANELAS DE VISITA DA CALHA DE REJEITO 
4-	REPARAR FIXAÇÃO E MOVIMENTAÇÃO DAS TRANCAS DAS JANELAS DE VISITA DA CALHA DE REJEITO
5-	EFETUAR REPAROS COM SOLDA NAS GUILHOTINAS DO TUBO;
6-	COM O AUXÍLIO DE MÁQUINA DE SOLDA EFETUAR OS REPAROS DE ALINHAMENTO COM CHAPAS EMBUTIDAS NAS BOCAS DE SAÍDA DOS TUBOS DE REJEITOS;
7-	CERTIFICAR QUE O MATERIAL ESTEJA CAINDO CENTRALIZADO NA CORREIA E QUE AS BOCAS DE SAÍDA NÃO ESTEJAM EM CONTATO COM A CORREIA TRANSPORTADORA;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</si>
  <si>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 CALHA DE REJEITO 
1-	O ANDAIME DEVERÁ SER MONTADO NA PARTE EXTERIOR DA CALHA DE REJEITO CONFORE INDICAÇÃO DOS TÉCNICOS, DA MANUTENÇÃO E EQUPE DE OPERAÇÃO:
2-DETALHAMENTO TÉCNICO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ANDAIME: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</si>
  <si>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 TUBO DE REJEITO 
1-	O ANDAIME DEVERÁ SER MONTADO NA PARTE EXTERIOR DO TUBO DE REJEITO CONFORE INDICAÇÃO DOS TÉCNICOS, DA MANUTENÇÃO E EQUPE DE OPERAÇÃO;
2-DETALHAMENTO TÉCNICO DO ANDAIME:
3-REALIZAR PROCEDIMENTOS DE SEGURANÇA;
4-CASO TENHA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ANDAIME: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</si>
  <si>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LIMPEZA TUBO DE REJEITO
1-	EFETUAR LIMPEZA GERAL COM CAMINHÃO DE ALTA PRESSÃO OU HIDROJATO;
1-	COM O AUXÍLIO DA MANGUEIRA DE HIDROJATO (AR COMPRIMIDO E ÁGUA) EFETUAR A LIMPEZA GERAL NA CALHA DUPLA FINAL;
2-	COM O AUXÍLIO DA MANGUEIRA DE HIDROJATO (AR COMPRIMIDO E ÁGUA) EFETUAR A LIMPEZA DA ESTRUTURA DE APOIO E SISTEMA DE FIXAÇÃO DA CALHA DUPLA FINAL;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</si>
  <si>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LIMPEZA GERAL NA ESTRUTURA
1-	EFETUAR LIMPEZA GERAL COM CAMINHÃO DE ALTA PRESSÃO OU HIDROJATO;
1-	COM O AUXÍLIO DA MANGUEIRA DE HIDROJATO (AR COMPRIMIDO E ÁGUA) EFETUAR A LIMPEZA GERAL NA ESTRUTURA DA ESTEIRA;
2-	COM O AUXÍLIO DA MANGUEIRA DE HIDROJATO (AR COMPRIMIDO E ÁGUA) EFETUAR A LIMPEZA DA ESTRUTURA DE APOIO E SISTEMA DE FIXAÇÃO DA ESTEIRA;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</si>
  <si>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SISTEMA LUBRIFICAÇÃO
1-	AUXILIAR EQUIPE DE LUBRIFICAÇÃO NA DESOBSTRUÇÃO DOS PONTOS DE GRAXA DA MÁQUINA DE SINTER 2;
2-	SERÁ NECESSÁRIO A MOVIMENTAÇÃO DE SETORES PARA DESOBSTRUÇÃO DOS PONTOS. 
OBS.: PARA MOVIMENTAÇÃO DE SETORES SERÁ USADO A PONTE ROLANTE DE 15T.
3-	DESOBSTRUIR PONTOS UTILIZANDO CHAVE DE FENDA E FURADEIRA;
4-	OS PONTOS OBSTRUIDOS SÃO OS CONDUITES QUE SAEM DA BARRA DE VEDAÇÃO DA MÁQUINA;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</si>
  <si>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PREVENTIVA CAIXAS DE VENTO
1-	COM O AUXÍLIO DE MAÇARICO E MÁQUINA DE SOLDA EFETUAR REAROS EMBUTRIDOS NAS CHAPAS DAS CAIXAS DE VENTO;
2-	EFETUAR A TROCA DO CORDÃO DE VEDAÇÃO DA CAIXA DE VENTO COM O SUPORTE;
3-	AUXILIAR EQUIPE DE PREDITIVA NA MEDIÇÃO DA ESPESSURA DAS CAIXAS;
3.1- COM O AUXÍLIO DA ESMERILHADEIRA MANUAL E LIXAR, EFETUAR A LIMPEZA DOS LOCAIS INDICADOS PELA EQUIPE DA PREDITIVA, PARA REALIZAÇÃO DAS COLETAS DE MEDIÇÃO DA ESPESSURA DOS TUBOS;
OBS.: AS ATIVIDADES DEVERÃO SER EXECUTADAS EM 04 CAIXAS POR PARADA, NA SEQUÊNCIA A SEGUIR:
CAIXAS - 01 Á 04;
CAIXAS - 05 Á 08;
CAIXAS - 09 Á 12;
CAIXAS - 13 Á 16;
CAIXAS - 17 Á 20;
CAIXAS - 21 Á 24.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</si>
  <si>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PREVENTIVA PERNAS DE VENTO
1-	COM O AUXÍLIO DA MANGUEIRA DE HIDROJATO EFETUAR A LIMPEZA GERAL;
2-	COM O AUXÍLIO DE DESENGRIMPANTE E TALHAS DE ALAVANCA EFETUAR O AMACIAMENTO DOS DUMPER DAS PERNAS DE VENTO;
3-	EFETUAR A LUBRIFICAÇÃO DAS ARTICULAÇÕES DOS DUMPERS DAS PERNAS DE VENTO;
4-	CONFERIR FUNCIONAMENTO DA ARTICULAÇÃO DO DUMPER;
5-	EFETUAR REPAROS NO SISTEMA DE ACIONAMENTO DO DUMPER;
6-	TROCAR ALAVANCAS DE ACIONAMENTO DO DUMPER QUE ESTIVEREM FALTANDO OU DANIFICADAS;
7-	COM O AUXÍLIO DO CONJUNTO DE MAÇARICO E MÁQUINA DE SOLDA EFETUAR REPAROS EMBUTIDOS NAS TUBULAÇÕES DA PERNA DE VENTO;
8-	COMO O AUXÍLIO DE ESMERILHADOERIA E LIXA MANUAL EFETUAR LIMPEZA DOS PONTOS INDICADOS PELA EQUIPE DA PREDITIVA PARA EFETUAR A MEDIÇÃO DA ESPESSUDA DAS PAREDES DAS PERNAS DE VENTO;
OBS.: AS ATIVIDADES DEVERÃO SER EXECUTADAS EM 04 CAIXAS POR PARADA, NA SEQUÊNCIA A SEGUIR:
CAIXAS - 01 Á 04;
CAIXAS - 05 Á 08;
CAIXAS - 09 Á 12;
CAIXAS - 13 Á 16;
CAIXAS - 17 Á 20;
CAIXAS - 21 Á 24.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</si>
  <si>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ANDAIMES CAIXAS DE VENTO
OBS.: OS ANDAIMES DEVERÃO SER MONTADOS NAS CAIXAS DE VENTO EM 04 CAIXAS POR PARADA, NA SEQUÊNCIA A SEGUIR:
CAIXAS - 01 Á 04;
CAIXAS - 05 Á 08;
CAIXAS - 09 Á 12;
CAIXAS - 13 Á 16;
CAIXAS - 17 Á 20;
CAIXAS - 21 Á 24.
MONTAGEM
1-DETALHAMENTO TECNICO DO ANDAIME:
2-REALIZAR PROCEDIMENTOS DE SEGURANÇA;
3-CASO HAJA BLOQUEIO DO EQUIPAMENTO, UTILIZAR O PROCEDIMENTO PARA BLOQUEIO E DESBLOQUEIO DE EQUIPAMENTOS;
4-PROMOVER ISOLAMENTO NO LOCAL DA MONTAGEM E DESMONTAGEM DE ANDAIMES;
5-REALIZAR A PRÉ-MONTAGEM DAS PEÇAS COM AUXÍLIO DO GABARITO;
6-VERIFICAR PONTO DE APOIO DO ANDAIME A SER MONTADO E O NIVELAMENTO;
7-UTILIZAR A PLACA DE BASE REGULÁVEL, E EM CASO DE DESNIVELAMENTO;
8-CASO SEJA NECESSÁRIO O SOLICITANTE DEVE PROVIDENCIAR ILUMINAÇÃO DO LOCAL;
9-EFETUAR MONTAGEM DA ESTRUTURA SEMPRE VERIFICANDO O NIVELAMENTO, ESQUADRO E O PRUMO DA TORRE;
10-MONTAR GUARDA CORPO;
11-MONTAR ESCADA DE ACESSO ATÉ O NÍVEL DO PISO;
12-MONTAR FORRAÇÃO DO ANDAIME, GARANTINDO ESTABILIDADE E TRAVAMENTO DAS PEÇAS;
MONTAR RODA PÉ;
13-REALIZAR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</si>
  <si>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ANDAIMES PERNAS DE VENTO
OBS.: OS ANDAIMES DEVERÃO SER MONTADOS NAS PERNAS DE VENTO EM 04 CAIXAS POR PARADA, NA SEQUÊNCIA A SEGUIR:
CAIXAS - 01 Á 04;
CAIXAS - 05 Á 08;
CAIXAS - 09 Á 12;
CAIXAS - 13 Á 16;
CAIXAS - 17 Á 20;
CAIXAS - 21 Á 24.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</si>
  <si>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CAMARAS DE SEDIMENTAÇÃO
OBS.: AS ATIVIDADES DEVERÃO SER EXECUTADAS NAS CAMARAS INDICADAS, EM 04 CAMARAS POR PARADA, NA SEQUÊNCIA A SEGUIR:
CAMARAS - 01 A 04;
CAMARAS - 05 A 09;
CAMARAS - 10 A 14.
1-	ABRIR AS JANELAS DE INSPEÇÃO SUPERIOR E INFERIOR DAS 15 COMPORTAS PARA INSPEÇÃO DAS ABOBODAS;
2-	EFETUAR A TROCA DOS TAMPÕES SUPERIORES E INFERIORES;
2.1-	RETIRAR PARAFUSOS DE FIXAÇÃO DA JANELA PRINCIPAL DA COMPORTA, 20 PARAFUSOS 3/4";
2.2-	COM MAÇARICO CORTAR PARAFUSO DE FIXAÇÃO DA ABOBODA;
2.3-	MANUALMENTE EFETUAR A RETIRADA DA ABOBODA DA PARTE INTERNA DA COMPORTA;
2.4-	MONTAR A ABOBODA NOVA MANUALMENTE;
2.5-	EFETUAR A REGULAGEM DA VEDAÇÃO DE TODAS ABOBODAS ATRAVÉS DA PORCA M24 QUE FICA NA PONTA DE CADA PARAFUSO DE FIXAÇÃO DA MESMA.
3-	EFETUAR A TROCA DAS SEDES SUPERIORES E INFERIORES QUE ESTIVEREM COM DESGASTE;
4-	TROCAR 02 CILINDROS CONFORME INDICAÇÃO DA INSPEÇÃO;
2.1-	EFETUAR O FECHAMENTO DA VÁLVULA DE AR COMPRIMIDO;
2.2-	REALIZAR O DEVIDO BLOQUEIO DA VÁLVULA DE AR COMPRIMIDO;
2.3-	REALIZAR A DESPRESSURIZAÇÃO DA LINHA DE AR COMPRIMIDO;
2.4-	COM O AUXÍLIO DO CONJUNTO DE MAÇARICO EFETUAR O CORTE DOS PARAFUSOS DE FIXAÇÃO DOD CILINDROS DO OLHAL E NA COMPORTA;
2.5-	DESCONECTAR OS MAGOTES DE BORRACHA DE ACIONAMENTO DO CILINDRO;
2.6-	EFETUAR A RETIRADA MANUAL DO CILINDRO;
2.7-	COM O AUXÍLIO DE UMA CHAVE GRIFO EFETUAR A RETIRADA DO OLHAL DO CILINDRO;
2.8-	EFETTUAR O POSICIONAMENTO E MONTAGEM DO CILINDRO MANUALMENTE;
2.9-	MONTAR PARAFUSOS DE FIXAÇÃO 5/8 POR 3" PARA FIXAÇÃO DO CILINDRO;
5-	PREVENTIVA NO SISTEMA PNEUMÁTICO (VÁVULAS, MANGOTES, SIST. LIBRIF.);
5.1-	EFETUAR A TROCA DOS MANGOTES DE ACIONAMENTO DO CILINDRO;
5.2-	EFETUAR A TROCA DAS VÁLVULAS DE ABERTURA E FECHAMENETO DO AR COMPRIMIDO NA LINHA;
5.3-	EFETUAR A TROCA DO CONJUNTO LUBRIFIL (FILTRO DE AR E LUBRIFICADOR DE LINHA);
OBS.: SOLICITAR A EQUIPE DE LUBRIFICAÇÃO PARA ABASTECER O RESERVATÓRIO DO LUBRIFICADOR DE LINHA COM O ÓLEO ADEQUADO).
OBSERVAÇÃO: CAIXAS 0 A 13 UTILIZAM ABOBODAS COM REVESTIMENTO DE BORRACHA
CAIXAS 13 E 14 UTILIZAM ABOBODAS DE FERRO.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</si>
  <si>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TROCA DE JUNÇÕES
OBS.: AS ATIVIDADES DEVERÃO SER EXECUTADAS NAS CAMARAS INDICADAS, EM 04 CAMARAS POR PARADA, NA SEQUÊNCIA A SEGUIR:
CAMARAS - 01 A 04;
CAMARAS - 05 A 09;
CAMARAS - 10 A 14.
1-	TROCAR JUNÇÃO QUADRADA;
2-	TROCAR JUNÇÃO QUADRADA PRA REDONDA;
2.1-	SOLDAR OLHAL NA COMPORTA PARA PRENDER O MACACO CORRENTE;
2.2-	ESTROPRAR COMPORTAR COM 2 MACACOS CORRENTE DE 1500KG/TALHA DE 2TON;
2.3-	RETIRAR PARAFUSOS DE FIXAÇÃO DA JUNÇÃO QUADRADO PARA REDONDO SUPERIOR E INFERIOR, (30 PARAFUSOS 5/8"3 CHAV 24 OU PARAFUSADEIRA ELÉTRICA);
2.4-	COM AUXÍLIO DO MACACO/TALHA RETIRAR A JUNÇÃO QUADRADO PARA REDONDO;
2.5-	MONTAR GAXETA NO FLANGE DA JUNÇÃO E FIXAR A MESMA COM SILICONE;
2.6-	MONTAR JUNÇÃO QUADRADO PARA REDONDO NOVA;
2.7-	REPETIR OS PASSOS INVERSAMENTE
3-	TROCAR JUNÇÃO REDONDO PRA REDONDO;
3.1-	SOLDAR OLHAL NA COMPORTA PARA PRENDER O MACACO CORRENTE;
3.2-	ESTROPRAR COMPORTAR COM 2 MACACOS CORRENTE DE 1500KG/TALHA DE 2TON.
3.3-	RETIRAR PARAFUSOS DE FIXAÇÃO DA JUNÇÃO REDONDO PARA REDONDO SUPERIOR E INFERIOR, (30 PARAFUSOS 5/8"3 CHAV 24 OU PARAFUSADEIRA ELÉTRICA);
3.4-	COM AUXÍLIO DO MACACO/TALHA RETIRAR A JUNÇÃO REDONDO PARA REDONDO.
3.5-	RETIRAR PARAFUSOS DE FIXAÇÃO QUE ESTÃO NA SEDE DA JUNÇÃO REDONDO PARA REDONDO, (12 PARAFUSOS 5/8" 3 CHAVE 24 OU PARAFUSADEIRA ELÉTRICA;
3.6-	MONTAR SEDE NA JUNÇÃO REDONDO PARA REDONDO;
3.7-	MONTAR GAXETA NO FLANGE DA JUNÇÃO E FIXAR A MESMA COM SILICONE;
3.8-	MONTAR JUNÇÃO REDONDO PARA REDONDO;
3.9-	REPETIR OS PASSOS INVERSAMENTE.
4-	TROCAR A COMPORTA DE SAÍDA;
4.1- COM O AUXÍLIO DA TALHA DE ALAVANCAS EFETUAR A TROCA DAS COMPORTAS DE SAÍDA;
4.2- SOLTAR OS PARAFUROS DE FIXAÇÃO DA COMPORTA DE SAÍDA;
4.3- EFETUAR A TROCA DA COMPORTA DE SAÍDA; 
5-	REPAROS COM SOLDA NAS CALHAS;
5.1- SOLDAR REMENDOS NA CAIXA CONFORME MARCAÇÃO DA INSPEÇÃO;
5.2- POSICIONAR CHAPA DE FORMA MANUAL NO LOCAL;
5.3- EFETUAR SOLDA TOTAL NO REMENDO;
5.4- ANTES DE INICIAR A SOLDA DAR ACABAMENTO NO LOCAL COM LIXADEIRA E PREPARAR O LOCAL PRA O RECEBIMENTO DO REMENDO;
5.5- POSICIONAR CHAPA DE FORMA MANUAL, PONTEAR A MESMA E EFETUAR SOLDA TOTAL;
5.6- EFETUAR A SOLDAGEM DOS REMENDOS NAS CALHAS COM O AUXÍLIO DE MÁQUINA DE SOLDA;
6-	REPAROS COM SOLDA NAS JANELAS E TRANCAS;
6.1- COM O AUXÍLIO DE MÁQUINA DE SOLDA EEFETUAR OS REPAROS NAS JANELAS DE VISITA;
6.2- COM O AUXÍLIO DE DESENGRIMPANTE AMACIAR ARTICULAÇÃO DAS JANELAS DE VISITA;
6.3- REPARAR FIXAÇÃO E MOVIMENTAÇÃO DAS TRANCAS DAS JANELAS DE VISITA;
7-	REPAROS NOS TUBOS DE SAÍDA.
7.1-	SOLDAR REMENDOS NA CAIXA CONFORME MARCAÇÃO DA INSPEÇÃO;
7.2-	POSICIONAR CHAPA DE FORMA MANUAL NO LOCAL;
7.3-	EFETUAR SOLDA TOTAL NO REMENDO;
7.4-	ANTES DE INICIAR A SOLDA DAR ACABAMENTO NO LOCAL COM LIXADEIRA E PREPARAR O LOCAL PARA O RECEBIMENTO DO REMENDO;
7.5-	POSICIONAR CHAPA DE FORMA MANUAL, PONTEAR A MESMA E EFETUAR SOLDA TOTAL;
7.6-	EFETUAR A SOLDAGEM DOS REMENDOS NOS TUBOS COM O AUXÍLIO DE MÁQUINA DE SOLDA;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</si>
  <si>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ANDAIMES NAS CAMARAS E JUNÇÕES
OBS.: OS ANDAIMES DEVERÃO SER MONTADOS NAS CAMARAS DE SEDIMENTAÇÃO, EM 05 CAMARAS POR PARADA, NA SEQUÊNCIA A SEGUIR:
CAIXAS - 01 A 04;
CAIXAS - 05 A 09;
CAIXAS - 10 A 14;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</si>
  <si>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ORDEM PREPARAÇÃO DE PARADA
ARMARIO CURVA INICIAL
01 - LEVAR 500 PARAFUSOS 3/4"X 3";
02 - LEVAR 500 PORCA 3/4";
03 – LEVAR 1000 ARRUELA 3/4";
04 - LEVAR 1 ROLO DE GAXETA CORDÃO 9,5MM;
05 - RETIRAR OS ITENS DAS EMBALAGENS;
TRANSPORTE PREPARAÇÃO DE TUBOS
01 - POSICIONAR 1 TUBO RETO;
02 - POSICIONAR 1 CURVA INFERIOR PRÓXIMO CAIXA 01;
03 - POSICIONAR 1 CURVA INFERIOR PRÓXIMO CAIXA 07;
04 - POSICIONAR 2 VÁLVULAS LADO ESQUERDO DA CTF111;
BRITADOR PRIMÁRIO MS3
01 - LEVAR 40 CHAPAS 225X225X1";
02 - LEVAR 50 PARAFUSOS ESCARIADO 3/4" X 2 1/2";
03 - LEVAR 500 PORCA 3/4";
04 - LEVAR 4 BARRAS QUEBRADOURAS E POSICIONAR NO SUPORTE;
05 - LEVAR 20 CHAPAS 500 X 500 X 10MM;
06 - LEVAR 09 CORREIAS EM "V" D195;
07 - LEVAR 02 ESTROPOS DE 1 1/2" X 2500mm;
CÂMARA SEDIMENTAÇÃO
01 - LEVAR 3 JUNÇÃO QUADRADAS;
02 - LEVAR 3 JUNÇÃO REDONDAS;
03 - LEVAR 200 PARAFUSOS 3/4" X 2" 1/2";
03 - LEVAR 300 PORCAS 3/4";
04 - ORGANIZAR O ARMARIO DE SOBRESSALENTES DO SOPRADOR DO FORNO;
05 - RETIRAR SUCATA QUE ESTÁ NESTE COMODO;
06 - REALIZAR A ORGANIZAÇÃO E LIMPEZA DO COMODO; 
TREMONHA DE MISTURA
01 - LEVAR 20 CHAPAS CERÂMICAS;
02 - LEVAR 30 PORCAS M16;
03 - LEVAR 50 ARRUELAS 3/4";
04 - LEVAR 07 CHAPAS CERÂMICAS CURVA INICIAL;
05 - LEVAR 1 CONJUNTO DE CHAPAS DA MESA FINAL;
06 - LEVAR 150 PARAFUSOS M16 ESCARIADO;
07 - LEVAR 150 PORCAS M16;
CURVA INICIAL E FINAL.
01 - LEVAR BARRAS PARA AS CURVAS INICIAL E FINAL.
02 - LEVAR AS BARRAS QUE ESTÃO FALTANDO NOS SUPORTE.
03 - PEGAR ALGUMAS BARRAS NA MS3.
RA: TRANSPORTE DE PEÇAS INDICADAS PELA INSPEÇÃO:
01- TRANSPORTAR TAMBOR;
02- TRANSPORTAR ACOPLAMENTO;
03- TRANSPORTAR ROLAMENTOS;
04- TRANSPORTAR MANCAIS;
POSICIONAR PEÇAS NO SOPRADOR
01 - PEGAR 10 TAMPÕES DE BORRACHA NO SOPRADOR DA MS3 E POSICIONAR NO SOPRADOR DA MS3;
02 - RECORTAR 2 VIGAS "U" DE 4" X 300 E POSICIONAR NA PLATAFORMA DA PENEIRA QUENTE Nº2, LADO DIREITO;
03 - MONTAGEM DE 2 TAMPÕES DE BORRACHA;
04 - POSICIONAR 3 CHAPAS CALANDRADA SOPRADOR MS3;
05 - CX;01: POSICIONAR 2 TAMPÕES NA PLATAFORMA;
06 - CX;08: POSICIONAR 1 CILINDRO NA PLATAFORMA;
07 - CX;05: POSICIONAR 1 TAMPÃO NA PLATAFORMA;
08 - CX;10: POSICIONAR 1 TAMPÃO NA PLATAFORMA;
09 - CX;11: POSICIONAR 2 TAMPÕES NA PLATAFORMA;
10 - CX;12: POSICIONAR 1 TAMPÃO NA PLATAFORMA;
11 - CX:13: POSICIONAR 1 TAMPÃO, 1 CILINDRO E 1 BRAÇO DE ACIONAMENTO INTERNO;
12 - 8 TAMPÕES DE BORRACHA;
13 - 2 CILINDROS;
14 - 1 BRAÇO DE ACIONAMENTO INTERNO;
PREPARAR 20 CHAPAS CALANDRADAS
01 - RECORTAR 20 CHAPAS CALANDRADAS CONFORME INSPEÇÃO;
02 - POSICIONAR NA AREA DA MS3 OS DUMPER;
03 - APÓS REPARO, POSICIONAR AS CHAPAS NO 4º PISO CURVA INICIAL DA MS3 E SOPRADOR DA CÂMARA.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</si>
  <si>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LIMPEZA GERAL NO DUTO
1-	EFETUAR LIMPEZA GERAL COM CAMINHÃO DE ALTA PRESSÃO OU HIDROJATO;
2-	COM O AUXÍLIO DA MANGUEIRA DE HIDROJATO (AR COMPRIMIDO E ÁGUA) EFETUAR A LIMPEZA GERAL NA ESTRUTURA DO DUTO;
3-	COM O AUXÍLIO DA MANGUEIRA DE HIDROJATO (AR COMPRIMIDO E ÁGUA) EFETUAR A LIMPEZA DA ESTRUTURA DE APOIO E SISTEMA DE FIXAÇÃO DO DUTO;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</si>
  <si>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ANDAIMES ESTRUTURA DO DUTO PRINCIPAL
OBS.: OS ANDAIMES DEVERÃO SER MONTADOS NA LATERAL E PARTE INTERNA DO DUTO CONFORME INDICAÇÃO DA INSPEÇÃO E MANUTENÇÃO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</si>
  <si>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CHAPARIA DO DUTO
1-	ABRIR AS JANELAS DE VISITA DO DUTO.
2-	REPAROS COM SOLDA
1.1-	CORTAR CHAPAS AVARIADAS COM MAÇARICO E RETIRAR AS MESMAS PELA JANELA DE VISITA;
1.2-	SOLDAR CHAPA DE 200 X 200MM NOS PONTOS QUE ESTIVEREM FURADOS PARA ELIMINAR ENTRADAS DE AR FALSO;
1.3-	A CHAPA COM MEDIDA DE 1/2" ESTARÁ POSICIONADA NO PRIMEIRO PISO PRÓXIMO A CÂMARA DE SEDIMENTAÇÃO;
1.4-	COM O AUXÍLIO DE MÁQUINA DE SOLDA EEFETUAR OS REPAROS NAS JANELAS DE VISITA;
1.5-	COM O AUXÍLIO DE DESENGRIMPANTE AMACIAR ARTICULAÇÃO DAS JANELAS DE VISITA;
1.6-	REPARAR FIXAÇÃO E MOVIMENTAÇÃO DAS TRANCAS DAS JANELAS DE VISITA;
3-	REAPERTO DAS JUNTAS DE EXPANSÃO
3.1-	EFETUAR O REAPERTO DOS PARAFUSOS DAS JUNTAS DE EXPAÇÃO DO DUTO;
3.2-	MONTAR PARAFUSOS NOVOS NOS LOCAIS QUE ESTIVEREM FALTANDO OU COM PARAFUSOS DANIFICADOS;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</si>
  <si>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MEDIÇÃO EXPESSURA DO DUTO
1-	AUXILIAR EQUIPE DA PREDITIVA NA MEDIÇÃO DA ESPESSURA DAS PAREDES DO DUTO NOS LOCAIS INDICADOS PELA EQUIPE DA PREDITIVA;
2-	COM O AUXÍLIO DE UMA ESMERILHADEIRA OU LIXA MANUAL, EFETUAR A LIMPEZA DOS PONTOS DA REGIÃO DO DUTO INDICADA PELA EQUIPE DA PREDITIVA;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</si>
  <si>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ANDAIMES DUTO AUXILIAR MEDIÇÕES CHAPAS
OBS.: OS ANDAIMES DEVERÃO SER MONTADOS NA LATERAL E PARTE INTERNA DO DUTO CONFORME INDICAÇÃO DA INSPEÇÃO E MANUTENÇÃO;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</si>
  <si>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TROCA BUCHAS ROTOR
1-	TROCA DAS BUCHAS DE BRONZE DO ROTOR:
1.1-	COM O AUXÍLIO DE CHAVE DE IMPACTO, SOLTAR OS PARAFUSOS DE FIXAÇÃO DOS MANCAIS DO ROTOR;
1.2-	COM O AUXÍLIO DA MOVOVIA REMOVER A TAMPA SUPERIOR DOS MANCAIS DO ROTOR;
1.3-	EFETUAR A RETIRADA DAS BUCHAS DOS MANCAIS PARA TROCA;
1.4-	EFETUAR A MONTAGEM DA BUCHAS NOVAS;
1.5-	COMO O AUXÍLIO DA MANOVIA EFETUAR O POSICIONAMENTO E MONTAGEM DA PARTE SUPERIOR DOS MANCAS APÓS A TROCA DAS BUCHAS;
1.6-	EFETUAR O DEVIDO APERTO DAS TAMPAS;
2-	TROCAR ROTOR:
2.1-	COM O AUXÍLIO DA MONOVIA EFTUAR A TROCA DO ROTOR;
2.2-	IÇAR ROTOR VELHO COM O AUXÍLIO DE MONOVIA OU MÁQUINA DE BALDEIO;
2.3-	EFETUAR A LUBRIFICAÇÃO COM UM FILME DE ÓLEO SOBRE OS MANCAIS ANTES DE POSICIONAR O NOVO ROTOR;
2.4-	POSICIONAR ROTOR NOVO SOBRE O ALOJAMENTO DOS MANCAIS;
2.5-	CERTIFICAR QUE O ROTOR ESTEJA DEVIDAMENTE POSICIONANO NO ALOJAMENTO DOS MANCAIS;
2.6-	MANTER A CENTRALIZAÇÃO DO ROTOR;
3-	EFETUAR A TROCA DOS PINOS AMORTECEDORES DO ACOPLAMENTO DE BAIXA ROTAÇÃO;
3.1- REMOVER AS TAMPAS DOS MANCAIS;
3.2- REMOVER OS PINOS DE AMORTECIMENTO MANUALMENTE;
3.3- POSICIONAR NOVOS PINOS NO CUBO DO ACOPLAMENTO;
4-	CONFERIR E EFETUAR O ALINHAMENTO CASO O CONJUNTO APRESENTE DESALINHAMENTO; 
5-	EFETUAR A TROCA DO PINHÃO DE TRAÇÃO;
5.1- REMOVER PARAFUSOS DE FIXAÇÃO DO PINHÃO DE ACIONAMENTO;
5.2- COM O AUXÍLIO DA MONOVIA EFETUAR A RETIRADA DO PINHÃO;
5.3- POSICIONAR O NOVO PINHÃO NO LOCAL;
5.4- POSICIONAR E APERTAR OS PARAFUSOS DE FIXAÇÃO DO PINHÃO;
5.5- CERTIFICAR QUE O PINHÃO ESTEJA DEVIDAMENTE ALINHADO COM O CONJUNTO DE TRAÇÃO; 
6-	COM O AUXÍLIO DO HIDROJATO, EFETUAR A LIMPEZA GERAL NA ENGRENAGEM PRINCIPAL DE ACIONAMENTO DO BRITADOR;
7-	EFETUAR A TROCA DAS BUCHAS DA ENGRENAGEM DE ACIONAMENTO;
8-	EFETUAR A TROCA DA BARRA REFRIGERADA COM AUXÍLIO DE CHAVE COMBINADA;
9-	COM O AUXÍLIO DA MÁQUINA DE SOLDA EFETUAR REPAROS COM SOLDA E ELETRODO DE REVESTIMENTO NA MESA DE IMPACTO;
10-	TROCAR 11 VIGAS DE APOIO DAS BARRAS QUEBRADORAS;
10.1- REMOVER A FIXAÇÃO DAS BARRAS;
10.2- REMOVER AS BARRAS QUEBRADORAS;
10.3- POSICIONAR AS NOVAS BARRAS;
10.4- EFETUAR O TRAVAMENTO E A FIXAÇÃO DAS BARRAS;
11-	FORÇAR A LUBRIFICAÇÃO NOS MANCAIS;
11.1- AUXILIAR EQUIPE DA LUBRIFICAÇÃO NA DESOBSTRUÇÃO DOS PONTES DE LUBRIFICAÇÃO;
11.2- TROCAR CONEXÕES E MANGUEIRAS DE LUBRIFICAÇÃO DANIFICADOS;
11.3- CERTIFICAR QUE OS PONTOS DE LUBRIFICAÇÃO ESTEJAM DEVIDAMENTE DESOBSTRUÍDOS E LIMPOS;
11.4- RETIRAR VAZAMENTO DE GRAXA NAS CONEXÕES DO SISTEMA DE LUBRIFICAÇÃO;
12-	TROCAR MANGOTES DO SISTEMA DE REFRIGERAÇÃO:
12.1- COM AUXÍLIO DE CHAVE GRIFO, RETIRAR MANGOTES DANIFICADOS;
12.2- RETIRAR MANGOTES DANIFICADOS MANUALMENTE;
12.3- POSICIONAR MANGOTES NOVOS MANUALMENTE E EFETUAR APERTO DOS MESMOS COM AUXÍLIO DE CHAVE GRIFO;
13-	TROCA CONEXÕES DO REFRIGERAÇÃO:
13.1- COM O AUXÍLIO DA CHAVE GRIFO EFETUAR A TROCA DAS CONEXÕES DO SISTEMA DE REFRIGERAÇÃO DANIFICADOS;
14-	EFETUAR REPAROS NA TUBULAÇÃO DE REFRIGERAÇÃO:
14.1- EFETUAR CORTE DA LATERAL DO BRITADOR PRÓXIMO A BARRA REFRIGERADA PARA DA ACESSO AO TUBO, COM AUXÍLIO DE CONJUNTO OXI-CORTE;
14.2- EFETUAR ACABAMENTO NA LATERAL CORTADA E NO TUBO COM AUXÍLIO DE CONJUNTO OXI-CORTE;
14.3- FIXAR TUBO COM AUXÍLIO DE SOLDA ELÉTRICA;
14.4- CASO NECESSÁRIO RETIRA MANGOTE COM AUXÍLIO DE CHAVE GRIFO PARA FACILITAR A SOLDAGEM DO TUBO. EFETUAR MONTAGEM DO MANGOTE APÓS TÉRMINO DA SOLDA;
14.5- POSICIONAR CHAPA CORTADA DA LATERAL DO BRITADOR E FIXAR COM AUXÍLIO DE SOLDA ELÉTRICA;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</si>
  <si>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VIDEOSCOPIA REDUTOR BRITADOR
1-	AUXILIAR EQUIPE DA PREDITIVA NA VIDEOSCOPIA; 
1.1-	ABRIR REDUTOR PARA VIDEOSCOPIA (VER PERIODICIDADE PM15);
1.2-	EFETUAR A DRENAGEM DO ÓLEO DO REDUTOR COM O AUXÍLIO DE RECIPIENTES ADEQUADOS;
1.3-	ABRIR AS TAMPAS SUPERIORES PARA EXECUÇÃO DA VIDEOSCOPIA INTERNA NOS COMPONETES DO REDUTOR;
1.4-	AUXILIAR EQUIPE DA PREDITIVA NAS ATIVIDADES DE VÍDEOSCOPIA;
1.5-	CORRIGIR VAZAMENTOS DE ÓLEO NAS TAMPAS DO REDUTOR;
1.6-	EFETUAR A LIMPEZA INTERNA NO VISOR DE ÓLEO;
1.7-	REPOR O ÓLEO APÓS A EXECUÇÃO DA VÍDEOSCOPIA;
1.8-	EFETUAR O FECHAMENTO DAS TAMPAS DO REDUTOR;
1.9-	EFETUAR A LIMPEZA GERAL NO CONJUNTO DE ACIONAMENTO COM O AUXÍLIO DE DESENGRAXANTE E FLANELAS;
1.10-	POSICIONAR AS TAMPAS E EFETUAR A MONTAGEM E APERTO DOS PARAFUSOS DE FIXAÇÃO DAS MESMAS;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</si>
  <si>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ANDAIMES NO ACIONAMENTO DO BRITADOR
OBS.: OS ANDAIMES DEVERÃO SER MONTADOS NO SISTEMA DE ACIONAMENTO DO BRITADOR CONFORME INDICAÇÃO DA INSPEÇÃO E MANUTENÇÃO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</si>
  <si>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TOPOGRAFIA ACIONAMENTO TRAÇÃO
1-	ORDEM DE TOPOGRAFIA PARA CONFERÊNCIA DE ALINHAMENTO E NIVELAMENTO DO CONJUNTO DE ACIONAMENTO;
1.1-	REALIZAR O LEVANTAMENTO TOPOGRAFICO DOS TRILHOS E ESTRUTURA DE APOIO DO ACIONAMENTO;
1.2-	ORIENTAR A EQUIPE DA MECÂNICA NA REALIZAÇÃO DO ALINHAMENTO E NIVELAMENTO DO SISTEMA DE ACIONAMENTO;
1.3-	APÓS A REALIZAÇÃO DO ALINHAMENTO E NIVELAMENTO CONFERIR AS MEDIAS NOVAMENTE;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</si>
  <si>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CONJUNTO DE ACIONAMENTO
1-	COM O AUXÍLIO DE CHAVE DE IMPACTO E MARRETA DE 3KG EFETUAR O REAPERTO GERAL NO CONJUNTO DE ACIONAMENTO DO BRITADOR;
2-	COM O AUXÍLIO DA MONOVIA EFETUAR A ABERTURA DOS MANCAIS;
3-	EFETUAR A INVERSÃO DAS BUCHAS DO ROTOR;
3.1- INVERTER AS POSIÇÕES DAS BUCHAS INFERIOR COM AS SUPERIORES CONFORME INDICAÇÃO DA INSPEÇÃO;
4-	EFETUAR A INVERSÃO DAS BUCHAS DA ENGRENAGEM;
4.1- INVERTER AS POSIÇÕES DAS BUCHAS INFERIOR COM AS SUPERIORES CONFORME INDICAÇÃO DA INSPEÇÃO;
5-	AUXILIAR A EQUIPE DA TOPOGRAFIA NA CONFERÊNCIA E AJUSTE DO ALINHAMENTO DO ALINHAMENTO DO CINHUNTO DE ACIONAMENTO;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</si>
  <si>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CALHA DE ENTRADA
1-	EFETUAR O REPAROS COM SOLDA NAS CALHAS
1.1-	REALIZAR REPAROS COM CHAPA E TROCAS DE CHAPAS DE REVESTIMENTO NA CALHA E CONTRACALHA DO BRITOR;
2-	TROCAR 40 CHAPAS DE REVESTIMENTO 225 X 225mm
2.1- TROCAR CHAPAS 225 X225 X 1", MARCADAS PELO TÉCNICO RESPONSAVEL, LATERAL DIREITA, ESQUERDA E FRONTAL DA CALHA DO BRITADOR PRIMÁRIO;
2.2- CORTAR PARAFUSOS (3/4 X 2") DE FIXAÇÃO DAS CHAPAS COM AUXÍLIO DE MAÇARICO DE CORTE;
2.3- RETIRAR PARAFUSOS CORTADOS COM AUXÍLIO DE MARRETA DE 1 KG E ESPINA;
2.4- RETIRAR CHAPAS TENDO ATENÇÃO QUANDO A QUEDA DAS CHAPAS;
2.5- POSICIONAR AS CHAPAS DE DESGASTE, MANUALMENTE;
2.6- POSICIONAR PARAFUSOS ESCARIADOS 3/4" X 3".
2.7- EFETUAR APERTO DOS PARAFUSOS E PORCAS DE FIXAÇÃO DAS CHAPAS;
2.8- COM O AUXÍLIO DE MÁQUINA DE SOLDA EFETUAR A FRENAGEM DOS PARAFUSOS DE FIXAÇÃO DAS CHAPAS DE DESGASTE;
3-	EFETUAR REPAROS NA PROTEÇÃO DO ANEL DO ROTOR:
3.1- ELIMINAR FUROS NA CARCAÇA DO BRITADOR E CONTRA CALHA PARTE INTERNA;
3.2- PREPARAR CHAPAS 3/8" COM MEDIDAS RETIRADAS NO LOCAL, COM AUXÍLIO DE CONJUNTO OXI-CORTE;
4-	EFETUAR A INVERSÃO DE 5 BARRAS QUEBRADORAS;
4.1- RETIRAR 11 TAMPAS EXTERNAS DAS BARRAS QUEBRADORAS, UTILIZAR CONJUNTO OXI-CORTE PARA CORTAR OS PARAFUSOS 3/4" X 2 1/2". OBS: SERÁ RETIRADO APENAS AS TAMPAS CONFORME MARCAÇÃO DO TECNICO RESPONSÁVEL;
4.2- POSICIONAR CARRINHO COM TALHA DE 3TON PARA RETIRADA DAS BARRAS VELHAS, POSICIONAR ESTROPO DE 5/8" X 1500MM NA BARRA, NO MOITÃO DA TALHA ELÉTRICA DE 3TON E NA ROLDANA DE RETIRADA DAS BARRAS, PARA POSICIONAR O CARRINHO NO TRILHO, USAR A TALHA ELÉTRICA DE 3TON QUE FICA PRÓXIMO DA CALHA DO BRITADOR;
4.3- RETIRAR BARRAS QUEBRADORAS. UTILIZAR TALHA DE ALAVANCA 1500 KG OU TALHA ELETRICA, ANCORADA NO SUPORTE DA VIGA SOB A TALHA ELÉTRICA EXTERNA, PARA EXTRAIR AS BARRAS;
4.4- MONTAR BARRAS. UTILIZAR TALHA DE ALAVANCA DE 1500 KG PARA MONTAR AS BARRAS. DEVERÁ SER UTILIZADO UM ESTROPO PASSANDO PELA BARRA REDONDA DA CALHA DO BRITADOR E PELA ROLDANA DA VIGA SOBRE A TALHA ELÉTRICA EXTERNA, ATRACADO NA TALHA DE CORRENTE, PARA PUXAR AS BARRAS;
4.5- APÓS SUBSTITUIR AS BARRAS, E VIRAR AS DEMAIS BARRAS SENDO CONFORME SOLICITAÇÃO DO TÉCNICO RESPONSÁVEL, APÓS TER TROCADO AS BARRAS E VIRADO, SOLDAR AS CHAPAS DE FIXAÇÃO DAS BARRAS NA PARTE EXTERNA, CHAPA DE 25 X 80 X 100MM;
4.6- APÓS ALINHAR E SOLDAR AS BARRAS PARA TRAVAR FIXAÇÃO DAS MESMAS, FAZER A MONTAGEM DAS TAMPAS DE PROTEÇÃO DA BARRAS, POSICIONAR 02 PARAFUFOS 3/4" X 2 1/2" EM CADA TAMPA. APÓS APERTAR OS PARAFUSOS DAS TAMPAS, SOLDAR AS PORCAS DAS MESMAS;
4.7- APÓS AS TROCAS DE BARRAS QUEBRADORAS RETIRAR AS MESMAS DOS CAVALETES DE BARRAS E DESCER AS PEÇAS QUE ESTA DISPONIVEIS PARA SUCATA, SERÁ NECESSARIO FAZER USO DE TALHAS, PONTE ROLANTE OU MÁQUINA DE BALDEIO;
OBSERVAÇÃO:
1-	CASO A TALHA ELÉTRICA DO BRITADOR NÃO ESTEJE FUNCIONANDO, TROCAR AS BARRAS COM AUXÍLIO DE GUINDASTE E CINTAS;
2-	AUXÍLIAR OPERADOR POSICIONAR MOITÃO NA PARTE DA FRENTE DO BRITADOR, E MANTER BOA COMUNICAÇÃO COM O MESMO, VIA RÁDIO;
5-	EFETUAR A TROCA DE 2 ESPAÇADORES DAS BARRAS;
5.1- CORTAR PARAFUSOS 5/8" DE FIXAÇÃO DOS SEPARADORES DE BARRA, COM AUXÍLIO DE CONJUNTO OXI-CORTE;
5.2- MANUALMENTE RETIRAR SEPARADORES;
5.3- MANUALMENTE POSICIONAR SEPARADOR;
5.4- FIXAR SEPARADOR COM AUXÍLIO DE 02 PARAFUSOS 5/8", EFETUAR APERTO GERAL;
5.5- FRENAR PARAFUSOS COM AUXÍLIO DE SOLDA ELÉTRICA;
6-	REAPERTO GERAL
6.1- EFETUAR APERTOS DOS PARAFUSOS DE FIXAÇÃO DO MOTOR, REDUTOR, PINHÃO, ENGRENAGEM E ROTOR DO BRITADOR;
6.2- COM AUXÍLIO DE CHAVE DE IMPACTO E MARRETA 2KG, EFETUAR APERTO DOS PARAFUSOS;
6.3- UTILIZAR CHAVE GRIFO, CASO NECESSÁRIO;
7-	TROCAR 2 VIGAS DE APOIO DAS BARRAS QUEBRADORAS;
8-	FIXAR COM SOLDA CHAPA DE VEDAÇÃO NO MANCAL DO ROTOR:
1.1-	EFETUAR LIMPEZA NO MANCAL COM AUXÍLIO DE FLANELAS E DESENGRAXANTE ADEQUADO;
1.2-	 POSICIONAR CHAPA PREPARADA NO MANCAL LADO ACOPLADO DE FORMA MANUAL;
1.3-	FIXAR CHAPA COM AUXÍLIO DE SOLDA ELÉTRICA;
1.4-	CASO NECESSÁRIO, PREPARA CHAPA COM AUXÍLIO DE CONJUNTO OXI-CORTE.
2-	POSICIONAR BORRACHA DE VEDAÇÃO NA JUNA ROTATIVA
2.1-	EFETUAR LIMPEZA NO LOCAL DE MONTAGEM, ABAIXO DA JUNTA ROTATIVA COM AUXÍLIO DE FLANELAS;
2.2-	PREPARA CANTONEIRA 2" COM MEDIDAS RETIRADAS NA ÁREA. COM AUXÍLIO DE CONJUNTO OXI-CORTE OU ESMERILHADEIRA;
2.3-	POSICIONAR E FIXAR CANTONEIRAS COM AUXÍLIO DE SOLDA ELÉTRICA;
2.4-	POSICIONAR BORRACHA PREPARADA E FIXAR A MESMA COM AUXÍLIO DE PARAFUSOS 5/8”;
2.5-	CASO NECESSÁRIO, EFETUAR CORTE NA BORRACHA COM AUXÍLIO DE ESTILETE;
3-	REPARAR JANELA DE VISITA LADO DIREITO DA CALHA:
3.1-	COM O AUXÍLIO DE MÁQUINA DE SOLDA EEFETUAR OS REPAROS NAS JANELAS DE VISITA;
3.2-	COM O AUXÍLIO DE DESENGRIMPANTE AMACIAR ARTICULAÇÃO DAS JANELAS DE VISITA;
3.3-	REPARAR FIXAÇÃO E MOVIMENTAÇÃO DAS TRANCAS DAS JANELAS DE VISITA;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</si>
  <si>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CALHA DE SAÍDA
1-	EFETUAR TROCA DE 5 CHAPAS DE 500 X 500mm DA CONTRA CALHA:
1.1-	COM O AUXÍLIO DO CONJUNTO DE MAÇARICO E MÁQUINA DE SOLDA EFETUAR A TROCA DAS CHAPAS;
1.2-	FAZER O POSICIONAMENTO MANUAL DAS CHAPAS PARA SOLDAGEM;
1.3-	FAZER O REMENDO EMBUTIDO DAS CHAPAS;
2-	EFETUAR A TROCA DE 6 BARRAS QUEBRADORES CONFORME INDICAÇÃO DA INSPEÇÃO;
3-	VIRAR 4 BARRAS CONFORME INDICAÇÃO E ORIENTAÇÃO DA INSPEÇÃO;
OBS; COM O AUXÍLIO DA MONOVIA E MÁQUINA DE BALDEIO;
4-	TROCAR 15 CHAPAS DE 225 X 225 X 1" NA CALHA DO BRITADOR;
5-	ELIMINAR FUROS NA CARCAÇA DO LADO DIREITO E ESQUERDO;
6-	TROCAR 2 VIGAS DE APOIO DAS BARRAS QUEBRADORAS CONFORME INSPEÇÃO;
7-	REPARAR VIGA DE SUSTENTAÇÃO DO BRITADOR; ADAPTAR CHAPA DE 225 X 225 X 1" NESTA VIGA;
8-	REALIZAR MONTAGEM CAIXA REFRIGERADA SAIDA DA MESA DE IMPACTO;
9-	REFAZER BOCA DE SAIDA DA CAIXA SE NECESSARIO;
10-	EFETUAR REPAROS COM SOLDA NA BICA DE SAÍDA DA CALHA
11-	FIXAR VIGA DE SUSTENTAÇÃO DO MANCAL LADO ACOPLADO;
12-	REPARAR JANELA DE VISITA LADO DIREITO DA CALHA:
12.1-	COM O AUXÍLIO DE MÁQUINA DE SOLDA EEFETUAR OS REPAROS NAS JANELAS DE VISITA;
12.2-	COM O AUXÍLIO DE DESENGRIMPANTE AMACIAR ARTICULAÇÃO DAS JANELAS DE VISITA;
12.3-	REPARAR FIXAÇÃO E MOVIMENTAÇÃO DAS TRANCAS DAS JANELAS DE VISITA;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</si>
  <si>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ANDAIMES CALHAS ENTRADA E SAÍDA
OBS.: OS ANDAIMES DEVERÃO SER MONTADOS NA PARTE INTERNA DA CALHA DE ENTRADA E SAÍDA DO BRITADOR CONFORME INDICAÇÃO DA INSPEÇÃO E MANUTENÇÃO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</si>
  <si>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ACIONAMENTO DA PENEIRA 1
1-	TROCAR AS CORREIAS EM “V” DO SISTEMA DE ACIONAMENTO DA PENEIRA;
1.1-	RETIRAR AS PROTEÇÕES DE CORREIAS DE FORMA MANUAL, SOLTAR OS PARAFUSOS DE FIXAÇÃO DAS PROTEÇÕES, COM AUXÍLIO DE CHAVE COMBINADA;
1.2-	REALIZAR AS TROCAS DE CORREIAS ALIVIANDO AS CORREIAS SOLTANDO OS PARAFUSOS DA BASE DE FIXAÇÃO DO MOTOR, COM AUXÍLIO DE CHAVE COMBINADA;
1.3-	CASO NECESSÁRIO, EFETUAR CORTE DOS PARAFUSOS COM AUXÍLIO DE CONJUNTO OXI-CORTE;
1.4-	DESLOCAR O MOTOR COM USO DE PARAFUSOS TIRANTE, OU COM USO DE ALAVANCAS;
1.5-	RETIRAR AS CORREIAS DE FORMA MANUAL, MONTAR CORREIAS NOVAS E DEPOIS REPOSICIONAR OS PARAFUSOS NA BASE DO MOTOR;
1.6-	CONFORME ORIENTAÇÃO DA EQUIPE DE PREDITIVA SERÁ NECESSARIO REALIZAR O ALINHAMENTO E TENSIONAMENTO DAS CORREIAS EM V DE ACIONAMENTO;
1.7-	DEVERÁ SER POSICIONADO O MOTOR E TRAVADO O MESMO COM USO DOS PARAFUSOS TIRANTES;
1.8-	CASO NECESSÁRIO, FIXAR COM AUXÍLIO DE SOLDA ELÉTRICA, PARAFUSOS TIRANTES NAS LATERAIS DO MOTOR;
1.9-	APÓS O ALINHAMENTO DAS CORREIAS TRAVAR A BASE DO MOTOR COM OS PARAFUSOS DE FIXAÇÃO DO MESMO E COM OS PARAFUSOS TIRANTES, PARA EVITAR O DESLOCAMENTO;
1.10-	POSICIONAR A PROTEÇÃO DAS CORREIAS DE FORMA MANUAL, TRAVAR A PROTEÇÃO COM USO DE PARAFUSOS E DEPOIS LIBERAR OS EQUIPAMENTOS PARA OPERAÇÃO E REALIZAR TESTES;
2-	EFETUAR O REPERTO DOS PARAFUSOS DE FIXAÇÃO DOS CUBOS DAS POLIAS MOTRIZ E MOTORA;
3-	CONFERIR E CORRIGIR ALINHAMENTO DO CONJUNTO DE TRAÇÃO;
4-	EFETUAR O REAPERTO DOS PARAFUSOS DE FIXAÇÃO DO SISTEMA DE ACIONAMENTO;
5-	TROCAR OS ELEMENTOS ELÁSTICOS DOS ACOPLAMENTOS;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</si>
  <si>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VIDEOSCOPIA REDUTOR PENEIRA 1
1-	AUXILIAR EQUIPE DA PREDITIVA NA VIDEOSCOPIA 
1.1-	ABRIR REDUTOR PARA VIDEOSCOPIA (VER PERIODICIDADE PM15)
1.2-	EFETUAR A DRENAGEM DO ÓLEO DO REDUTOR COM O AUXÍLIO DE RECIPIENTES ADEQUADOS;
1.3-	ABRIR AS TAMPAS SUPERIORES PARA EXECUÇÃO DA VIDEOSCOPIA INTERNA NOS COMPONETES DO REDUTOR;
1.4-	AUXILIAR EQUIPE DA PREDITIVA NAS ATIVIDADES DE VÍDEOSCOPIA;
1.5-	CORRIGIR VAZAMENTOS DE ÓLEO NAS TAMPAS DO REDUTOR;
1.6-	EFETUAR A LIMPEZA INTERNA NO VISOR DE ÓLEO;
1.7-	REPOR O ÓLEO APÓS A EXECUÇÃO DA VÍDEOSCOPIA;
1.8-	EFETUAR O FECHAMENTO DAS TAMPAS DO REDUTOR;
1.9-	EFETUAR A LIMPEZA GERAL NO CONJUNTO DE ACIONAMENTO COM O AUXÍLIO DE DESENGRAXANTE E FLANELAS;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</si>
  <si>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SISTEMA DESLOCAMENTO PENEIRA 1
1-	EETUAR LIMPEZA GERAL NAS RODAS E ROLDANAS DE DESLOCAMENTO;
2-	MANUALMENTE AMACIAR E EFETUAR A LUBRIFICAÇÃO FORÇADA NAS RODAS E ROLDANAS;
2.1- COM O AUXÍLIO DE UM MARTELO E TALHADEIRA DESTRAVAS AS RODAS QUE ESTIVEREM TRAVADAS;
2.2- ABRIR AS TAMPAS DAS RODAS PARA AVALIAÇÃO NOS ROLAMENTOS E SISTEMA DE TRAVAMENTO;
2.3- EFETUAR A TROCA DOS ROLAMENTOS DANIFICADOS OU TRAVADOS;
2.3- DESOBSTRUIR FUROS E CANAIS DE LUBRIFICAÇÃO QUE ESTIVEREM OBSTRUÍDOS;
2.4- TROCAR TUBOS, MANGUEIRAS E PINOS DE LUBRIFICAÇÃO DANIFICADOS;
3-	EFETUAR REPAROS COM SOLDA NOS SUPORTES DAS ROLDANAS;
4-	EFETUAR LIMPEZA GERAL COM HIDROJATO NOS TRILHOS DA PENEIRA;
5-	EFETUAR O REAPERTO NOS PARAFUSOS DE FIXAÇÃO DOS MANCAIS DAS RODAS;
6-	EFETUAR O REAPERTO DO SISTEMA DE FIXAÇÃO DOS TROLER’S;
7-	EFETUAR O REAPERTO DAS CASTANHAS E MANCAIS DO DROMO;
8-	EFETUAR A LUBRIFICAÇÃO GERAL DO DROMO.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</si>
  <si>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SISTEMA TRAÇÃO PENEIRA 1
1-	COM  AUXÍLIO DE FLANELA EFETUAR A LIMPEZA DAS CRUZETAS E MANCAIS DO SISTEMA DE TRAÇÃO DA PENEIRA;
2-	MANUALMENTE AMACIAR E EFETUAR A LUBRIFICAÇÃO FORÇADA NAS RODAS E ROLDANAS;
2.1- DESOBSTRUIR FUROS E CANAIS DE LUBRIFICAÇÃO QUE ESTIVEREM OBSTRUÍDOS;
3-	EFETUAR A TROCA DAS CRUZETAS QUE ESTIVEREM DAMNIFICADAS;
3.1-	COM O AUXÍLIO DE UM ALICATE DE BICO EFETUAR A RETIRADA DAS TRAVAS DOS COPOS DAS CRUZETAS;
3.2-	MANUALMENTE EFETUAR A RETIRADA DAS CRUZETAS;
3.3-	MANUALMENTE EFETUAR A MONTAGEM E POSICIONAMENTO DAS CRUZETAS NOVAS;
3.4-	EFETUAR A MONTAGEM DOS COPOS DAS CRUZETAS NOVAS;
3.5-	COM O AUXÍLIO DE UM ALICATE DE BICO EFETUAR A MONTAGEM DAS TRAVAS DOS COPOS DAS CRUZETAS;
4-	COM O AUXÍLIO DE CHAVE COMBINADA EFETUAR O REAPERTO NOS PARAFUSOS DE FIXAÇÃO DOS MANCAIS DAS RODAS;
5-	COM O AUXÍLIO DE CHAVE COMBINADA EFETUAR O REAPERTO DOS PARAFUSOS DE FIXAÇÃO DOS FLANGES DOS CARDÃS DE TRAÇÃO;
6-	COM O AUXÍLIO DE CHAVE COMBINADA EFETUAR O REAPERTO DOS PARAFUSOS DE FIXAÇÃO DA REDUTOR E MOTOR TRAÇÃO;
7-	EFETUAR A TROCA DAS CORTINAS DE VEDAÇÃO DA REDUTORA DE TRAÇÃO;
7.1- COM O AUXÍLIO DE CHAVE COMBINADA EFETUAR A RETIRADA DOS PARAFUSOS DE FIXAÇÃO DAS CORTINAS DE VEDAÇÃO;
7.2- COM O AUXÍLIO DE UM ESTILETE RETRÁTIL EVETUAR O RECORTE DAS BORRACHAS DE VEDAÇÃO COM AS DIMENÇÕES DA BORRACHAA A SEREM TROCADAS;
7.3- MANUALMENTE EFETUAR A MONTAGEM DAS CORTINAS E DOS PARAFUSOS DE FIXAÇÃO DAS MESMAS;
8-        EFETUAR REPAROS COM SOLDA NA PROTEÇÃO DO MOTOR E REDUTOR DA TRAÇÃO DA PENEIRA;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</si>
  <si>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TRILHOS DA PENEIRA 1
1-	REAPERTO DOS TRILHOS:
1.1-	COM O AUXÍLIO DE CHAVE DE IMPACTO E MARRETA DE 2KG EFETUAR O REAPERTO DOS PARAFUSOS DE FIXAÇÃO DAS CASTANHAS DOS TRILHOS;
1.2-	EFETUAR A TROCA DOS PARAFUSOS QUEBRADOS E DANIFICADOS;
2-	TROCA DE CASTANHAS:
2.1- EFETUAR A TROCA DAS CASTANHAS DANIFICADAS;
2.2- MONTAR CASTANHAS ONDE ESTIVER FALTANDO;
3-	CONFERIR ALINHAMENTO E NIVELAMENTO DOS TRILHOS;
3.1- COM O AUXÍLIO DE UMA TRENA E “FIO URSO” CONFERIR O ALINHAMENTO DO TRILHO;
3.2- EFETUAR O ALINHAMENTO CASO O MESMO ESTEJA DESALINHADO;
4-	EFETUAR LIMPEZA GERAL COM HIDROJATO NOS TRILHOS DA PENEIRA;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</si>
  <si>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ESTRUTURA DA PENEIRA 1
1-	COM O AUXÍLIO DE CHAVE DE IMPACTO E COMBINADA EFETUAR O REAPERTO GERAL NOS PARAFUSOS DE FIXAÇÃO DOS CONTRAVENTAMENTOS DA PENEIRA;
2-	CONFERIR REAPERTO DOS PARAFUSOS DE FIXAÇÃO DO CONSOLE;
3-	EFETUAR A TROCA DOS PARAFUSOS DANIFICADOS E MONTAR PARAFUSOS NOS LOCAIS QUE ESTIVEREM FALTANDO OU QUEBRADOS;
4-	COM O AUXÍLIO DA MÁQUINA DE SOLDA EFETUAR AS SOLDAS NA ESTRUTURA EM GERAL.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</si>
  <si>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SISTEMA VIBRATÓRIO PANEIRA 1
1-	EFETUAR O REAPERTO DAS TAMPAS DO ROLAMENTOS DAS RODAS;
2-	EFETUAR A TROCAR RETENTORES DAS RODAS;
2.1- SOLTAR OS PARAFUSOS DE FIXAÇÃO DAS TAMPAS DAS RODAS;
2.2- REMOVER O EXCESSO DE GRAXA COM O AUXÍLIO DE ESPÁTULA E FLANELAS;
2.3- REMOVER O RETENTOR DANIFICADO DAS TAMPAS;
2.4- EFETUAR A MONTAGEM DO NOVO RETENTOS NA POSIÇÃO CORRETA;
2.5- MONTAR AS TAMPAS NAS RODAS; 
3-	CONFERIR POSIÇÃO E REAPERTAR SISTEMA FIXAÇÃO DAS MAÇAS DE VIBRAÇÃO; 
4-	REAPERTO DOS PARAFUSOS DO CONTRAPESO;
5-	EFETUAR O REAPERTO DOS PARAFUSOS DAS CAIXAS DOS MANCAIS;
6-	EFETUAR A TROCAR DAS MOLAS DANIFICADAS;
6.1- IÇAR A PENEIRA COM O AUXÍLIO DE MACACO HIDRÁULICO DE XXX TON;
6.2- REMOVER AS MOLAS DANIFICADAS;
6.3- EFETUAR LIMPEZA DO LOCAL DE ALOJAMENTO DAS MOLAS COM O AUXÍLIO DE ESPÁTULA E FLANELAS;
6.4- EFETUAR O POSICIONAMENTO DAS MOLS NOVAS NOS RESPECTIVOS ALOJAMENTOS;
6.5- CERTIFICAR QUE AS MOLAS ESTEJAM NA POSIÇÃO CORRETA;
6.6- DESCER A PENEIRA LENTAMENTE ATÉ 
7-	EFETUAR A TROCAR DE 10 GRELHAS DAPENEIRA; 
8-	COM O AUXÍLIO DE MÁQUINA DE SOLDA EFETUAR OS REPAROS COM SOLDA NAS NERVURAS DAS CHAPAS DE ENTRADA DA PENEIRA;
9-	COM O AUXÍLO DA MÁQUINA DE SOLDA EFETUAR OS REPAROS COM SOLDA NAS VEDAÇÕES DAS GRELHAS;
10-	CONFERIR O REAPERTO DOS PARAFUSOS DE FIXAÇÃO DAS GRELHAS;
11-	EFETUAR A TROCA DOS PARAFUSOS DANIFICADOS, MONTAR PARAFUSOS QUE ESTIVEREM FALTANDO;
12-	CONFERIR REAPERTO DAS CHAPAS LATERAIS DA PENEIRA;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</si>
  <si>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NA PENEIRA 1
1-	EFETUAR A TROCA DOS QUADROS DE FIXAÇÃO DAS GRELHAS:
1.1-	COM O AUXÍLIO DO CONJUNTO DE MAÇARICO CORTAR AS FIXAÇÕES DAS GRELHAS;
1.2-	REMOVER AS GRELHAS VELHAS MANUALMENTE;
1.3-	MANUALMENTE EFETUAR O POSICIONAMENTO DAS NOVAS GRELHAS NO LOCAL MANTENDO O ALINHAMENTO DAS GRELHAS;
1.4-	COMO AUXÍLIO DA MÁQUINA DE SOLDA EFETUAR A FIXAÇÃO DOS QUADROS DAS GRELHAS QUE ESTIVEREM;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</si>
  <si>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MS3 PENEIRA 1  REFRIGERAÇÃO MANGOTES</t>
  </si>
  <si>
    <t xml:space="preserve">
PREVENTIVA SISTEMA REFRIGERAÇÃO PENEIRA 1
1-	COM O AUXÍLIO DE CHAVE GRIFO TROCAR OS MANGOSTE DE ENTRADA E SAÍDA DE ÁGUA DE REFRIGERAÇÃO;
2-	EFETUAR A LIMPEZA INTERNA DO SISTEMA DE REFRIGERAÇÃO COM HIDROJATO;
3-	COM O AUXÍLIO DE CHAVE GRIFO EFETUAR A TROCA DAS CONEXÕES DANIFICADAS;
4-	EFETUAR A TROCA DAS VÁLVULAS DANIFICADAS;
4.1- SOLTAR AS CONEXÕES DAS VÁLVULAS;
4.2- REMOVER AS VÁVULAS MANUALMENTE;
4.3- EFETAUR O POSICIONAMENTO DAS CONEXÕES NAS VÁLVULAS;
4.4- EFETUAR O POSICIONAMENTO DAS NOVAS VÁLVULAS;
4.5- EFETUAR TESTE DE STANQUEIDADE NAS VÁLVULAS E CONEXÕES;
5-	EFETIAR A LIMPEZA GERAL COM O AUXÍLIO DO HIDROJATO;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</si>
  <si>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MS3 PENEIRA 1  REFRIGERAÇÃO</t>
  </si>
  <si>
    <t xml:space="preserve">
PREVENTIVA SISTEMA REFRIGERAÇÃO PENEIRA 1
1-	EFETUAR O REAPERTO GERAL DO CONJUNTO DE REFRIGERAÇÃO, CONEXÕES, VÁLVULAS, ABRAÇADEIRAS, MANGUEIRAS E TUBULAÇÕES;
2-	COM O AUXÍLIO DO HIDROJATO EFETUAR A LIMPEZA GERAL;
3-	EFETUAR TESTE DE STANQUEIDADE NO SISTEMA REFRIGERAÇÃO;
4-	COM O AUXÍLIO DA CHAVE GRIFO ELIMINAR VAZAMENTO DAS CONEXÕES;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</si>
  <si>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PREVENTIVA BOMBAS SISTEMA HIDRÁULICO
TROCA DA BOMBA 1
1-	EFETUAR O BLOQUEIO DO EQUIPAMENTO;
1.1-	SOLTAR PARAFUSOS DE FIXAÇÃO DA BASE DA BOMBA;
1.2-	SOLTAR OS PARFUSOS DE FIXAÇÃO DOS FLANGES DAS TUBULAÇÕES DA BOMBA;
1.3-	REMOVER A PROTEÇÃO DO ACOPLAMENTO E COM O AUXÍLIO DE UMA ALAVANCA DESACOPLAR A BOMBA DO MOTOR;
1.4-	EFETUAR A TROCA DA MEMBRANA DO ACOPLAMENTO DA BOMBA;
1.5-	EFETUAR A TROCA E POSICIONAMENTO CORRETO DA BOMBA NA BASE;
1.6-	RETIRAR AS CONEXÕES E TUBULAÇÕES DA BOMBA VELHA E MONTAR NA BOMBA NOVA; 
1.7-	MONTAR OS PARAFUSOS DE REAPERTO NO SISTEMA DE FIXAÇÃO DA BOMBA E MOTOR ELÉTRICO;
1.8-	MOTAR OS PARAFUSOS DE FIXAÇÃO DAS CONEXÕES DA BOMBA;
1.9-	CONFERIR O ALINHAMENTO DO ACOPLAMENTO;
1.10-	REPOSICIONAR E MONTAR A PROTEÇÃO DO ACOPLAMENTO
2-	EFETUAR LIMPEZA GERAL EM TODO O CONJUNTO DA UNIDADE HIDRÁULICA, TUBULAÇÕES, VÁLVULAS, BOMBAS, RESERVATÓRIO, FILTROS, CONEXÕES E SUPORTES.
3-	EFETUAR O REAPERTO DE TODO O COJUNTO DE ACIONAMENTO DO SISTEMA HIDRÁULICO; 
4-	EFETUAR A TROCA DOS MANOMETROS;
5-	COM O AUXÍLIO DA CHAVE GRIFO ELIMINAR OS VAZAMENTOS NAS CONEXÕES;
5.1- TROCAR OS ELEMENTOS DE VEDAÇÃO DAS CONEXÕES;
6-	REALIZAR A TROCA DOS FILTROS DE LUBRIFICAÇÃO;
6.1-	EFETUAR LIMPEZA NO COMPARTIMENTO DOS FILTROS COM O AUXÍLIO DE FLANELAS DESENGRAXANTE ADEQUADO;
6.2-	EFETUAR A TROCA DOS FILTROS DE LUBRIFICAÇÃO, OBSERVAR A POSIÇÃO CORRETA DE MONTAGEM;
6.3-	ABRIR AS VÁLVULAS DE ENTRADA E SAÍDA DAS LINHAS;
6.4-	CERTIFICAR QUE NÃO HÁ VAZAMAMENTOS NA LINHA DOS FILTROS;
7-	EFETUAR A LIMPEZA GERAL NO TROCADOR DE CALOR;
7.1-	COM O AUXÍLIO DE CHAVE GRIFO DESCONECTAR AS TUBULAÇÕES DO TROCADOR DE CALOR;
7.2-	DRENAR ÓLEO E ÁGUA DO TROCADOR CALOR COM OS DEVIDOS RECIPIENTES ADEQUADOS;
7.3-	ABRIR AS TAMPAS DO TROCADOR DE CALOR COM O AUXÍLIO DE CHAVE COMBINADA;
7.4-	VARETAR O TROCADOR DE CALOR E DESOBSTRUIR OS ORIFÍCIOS COM O AUXÍLIO DO HIDROJATO;
7.5-	EFETUAR A MONTAGEM DO TROCADOR DE CALOR;
7.6-	EFETUAR O TESTE DE PRESSURIZAÇÃO DO TROCADOR DE CALOR COM ÁGUA PRESSURIZADA À 4,5KG/F NA BANCADA.
7.7-	POSICIONAR E MONTAR O TROCADOR NA LINHA DE ÓLEO;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</si>
  <si>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PREVENTIVA BOMBAS SISTEMA HIDRÁULICO
TROCA DA BOMBA 2
1-	EFETUAR O BLOQUEIO DO EQUIPAMENTO;
1.1-	SOLTAR PARAFUSOS DE FIXAÇÃO DA BASE DA BOMBA;
1.2-	SOLTAR OS PARFUSOS DE FIXAÇÃO DOS FLANGES DAS TUBULAÇÕES DA BOMBA;
1.3-	REMOVER A PROTEÇÃO DO ACOPLAMENTO E COM O AUXÍLIO DE UMA ALAVANCA DESACOPLAR A BOMBA DO MOTOR;
1.4-	EFETUAR A TROCA DA MEMBRANA DO ACOPLAMENTO DA BOMBA;
1.5-	EFETUAR A TROCA E POSICIONAMENTO CORRETO DA BOMBA NA BASE;
1.6-	RETIRAR AS CONEXÕES E TUBULAÇÕES DA BOMBA VELHA E MONTAR NA BOMBA NOVA; 
1.7-	MONTAR OS PARAFUSOS DE REAPERTO NO SISTEMA DE FIXAÇÃO DA BOMBA E MOTOR ELÉTRICO;
1.8-	MOTAR OS PARAFUSOS DE FIXAÇÃO DAS CONEXÕES DA BOMBA;
1.9-	CONFERIR O ALINHAMENTO DO ACOPLAMENTO;
1.10-	REPOSICIONAR E MONTAR A PROTEÇÃO DO ACOPLAMENTO
2-	EFETUAR LIMPEZA GERAL EM TODO O CONJUNTO DA UNIDADE HIDRÁULICA, TUBULAÇÕES, VÁLVULAS, BOMBAS, RESERVATÓRIO, FILTROS, CONEXÕES E SUPORTES.
3-	EFETUAR O REAPERTO DE TODO O COJUNTO DE ACIONAMENTO DO SISTEMA HIDRÁULICO; 
4-	EFETUAR A TROCA DOS MANOMETROS;
5-	COM O AUXÍLIO DA CHAVE GRIFO ELIMINAR OS VAZAMENTOS NAS CONEXÕES;
5.1- TROCAR OS ELEMENTOS DE VEDAÇÃO DAS CONEXÕES;
6-	REALIZAR A TROCA DOS FILTROS DE LUBRIFICAÇÃO;
6.1-	EFETUAR LIMPEZA NO COMPARTIMENTO DOS FILTROS COM O AUXÍLIO DE FLANELAS DESENGRAXANTE ADEQUADO;
6.2-	EFETUAR A TROCA DOS FILTROS DE LUBRIFICAÇÃO, OBSERVAR A POSIÇÃO CORRETA DE MONTAGEM;
6.3-	ABRIR AS VÁLVULAS DE ENTRADA E SAÍDA DAS LINHAS;
6.4-	CERTIFICAR QUE NÃO HÁ VAZAMAMENTOS NA LINHA DOS FILTROS;
7-	EFETUAR A LIMPEZA GERAL NO TROCADOR DE CALOR;
7.1-	COM O AUXÍLIO DE CHAVE GRIFO DESCONECTAR AS TUBULAÇÕES DO TROCADOR DE CALOR;
7.2-	DRENAR ÓLEO E ÁGUA DO TROCADOR CALOR COM OS DEVIDOS RECIPIENTES ADEQUADOS;
7.3-	ABRIR AS TAMPAS DO TROCADOR DE CALOR COM O AUXÍLIO DE CHAVE COMBINADA;
7.4-	VARETAR O TROCADOR DE CALOR E DESOBSTRUIR OS ORIFÍCIOS COM O AUXÍLIO DO HIDROJATO;
7.5-	EFETUAR A MONTAGEM DO TROCADOR DE CALOR;
7.6-	EFETUAR O TESTE DE PRESSURIZAÇÃO DO TROCADOR DE CALOR COM ÁGUA PRESSURIZADA À 4,5KG/F NA BANCADA.
7.7-	POSICIONAR E MONTAR O TROCADOR NA LINHA DE ÓLEO;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</si>
  <si>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PREVENTIVA SISTEMA DE LUBRIFICAÇÃO
1-	AUXILIAR EQUIPE DE LUBRIFICAÇÃO NA DESOBSTRUÇÃO DOS PONTOS DE LUBRIFICAÇÃO DA PENEIRA;
2-	DESOBSTRUIR PONTOS DE LUBRIFICAÇÃO;
3-	EFETUAR O REAPERTO GERAL NAS CONEXÕES E SISTEMA DE FIXAÇÃO DAS TUBULAÇÕES DE LUBRIFICAÇÃO;
4-	COM O AUXÍLIO DE FLANELA E DESENGRAXANTE ADEQUADO EFETUAR A LIMPEZA GERAL NO SISTEMA DE LUBRIFICAÇÃO DA PENEIRA;
5-	REALIZAR A TROCA DAS CONEXÕES E MANGUERAS DANIFICADAS;
6-	EFETUAR O TESTE DE STANQUEIDADE NO SISTEMA DE LUBRIFICAÇÃO, CORRIGIR OS VAZAMENTOS ENCONTRADOS;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</si>
  <si>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RAMPA DO RESFRIADOR
1-	COM O AUXÍLIO DA MÁQUINA DE SOLDA E CONJUNTO DE MAÇARICO EFETUAR OS REPAROS EMBUTIDOS COM SOLDA NA CALHA DA RAMPA DO RESFRIADOR;
2-	SOLDAS CHAPAS CONTROLADORAS DE FLUXO NA SAÍDA DA RAMPA;
3-	SOLDAR TARUGOS E VERGALHÓES DE ANCORAGEM PARA FIXAÇÃO DO REFRATÁRIO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</si>
  <si>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ANDAIMES RAMPA DO RESFRIADOR
OBS.: OS ANDAIMES DEVERÃO SER MONTADOS NA PARTE INTERNA E EXTERNA RAMPA DO RESFRIADOR CONFORME INDICAÇÃO DA INSPEÇÃO E MANUTENÇÃO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</si>
  <si>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MS3 PENEIRA 1 CALHA SAÍDA TROLLER</t>
  </si>
  <si>
    <t xml:space="preserve">
PREVENTIVA CALHA SAÍDA
1-	COM O AUXÍLIO DA MÁQUINA DE SOLDA E CONJUNTO DE MAÇARICO EFETUAR OS REPAROS EMBUTIDOS COM SOLDA NA CALHA DA RAMPA DO RESFRIADOR;
2-	SOLDAS CHAPAS CONTROLADORAS DE FLUXO NA SAÍDA DA RAMPA;
3-	EFETUAR A TROCA DAS CHAPAS DE REVESTIMENTO 225 X 225;
3.1- COM O AUXÍLIO DO CONJUNTO DE MAÇARICO REMOVER AS CHAPAS DE REVESTIMENTO;
3.2- COM O AUXÍLO DA MÁQUINA DE SOLDA EFETUAR OS REPAROS NAS CHAPAS DA CALHA;
3.3- MANUALMENTE DAZER O POSICIONAMENTO DAS CHAPAS NOVAS NO LOCAL;
3.4- EFETUAR O REAPERTO DOS PARAFUSOS DE FIXAÇÃO DAS CHAPAS;
3.5- COM O AUXÍLIO DA MÁQUINA DE SOLDA EFETUAR A FRENAGEM DOS PARAFUSOS DE FIXAÇÃO DAS CHAPAS;
4-	REPARAR JANELA DE VISITA LADO DIREITO DA CALHA:
4.1-	COM O AUXÍLIO DE MÁQUINA DE SOLDA EEFETUAR OS REPAROS NAS JANELAS DE VISITA;
4.2-	COM O AUXÍLIO DE DESENGRIMPANTE AMACIAR ARTICULAÇÃO DAS JANELAS DE VISITA;
4.3-	REPARAR FIXAÇÃO E MOVIMENTAÇÃO DAS TRANCAS DAS JANELAS DE VISITA;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</si>
  <si>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CALHA FIXA
1-	COM O AUXÍLIO DA MÁQUINA DE SOLDA E CONJUNTO DE MAÇARICO EFETUAR OS REPAROS EMBUTIDOS COM SOLDA NA CALHA DO;
2-	SOLDAS CHAPAS CONTROLADORAS DE FLUXO NA SAÍDA DA RAMPA;
3-	SOLDAR TIRAS DE STONE BOX NO INTERIOR DA CALHA;
3.1- COM O AUXÍLIO DO CONJUNTO DE MAÇARICO REMOVER AS CHAPAS DE REVESTIMENTO;
3.2- COM O AUXÍLO DA MÁQUINA DE SOLDA EFETUAR OS REPAROS NAS CHAPAS DA CALHA;
3.3- MANUALMENTE DAZER O POSICIONAMENTO DAS CHAPAS NOVAS NO LOCAL;
3.4- EFETUAR O REAPERTO DOS PARAFUSOS DE FIXAÇÃO DAS CHAPAS;
3.5- COM O AUXÍLIO DA MÁQUINA DE SOLDA EFETUAR A FRENAGEM DOS PARAFUSOS DE FIXAÇÃO DAS CHAPAS;
4-	REPARAR JANELA DE VISITA LADO DIREITO DA CALHA:
4.1-	COM O AUXÍLIO DE MÁQUINA DE SOLDA EEFETUAR OS REPAROS NAS JANELAS DE VISITA;
4.2-	COM O AUXÍLIO DE DESENGRIMPANTE AMACIAR ARTICULAÇÃO DAS JANELAS DE VISITA;
4.3-	REPARAR FIXAÇÃO E MOVIMENTAÇÃO DAS TRANCAS DAS JANELAS DE VISITA;
5-	COM O AUXÍLIO DA MÁQUINA DE SOLDA E CONJUNTO DE MAÇARICO EFETUAR OS REPAROS COM SOLDA NA ESTRUTURA GERAL;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</si>
  <si>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ANDAIMES CALHA DO TROLER
OBS.: OS ANDAIMES DEVERÃO SER MONTADOS NA PARTE INTERNA E EXTERNA DA CALHA FIXA CONFORME INDICAÇÃO DA INSPEÇÃO E MANUTENÇÃO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</si>
  <si>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ACIONAMENTO PENEIRA 2
1-	COM O AUXÍLIO DE CHAVE DE IMPACTO E MARTELO DE 3KG REALIZAR O REAPERTO GERAL DOS ESCITADORES 1 E 2;
2-	REALIZAR A LUBRIFICAÇÃO DAS CRUZETAS E ESTRIAS DOS ESCITADORES 1 E 2;
2.1- CERTIFICAR QUE OS PONTOS DE LUBRIFICAÇÃO ESTEJAM DEVIDAMENTE DESOBSTRUÍDOS;
2.2- TROCAR CONEXÕES E TUBULAÇÕES DANIFICADAS NO SISTEMA DE LUBRIFICAÇÃO;
3-	CONFERIR ALINHAMENTO DOS CARDANS DOS ECITADORES 1 E 2, CORRIGIR ALINHAMENTO CASO ESTEJAM DESALINHADOS; 
4-	CONFERIR NIVEL DE ÓLEO DOS ESCITADORES 1 E 2, AUXILIAR EQUIPE DA LUBRIFICAÇÃO NO ABASTECIMENTO DO ÓLEO DOS ESCITADORES;
5-	COM O AUXÍLIO DE HIDROJATO EFETUAR A LIMPEZA GERAL NO SISTEMA DE ACIONAMENTO DOS ESCITADORES;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</si>
  <si>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ACOPLAMENTOS PENEIRA 2
1-	EFETUAR A TROCA DO ELEMENTO ELASTICO DO ACOPLAMENTO VULCAN;
2-	CONFERIR ALINHAMENTO DOS CARDANS DOS ECITADORES 1 E 2, CORRIGIR ALINHAMENTO CASO ESTEJAM DESALINHADOS 
3-	COM O AUXÍLIO CHAVE DE IMPACTO E MARTELO DE 3KG EFETUAR O REAPERTO GERAL NO CONJUNTO DE ACIONAMENTO DA PENEIRA.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</si>
  <si>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NA ESTRUTURA DA PENEIRA 2
1-	COM O AUXÍLIO DE CHAVE DE IMPACTO COM MARTELO DE 3KG EFETUAR O REAPERTO NOS PARAFUSOS DE FIXAÇÃO DAS VIGAS TRANSVERSAIS;
1.1-	TROCAR PARAFUSOS DANIFICADOS;
1.2-	MONTAR PARAFUSOS ONDE ESTIVER FALTANDO;
2-	COM O AUXÍLIO DE CHAVE DE IMPACTO COM MARRETA DE 3KG EFETUAR O REAPERTO DAS CHAPAS DEFLETORAS;
2.1- EFETUAR A TROCA DAS CHAPAS DEFLETORS DANIFICADAS E COM DESGASTE;
3-	COM O AUXÍLIO DE CHAVE DE IMPACTO COM MARRETA DE 3KG EFETUAR O REAPERTO DA FIXAÇÃO DO CONSOLE;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</si>
  <si>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NOS TRILHOS DA PENEIRA 2
1-	REAPERTO DOS TRILHOS:
2-	COM O AUXÍLIO DE CHAVE DE IMPACTO E MARTELO DE 3KG EFETUAR O REAPERTO DOS PARAFUSOS DE FIXAÇÃO DAS CASTANHAS DOS TRILHOS;
3-	EFETUAR A TROCA DOS PARAFUSOS QUEBRADOS E DANIFICADOS;
4-	TROCA DE CASTANHAS:
4.1- EFETUAR A TROCA DAS CASTANHAS DANIFICADAS;
4.2- MONTAR CASTANHAS ONDE ESTIVER FALTANDO;
5- CONFERIR ALINHAMENTO E NIVELAMENTO DOS TRILHOS;
5.1- COM O AUXÍLIO DE UMA TRENA E LINHA “FIO URSO” CONFERIR O ALINHAMENTO DO TRILHO;
5.2- EFETUAR O ALINHAMENTO E NIVLAMENTO CASO O MESMO ESTEJA DESALINHADO E DENIVELADO;
5.3- AFROUXAR OS PARAFUSOS DE FIXAÇÃO DAS CASTANHAS;
5.4- COM O AUXÍLIO DE UMA ALAVANCA EFETUAR A MOVIMENTAÇÃO DO TRILHO PARA REALIZAÇÃO DE AJUSTE;
5.5- EFETUAR A MONTAGEMS DOS CALÇOS SOB O TRILHOS PARA NIELAMENTO DO MESMO;
5.6- COOM O AUXÍLIO DA CHAVE DE IMPÁCTO E MARTELO DE 3KG EFETUAR O APERTO DOS PARA FUSOS DE FIXAÇÃO DAS CASTANHAS;
6- EFETUAR LIMPEZA GERAL COM HIDROJATO NOS TRILHOS DA PENEIRA;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</si>
  <si>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SISTEMA DESLOCAMENTO PENEIRA 2
1-	EETUAR LIMPEZA GERAL NAS RODAS E ROLDANAS DE DESLOCAMENTO;
2-	MANUALMENTE AMACIAR E EFETUAR A LUBRIFICAÇÃO FORÇADA NAS RODAS E ROLDANAS;
2.1- DESOBSTRUIR FUROS E CANAIS DE LUBRIFICAÇÃO QUE ESTIVEREM OBSTRUÍDOS;
2.1- TROCAR TUBOS, MANGUEIRAS E PINOS DE LUBRIFICAÇÃO DANIFICADOS;
3-	EFETUAR REPAROS COM SOLDA NOS SUPORTES DAS ROLDANAS;
4-	EFETUAR LIMPEZA GERAL COM HIDROJATO NOS TRILHOS DA PENEIRA;
5-	COM O AUXÍLIO DE CHAVE COMBINADA EFETUAR O REAPERTO NOS PARAFUSOS DE FIXAÇÃO DOS MANCAIS DAS RODAS;
6-	EFETUAR O REAPERTO DO SISTEMA DE FIXAÇÃO DOS TROLER’S;
7-	EFETUAR O REAPERTO DAS CASTANHAS E MANCAIS DO DROMO;
8-	EFETUAR A LUBRIFICAÇÃO GERAL DO DROMO.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</si>
  <si>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PREVENTIVA SISTEMA TRAÇÃO PENEIRA 2
1-	COM  AUXÍLIO DE FLANELA EFETUAR A LIMPEZA DAS CRUZETAS E MANCAIS DO SISTEMA DE TRAÇÃO DA PENEIRA;
2-	MANUALMENTE AMACIAR E EFETUAR A LUBRIFICAÇÃO FORÇADA NAS RODAS E ROLDANAS;
2.1- DESOBSTRUIR FUROS E CANAIS DE LUBRIFICAÇÃO QUE ESTIVEREM OBSTRUÍDOS;
3-	EFETUAR A TROCA DAS CRUZETAS QUE ESTIVEREM DAMNIFICADAS;
3.1-	COM O AUXÍLIO DE UM ALICATE DE BICO EFETUAR A RETIRADA DAS TRAVAS DOS COPOS DAS CRUZETAS;
3.2-	MANUALMENTE EFETUAR A RETIRADA DAS CRUZETAS;
3.3-	MANUALMENTE EFETUAR A MONTAGEM E POSICIONAMENTO DAS CRUZETAS NOVAS;
3.4-	EFETUAR A MONTAGEM DOS COPOS DAS CRUZETAS NOVAS;
3.5-	COM O AUXÍLIO DE UM ALICATE DE BICO EFETUAR A MONTAGEM DAS TRAVAS DOS COPOS DAS CRUZETAS;
4-	COM O AUXÍLIO DE CHAVE COMBINADA EFETUAR O REAPERTO NOS PARAFUSOS DE FIXAÇÃO DOS MANCAIS DAS RODAS;
5-	COM O AUXÍLIO DE CHAVE COMBINADA EFETUAR O REAPERTO DOS PARAFUSOS DE FIXAÇÃO DOS FLANGES DOS CARDÃS DE TRAÇÃO;
6-	COM O AUXÍLIO DE CHAVE COMBINADA EFETUAR O REAPERTO DOS PARAFUSOS DE FIXAÇÃO DA REDUTOR E MOTOR TRAÇÃO;
7-	EFETUAR A TROCA DAS CORTINAS DE VEDAÇÃO DA REDUTORA DE TRAÇÃO;
7.1- COM O AUXÍLIO DE CHAVE COMBINADA EFETUAR A RETIRADA DOS PARAFUSOS DE FIXAÇÃO DAS CORTINAS DE VEDAÇÃO;
7.2- COM O AUXÍLIO DE UM ESTILETE RETRÁTIL EVETUAR O RECORTE DAS BORRACHAS DE VEDAÇÃO COM AS DIMENÇÕES DA BORRACHAA A SEREM TROCADAS;
7.3- MANUALMENTE EFETUAR A MONTAGEM DAS CORTINAS E DOS PARAFUSOS DE FIXAÇÃO DAS MESMAS;
8-        EFETUAR REPAROS COM SOLDA NA PROTEÇÃO DO MOTOR E REDUTOR DA TRAÇÃO DA PENEIRA;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t>
  </si>
  <si>
    <t xml:space="preserve">
ANDAIMES TROCA DE GRELHAS
OBS.: OS ANDAIMES DEVERÃO SER MONTADOS NA PARTE INTERNA E EXTERNA DA PENEIRA CONFORME INDICAÇÃO DA INSPEÇÃO E MANUTENÇÃO
MONTAGEM
1-DESCREVER LOCAL ONDE SERÁ MONTADO O ANDAIME:
2-DETALHAMENTO TECNICO DO ANDAIME:
3-REALIZAR PROCEDIMENTOS DE SEGURANÇA;
4-CASO HAJA BLOQUEIO DO EQUIPAMENTO, UTILIZAR O PROCEDIMENTO PARA BLOQUEIO E DESBLOQUEIO DE EQUIPAMENTOS;
5-PROMOVER ISOLAMENTO NO LOCAL DA MONTAGEM E DESMONTAGEM DE ANDAIMES;
6-REALIZAR A PRÉ-MONTAGEM DAS PEÇAS COM AUXÍLIO DO GABARITO;
7-VERIFICAR PONTO DE APOIO DO ANDAIME A SER MONTADO E O NIVELAMENTO;
8-UTILIZAR A PLACA DE BASE REGULÁVEL, E EM CASO DE DESNIVELAMENTO;
9-CASO SEJA NECESSÁRIO O SOLICITANTE DEVE PROVIDENCIAR ILUMINAÇÃO DO LOCAL;
10-EFETUAR MONTAGEM DA ESTRUTURA SEMPRE VERIFICANDO O NIVELAMENTO, ESQUADRO E O PRUMO DA TORRE;
11-MONTAR GUARDA CORPO;
12-MONTAR ESCADA DE ACESSO ATÉ O NÍVEL DO PISO;
13-MONTAR FORRAÇÃO DO ANDAIME, GARANTINDO ESTABILIDADE E TRAVAMENTO DAS PEÇAS;
MONTAR RODA PÉ;
14-REALIZAR CHECK LIST E IDENTIFICAR COM PLACA DE LIBERAÇÃO PARA UTILIZAÇÃO.
RECOMENDAÇÕES ESPECIFICAS DA ATIVIDADE:
DESMONTAGEM
1-AVISAR AO RESPONSÁVEL DA ÁREA SUA PRESENÇA NO LOCAL DA ATIVIDADE;
2-REALIZAR PROCEDIMENTOS DE SEGURANÇA;
3-CASO HAJA BLOQUEIO DO EQUIPAMENTO UTILIZAR O PROCEDIMENTO PARA BLOQUEIO E DESBLOQUEIO DE EQUIPAMENTOS;
4-REALIZAR ISOLAMENTO DO LOCAL DA DESMONTAGEM DOS ANDAIMES;
5-VERIFICAR PONTO/ LOCAL PARA ARMAZENAMENTO DO MATERIAL;
6-RETIRAR A FORRAÇÃO DO ANDAIME;
7-EFETUAR A DESMONTAGEM DO GUARDA CORPO;
8-EFETUAR A DESMONTAGEM DA ESTRUTURA E A ESCADA, DESTRAVANDO AS PEÇAS DE FORMA SEGURA;
9-APÓS A DESMONTAGEM CONDICIONAR O MATERIAL EM LOCAL SEGURO, ORGANIZADO E EFETUAR A LIMPEZA DO LOCAL.
RECOMENDAÇÕES ESPECIFICAS DA ATIVIDADE: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</si>
  <si>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VIDEOSCOPIA ESCITADORES PENEIRA 2
1-	AUXILIAR EQUIPE DA PREDITIVA NA VIDEOSCOPIA:
1.1-	ABRIR REDUTOR PARA VIDEOSCOPIA (VER PERIODICIDADE PM15);
1.2-	EFETUAR A DRENAGEM DO ÓLEO DO REDUTOR COM O AUXÍLIO DE RECIPIENTES ADEQUADOS;
1.3-	ABRIR AS TAMPAS SUPERIORES PARA EXECUÇÃO DA VIDEOSCOPIA INTERNA NOS COMPONETES DO REDUTOR;
1.4-	AUXILIAR EQUIPE DA PREDITIVA NAS ATIVIDADES DE VÍDEOSCOPIA;
1.5-	CORRIGIR VAZAMENTOS DE ÓLEO NAS TAMPAS DO REDUTOR;
1.6-	EFETUAR A LIMPEZA INTERNA NO VISOR DE ÓLEO;
1.7-	REPOR O ÓLEO APÓS A EXECUÇÃO DA VÍDEOSCOPIA;
1.8-	EFETUAR O FECHAMENTO DAS TAMPAS DO REDUTOR;
1.9-	EFETUAR A LIMPEZA GERAL NO CONJUNTO DE ACIONAMENTO COM O AUXÍLIO DE DESENGRAXANTE E FLANELAS;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</si>
  <si>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 xml:space="preserve">
PREVENTIVA VIDEOSCOPIA TRAÇÃO PENEIRA 2
1-	AUXILIAR EQUIPE DA PREDITIVA NA VIDEOSCOPIA:
1.1-	ABRIR REDUTOR PARA VIDEOSCOPIA (VER PERIODICIDADE PM15);
1.2-	EFETUAR A DRENAGEM DO ÓLEO DO REDUTOR COM O AUXÍLIO DE RECIPIENTES ADEQUADOS;
1.3-	ABRIR AS TAMPAS SUPERIORES PARA EXECUÇÃO DA VIDEOSCOPIA INTERNA NOS COMPONETES DO REDUTOR;
1.4-	AUXILIAR EQUIPE DA PREDITIVA NAS ATIVIDADES DE VÍDEOSCOPIA;
1.5-	CORRIGIR VAZAMENTOS DE ÓLEO NAS TAMPAS DO REDUTOR;
1.6-	EFETUAR A LIMPEZA INTERNA NO VISOR DE ÓLEO;
1.7-	REPOR O ÓLEO APÓS A EXECUÇÃO DA VÍDEOSCOPIA;
1.8-	EFETUAR O FECHAMENTO DAS TAMPAS DO REDUTOR;
1.9-	EFETUAR A LIMPEZA GERAL NO CONJUNTO DE ACIONAMENTO COM O AUXÍLIO DE DESENGRAXANTE E FLANELAS;
( ) EXECUTADO ( ) NÃO EXECUTADO
RECOMENDAÇÕES DE SEGURANÇA ESPECÍFICAS DAS ATIVIDADES
1. RISCO PRENSAMENTO DE MEMBROS
 - NÃO EXPOR PARTES DO CORPO DURANTE A MOVIMENTAÇÃO DE PEÇAS OU EXECUÇÃO DA ATIVIDADE;
 - UTILIZE OS EPI’S ADEQUADOS PARA REALIZAÇÃO DA ATIVIDADE.
2. RISCO QUEDA HUMANA
 - UTILIZAR CORRIMÃOS AO SUBIR E DESCER ESCADAS;
 - AO TRANSITAR VERIFICAR A CONDIÇÃO DO PISO;
 - MANTER A ÁREA ORGANIZADA, LIVRE DE PEÇAS, MATERIAIS E FERRAMENTAS DE MANUTENÇÃO NO LOCAL DE DESLOCAMENTO PESSOAL;
 - NÃO TRANSITAR SOBRE OBJETOS E MATERIAS;
 - NÃO ACESSAR OU TRABALHAR SOBRE PISO ALAGADO.
 3. RISCO DE CORTE
 - AO UTILIZAR FERRAMENTAS CORTANTES E PERFURANTES, MANUSEAR SENTIDO OPOSTO AO CORPO;
 - UTILIZAR LUVAS PARA EFETUAR A ATIVIDADE, DEVIDO O RISCO DE CORTE EM ARESTAS E DURANTE O MANUSEIO DE FERRAMENTAS.
 4. RISCOS ERGONÔMICOS
 - MANTER POSTURA CORRETA NO AMBIENTE DE TRABALHO;
 - NÃO PEGAR PESO ACIMA DE 25 KG POR PESSOA, SOLICITE AJUDA OU MEIOS MECÂNICOS;
- UTILIZAR APENAS A MUSCULATURA DAS PERNAS PARA LEVANTAR A CARGA.
</t>
  </si>
  <si>
    <t>cod. Equipamento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</si>
</sst>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R$&quot;* #,##0.00_-;\-&quot;R$&quot;* #,##0.00_-;_-&quot;R$&quot;* &quot;-&quot;??_-;_-@_-"/>
    <numFmt numFmtId="165" formatCode="_(* #,##0.00_);_(* \(#,##0.00\);_(* &quot;-&quot;??_);_(@_)"/>
    <numFmt numFmtId="166" formatCode="_(&quot;R$ &quot;* #,##0.00_);_(&quot;R$ &quot;* \(#,##0.00\);_(&quot;R$ &quot;* &quot;-&quot;??_);_(@_)"/>
    <numFmt numFmtId="167" formatCode="#,##0;[Red]\(#,##0\)"/>
    <numFmt numFmtId="168" formatCode="0.0"/>
  </numFmts>
  <fonts count="80">
    <font>
      <sz val="11"/>
      <color theme="1"/>
      <name val="Calibri"/>
      <family val="2"/>
      <scheme val="minor"/>
    </font>
    <font>
      <sz val="10"/>
      <color theme="1"/>
      <name val="Verdana"/>
      <family val="2"/>
    </font>
    <font>
      <sz val="10"/>
      <color theme="1"/>
      <name val="Verdana"/>
      <family val="2"/>
    </font>
    <font>
      <sz val="10"/>
      <color theme="1"/>
      <name val="Verdana"/>
      <family val="2"/>
    </font>
    <font>
      <sz val="10"/>
      <color theme="1"/>
      <name val="Verdana"/>
      <family val="2"/>
    </font>
    <font>
      <sz val="10"/>
      <color theme="1"/>
      <name val="Verdana"/>
      <family val="2"/>
    </font>
    <font>
      <sz val="10"/>
      <color theme="1"/>
      <name val="Verdana"/>
      <family val="2"/>
    </font>
    <font>
      <sz val="11"/>
      <name val="Calibri"/>
      <family val="2"/>
      <scheme val="minor"/>
    </font>
    <font>
      <b/>
      <sz val="11"/>
      <name val="Calibri"/>
      <family val="2"/>
      <scheme val="minor"/>
    </font>
    <font>
      <sz val="11"/>
      <color theme="1"/>
      <name val="Calibri"/>
      <family val="2"/>
      <scheme val="minor"/>
    </font>
    <font>
      <sz val="8"/>
      <name val="Calibri"/>
      <family val="2"/>
      <scheme val="minor"/>
    </font>
    <font>
      <sz val="12"/>
      <color theme="1"/>
      <name val="Arial"/>
      <family val="2"/>
    </font>
    <font>
      <sz val="10"/>
      <name val="Arial"/>
      <family val="2"/>
    </font>
    <font>
      <sz val="12"/>
      <color indexed="8"/>
      <name val="Arial"/>
      <family val="2"/>
    </font>
    <font>
      <b/>
      <sz val="12"/>
      <color indexed="8"/>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8"/>
      <name val="Arial"/>
      <family val="2"/>
    </font>
    <font>
      <sz val="11"/>
      <color indexed="60"/>
      <name val="Calibri"/>
      <family val="2"/>
    </font>
    <font>
      <sz val="10"/>
      <name val="MS Sans Serif"/>
      <family val="2"/>
    </font>
    <font>
      <b/>
      <sz val="10"/>
      <name val="MS Sans Serif"/>
      <family val="2"/>
    </font>
    <font>
      <b/>
      <sz val="11"/>
      <color indexed="63"/>
      <name val="Calibri"/>
      <family val="2"/>
    </font>
    <font>
      <sz val="11"/>
      <name val="ＭＳ Ｐゴシック"/>
      <charset val="128"/>
    </font>
    <font>
      <sz val="12"/>
      <name val="Arial MT"/>
    </font>
    <font>
      <sz val="11"/>
      <color indexed="10"/>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b/>
      <sz val="11"/>
      <color indexed="8"/>
      <name val="Calibri"/>
      <family val="2"/>
    </font>
    <font>
      <u/>
      <sz val="11"/>
      <color theme="10"/>
      <name val="Calibri"/>
      <family val="2"/>
      <scheme val="minor"/>
    </font>
    <font>
      <sz val="11"/>
      <color rgb="FFFF0000"/>
      <name val="Calibri"/>
      <family val="2"/>
      <scheme val="minor"/>
    </font>
    <font>
      <b/>
      <sz val="11"/>
      <color theme="1"/>
      <name val="Calibri"/>
      <family val="2"/>
      <scheme val="minor"/>
    </font>
    <font>
      <sz val="9"/>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9"/>
      <color indexed="81"/>
      <name val="Segoe UI"/>
      <family val="2"/>
    </font>
    <font>
      <sz val="9"/>
      <color indexed="81"/>
      <name val="Segoe UI"/>
      <family val="2"/>
    </font>
    <font>
      <sz val="14"/>
      <color theme="0"/>
      <name val="Arial"/>
      <family val="2"/>
    </font>
    <font>
      <sz val="11"/>
      <color theme="1"/>
      <name val="Arial"/>
      <family val="2"/>
    </font>
    <font>
      <b/>
      <sz val="26"/>
      <color theme="0"/>
      <name val="Calibri"/>
      <family val="2"/>
      <scheme val="minor"/>
    </font>
    <font>
      <b/>
      <sz val="12"/>
      <color theme="5"/>
      <name val="Arial"/>
      <family val="2"/>
    </font>
    <font>
      <b/>
      <sz val="11"/>
      <color rgb="FFC00000"/>
      <name val="Arial"/>
      <family val="2"/>
    </font>
    <font>
      <b/>
      <sz val="11"/>
      <color theme="1"/>
      <name val="Arial"/>
      <family val="2"/>
    </font>
    <font>
      <i/>
      <sz val="11"/>
      <color theme="1"/>
      <name val="Arial"/>
      <family val="2"/>
    </font>
    <font>
      <sz val="10"/>
      <name val="Arial"/>
      <family val="2"/>
    </font>
    <font>
      <b/>
      <sz val="11"/>
      <color rgb="FF7030A0"/>
      <name val="Arial"/>
      <family val="2"/>
    </font>
    <font>
      <b/>
      <sz val="11"/>
      <color rgb="FFFF0000"/>
      <name val="Arial"/>
      <family val="2"/>
    </font>
    <font>
      <b/>
      <sz val="11"/>
      <color theme="0"/>
      <name val="Arial"/>
      <family val="2"/>
    </font>
    <font>
      <sz val="11"/>
      <color theme="0"/>
      <name val="Arial"/>
      <family val="2"/>
    </font>
    <font>
      <b/>
      <sz val="14"/>
      <name val="Calibri"/>
      <family val="2"/>
      <scheme val="minor"/>
    </font>
    <font>
      <b/>
      <sz val="11"/>
      <color rgb="FFFF0000"/>
      <name val="Calibri"/>
      <family val="2"/>
      <scheme val="minor"/>
    </font>
    <font>
      <sz val="11"/>
      <name val="Arial"/>
      <family val="2"/>
    </font>
    <font>
      <b/>
      <sz val="14"/>
      <color theme="1"/>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
      <sz val="10"/>
      <color rgb="FFFF0000"/>
      <name val="Calibri"/>
      <family val="2"/>
      <scheme val="minor"/>
    </font>
    <font>
      <b/>
      <sz val="12"/>
      <color rgb="FFFF0000"/>
      <name val="Calibri"/>
      <family val="2"/>
      <scheme val="minor"/>
    </font>
    <font>
      <sz val="11"/>
      <color rgb="FFFF0000"/>
      <name val="Arial"/>
      <family val="2"/>
    </font>
    <font>
      <b/>
      <sz val="16"/>
      <color theme="0"/>
      <name val="Calibri"/>
      <family val="2"/>
      <scheme val="minor"/>
    </font>
  </fonts>
  <fills count="82">
    <fill>
      <patternFill patternType="none"/>
    </fill>
    <fill>
      <patternFill patternType="gray125"/>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mediumGray">
        <fgColor indexed="22"/>
      </patternFill>
    </fill>
    <fill>
      <patternFill patternType="solid">
        <fgColor indexed="9"/>
        <bgColor indexed="9"/>
      </patternFill>
    </fill>
    <fill>
      <patternFill patternType="solid">
        <fgColor theme="5" tint="-0.249977111117893"/>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00B050"/>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theme="4" tint="0.79998168889431442"/>
      </patternFill>
    </fill>
    <fill>
      <patternFill patternType="solid">
        <fgColor theme="1" tint="0.249977111117893"/>
        <bgColor indexed="64"/>
      </patternFill>
    </fill>
    <fill>
      <patternFill patternType="solid">
        <fgColor theme="9"/>
        <bgColor indexed="64"/>
      </patternFill>
    </fill>
    <fill>
      <patternFill patternType="solid">
        <fgColor theme="5"/>
        <bgColor indexed="64"/>
      </patternFill>
    </fill>
    <fill>
      <patternFill patternType="solid">
        <fgColor theme="0"/>
        <bgColor indexed="64"/>
      </patternFill>
    </fill>
    <fill>
      <patternFill patternType="solid">
        <fgColor rgb="FFFF0000"/>
        <bgColor indexed="64"/>
      </patternFill>
    </fill>
    <fill>
      <patternFill patternType="solid">
        <fgColor theme="7"/>
        <bgColor indexed="64"/>
      </patternFill>
    </fill>
    <fill>
      <patternFill patternType="solid">
        <fgColor rgb="FF92D050"/>
        <bgColor indexed="64"/>
      </patternFill>
    </fill>
    <fill>
      <patternFill patternType="solid">
        <fgColor theme="3"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647">
    <xf numFmtId="0" fontId="0" fillId="0" borderId="0"/>
    <xf numFmtId="0" fontId="6" fillId="0" borderId="0"/>
    <xf numFmtId="165" fontId="6" fillId="0" borderId="0" applyFont="0" applyFill="0" applyBorder="0" applyAlignment="0" applyProtection="0"/>
    <xf numFmtId="0" fontId="5" fillId="0" borderId="0"/>
    <xf numFmtId="165" fontId="5" fillId="0" borderId="0" applyFont="0" applyFill="0" applyBorder="0" applyAlignment="0" applyProtection="0"/>
    <xf numFmtId="0" fontId="4" fillId="0" borderId="0"/>
    <xf numFmtId="165" fontId="4" fillId="0" borderId="0" applyFont="0" applyFill="0" applyBorder="0" applyAlignment="0" applyProtection="0"/>
    <xf numFmtId="0" fontId="3" fillId="0" borderId="0"/>
    <xf numFmtId="165" fontId="3" fillId="0" borderId="0" applyFont="0" applyFill="0" applyBorder="0" applyAlignment="0" applyProtection="0"/>
    <xf numFmtId="0" fontId="2" fillId="0" borderId="0"/>
    <xf numFmtId="0" fontId="1" fillId="0" borderId="0"/>
    <xf numFmtId="0" fontId="9" fillId="0" borderId="0"/>
    <xf numFmtId="0" fontId="11" fillId="0" borderId="0"/>
    <xf numFmtId="0" fontId="12" fillId="0" borderId="0"/>
    <xf numFmtId="9" fontId="13" fillId="0" borderId="0" applyFont="0" applyFill="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0" borderId="0" applyNumberFormat="0" applyFont="0" applyFill="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2" fillId="9" borderId="0" applyNumberFormat="0" applyBorder="0" applyAlignment="0">
      <protection locked="0"/>
    </xf>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8" fillId="17" borderId="8" applyNumberFormat="0" applyAlignment="0" applyProtection="0"/>
    <xf numFmtId="0" fontId="18" fillId="17" borderId="8" applyNumberFormat="0" applyAlignment="0" applyProtection="0"/>
    <xf numFmtId="0" fontId="18" fillId="17" borderId="8" applyNumberFormat="0" applyAlignment="0" applyProtection="0"/>
    <xf numFmtId="0" fontId="18" fillId="17" borderId="8" applyNumberFormat="0" applyAlignment="0" applyProtection="0"/>
    <xf numFmtId="0" fontId="18" fillId="17" borderId="8" applyNumberFormat="0" applyAlignment="0" applyProtection="0"/>
    <xf numFmtId="0" fontId="18" fillId="17" borderId="8" applyNumberFormat="0" applyAlignment="0" applyProtection="0"/>
    <xf numFmtId="0" fontId="19" fillId="18" borderId="9" applyNumberFormat="0" applyAlignment="0" applyProtection="0"/>
    <xf numFmtId="0" fontId="19" fillId="18" borderId="9" applyNumberFormat="0" applyAlignment="0" applyProtection="0"/>
    <xf numFmtId="0" fontId="19" fillId="18" borderId="9" applyNumberFormat="0" applyAlignment="0" applyProtection="0"/>
    <xf numFmtId="0" fontId="19" fillId="18" borderId="9" applyNumberFormat="0" applyAlignment="0" applyProtection="0"/>
    <xf numFmtId="0" fontId="19" fillId="18" borderId="9" applyNumberFormat="0" applyAlignment="0" applyProtection="0"/>
    <xf numFmtId="0" fontId="19" fillId="18" borderId="9" applyNumberFormat="0" applyAlignment="0" applyProtection="0"/>
    <xf numFmtId="0" fontId="20" fillId="0" borderId="10" applyNumberFormat="0" applyFill="0" applyAlignment="0" applyProtection="0"/>
    <xf numFmtId="0" fontId="20" fillId="0" borderId="10" applyNumberFormat="0" applyFill="0" applyAlignment="0" applyProtection="0"/>
    <xf numFmtId="0" fontId="20" fillId="0" borderId="10" applyNumberFormat="0" applyFill="0" applyAlignment="0" applyProtection="0"/>
    <xf numFmtId="0" fontId="20" fillId="0" borderId="10" applyNumberFormat="0" applyFill="0" applyAlignment="0" applyProtection="0"/>
    <xf numFmtId="0" fontId="20" fillId="0" borderId="10" applyNumberFormat="0" applyFill="0" applyAlignment="0" applyProtection="0"/>
    <xf numFmtId="0" fontId="20" fillId="0" borderId="10" applyNumberFormat="0" applyFill="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15"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21" fillId="8" borderId="8" applyNumberFormat="0" applyAlignment="0" applyProtection="0"/>
    <xf numFmtId="0" fontId="21" fillId="8" borderId="8" applyNumberFormat="0" applyAlignment="0" applyProtection="0"/>
    <xf numFmtId="0" fontId="21" fillId="8" borderId="8" applyNumberFormat="0" applyAlignment="0" applyProtection="0"/>
    <xf numFmtId="0" fontId="21" fillId="8" borderId="8" applyNumberFormat="0" applyAlignment="0" applyProtection="0"/>
    <xf numFmtId="0" fontId="21" fillId="8" borderId="8" applyNumberFormat="0" applyAlignment="0" applyProtection="0"/>
    <xf numFmtId="0" fontId="21" fillId="8" borderId="8" applyNumberFormat="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49" fontId="23" fillId="0" borderId="1">
      <alignment horizontal="left" vertical="center" wrapText="1"/>
      <protection locked="0"/>
    </xf>
    <xf numFmtId="166" fontId="1" fillId="0" borderId="0" applyFont="0" applyFill="0" applyBorder="0" applyAlignment="0" applyProtection="0"/>
    <xf numFmtId="164" fontId="9" fillId="0" borderId="0" applyFont="0" applyFill="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15" fillId="0" borderId="0"/>
    <xf numFmtId="0" fontId="9" fillId="0" borderId="0"/>
    <xf numFmtId="0" fontId="15" fillId="0" borderId="0"/>
    <xf numFmtId="0" fontId="15" fillId="0" borderId="0"/>
    <xf numFmtId="0" fontId="15" fillId="0" borderId="0"/>
    <xf numFmtId="0" fontId="9" fillId="0" borderId="0"/>
    <xf numFmtId="0" fontId="15" fillId="0" borderId="0"/>
    <xf numFmtId="0" fontId="15" fillId="0" borderId="0"/>
    <xf numFmtId="0" fontId="15" fillId="0" borderId="0"/>
    <xf numFmtId="0" fontId="9" fillId="0" borderId="0"/>
    <xf numFmtId="0" fontId="15" fillId="0" borderId="0"/>
    <xf numFmtId="0" fontId="15" fillId="0" borderId="0"/>
    <xf numFmtId="0" fontId="15" fillId="0" borderId="0"/>
    <xf numFmtId="0" fontId="9" fillId="0" borderId="0"/>
    <xf numFmtId="0" fontId="15" fillId="0" borderId="0"/>
    <xf numFmtId="0" fontId="15" fillId="0" borderId="0"/>
    <xf numFmtId="0" fontId="15" fillId="0" borderId="0"/>
    <xf numFmtId="0" fontId="9" fillId="0" borderId="0"/>
    <xf numFmtId="0" fontId="15" fillId="0" borderId="0"/>
    <xf numFmtId="0" fontId="15" fillId="0" borderId="0"/>
    <xf numFmtId="0" fontId="15" fillId="0" borderId="0"/>
    <xf numFmtId="0" fontId="9"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9" fillId="0" borderId="0"/>
    <xf numFmtId="0" fontId="9" fillId="0" borderId="0"/>
    <xf numFmtId="0" fontId="9" fillId="0" borderId="0"/>
    <xf numFmtId="0" fontId="15" fillId="0" borderId="0"/>
    <xf numFmtId="0" fontId="9"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24" borderId="11" applyNumberFormat="0" applyFont="0" applyAlignment="0" applyProtection="0"/>
    <xf numFmtId="0" fontId="15" fillId="24" borderId="11" applyNumberFormat="0" applyFont="0" applyAlignment="0" applyProtection="0"/>
    <xf numFmtId="0" fontId="15" fillId="24" borderId="11" applyNumberFormat="0" applyFont="0" applyAlignment="0" applyProtection="0"/>
    <xf numFmtId="0" fontId="15" fillId="24" borderId="11" applyNumberFormat="0" applyFont="0" applyAlignment="0" applyProtection="0"/>
    <xf numFmtId="0" fontId="15" fillId="24" borderId="11" applyNumberFormat="0" applyFont="0" applyAlignment="0" applyProtection="0"/>
    <xf numFmtId="0" fontId="15" fillId="24" borderId="11" applyNumberFormat="0" applyFont="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0" fontId="25" fillId="0" borderId="0" applyNumberFormat="0" applyFont="0" applyFill="0" applyBorder="0" applyAlignment="0" applyProtection="0">
      <alignment horizontal="left"/>
    </xf>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15"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4" fontId="25" fillId="0" borderId="0" applyFont="0" applyFill="0" applyBorder="0" applyAlignment="0" applyProtection="0"/>
    <xf numFmtId="0" fontId="26" fillId="0" borderId="4">
      <alignment horizontal="center"/>
    </xf>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3" fontId="25" fillId="0" borderId="0" applyFont="0" applyFill="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5" fillId="25" borderId="0" applyNumberFormat="0" applyFont="0" applyBorder="0" applyAlignment="0" applyProtection="0"/>
    <xf numFmtId="0" fontId="27" fillId="17" borderId="12" applyNumberFormat="0" applyAlignment="0" applyProtection="0"/>
    <xf numFmtId="0" fontId="27" fillId="17" borderId="12" applyNumberFormat="0" applyAlignment="0" applyProtection="0"/>
    <xf numFmtId="0" fontId="27" fillId="17" borderId="12" applyNumberFormat="0" applyAlignment="0" applyProtection="0"/>
    <xf numFmtId="0" fontId="27" fillId="17" borderId="12" applyNumberFormat="0" applyAlignment="0" applyProtection="0"/>
    <xf numFmtId="0" fontId="27" fillId="17" borderId="12" applyNumberFormat="0" applyAlignment="0" applyProtection="0"/>
    <xf numFmtId="0" fontId="27" fillId="17" borderId="12" applyNumberFormat="0" applyAlignment="0" applyProtection="0"/>
    <xf numFmtId="38" fontId="25" fillId="0" borderId="0" applyFont="0" applyFill="0" applyBorder="0" applyAlignment="0" applyProtection="0"/>
    <xf numFmtId="38" fontId="28" fillId="0" borderId="0" applyFont="0" applyFill="0" applyBorder="0" applyAlignment="0" applyProtection="0">
      <alignment vertical="center"/>
    </xf>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0"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7" fontId="13" fillId="26" borderId="3" applyFont="0" applyFill="0" applyBorder="0" applyAlignment="0" applyProtection="0"/>
    <xf numFmtId="0" fontId="2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2" fillId="0" borderId="13" applyNumberFormat="0" applyFill="0" applyAlignment="0" applyProtection="0"/>
    <xf numFmtId="0" fontId="33" fillId="0" borderId="14" applyNumberFormat="0" applyFill="0" applyAlignment="0" applyProtection="0"/>
    <xf numFmtId="0" fontId="33" fillId="0" borderId="14" applyNumberFormat="0" applyFill="0" applyAlignment="0" applyProtection="0"/>
    <xf numFmtId="0" fontId="33" fillId="0" borderId="14" applyNumberFormat="0" applyFill="0" applyAlignment="0" applyProtection="0"/>
    <xf numFmtId="0" fontId="33" fillId="0" borderId="14" applyNumberFormat="0" applyFill="0" applyAlignment="0" applyProtection="0"/>
    <xf numFmtId="0" fontId="33" fillId="0" borderId="14" applyNumberFormat="0" applyFill="0" applyAlignment="0" applyProtection="0"/>
    <xf numFmtId="0" fontId="33" fillId="0" borderId="14" applyNumberFormat="0" applyFill="0" applyAlignment="0" applyProtection="0"/>
    <xf numFmtId="0" fontId="34" fillId="0" borderId="15" applyNumberFormat="0" applyFill="0" applyAlignment="0" applyProtection="0"/>
    <xf numFmtId="0" fontId="34" fillId="0" borderId="15" applyNumberFormat="0" applyFill="0" applyAlignment="0" applyProtection="0"/>
    <xf numFmtId="0" fontId="34" fillId="0" borderId="15" applyNumberFormat="0" applyFill="0" applyAlignment="0" applyProtection="0"/>
    <xf numFmtId="0" fontId="34" fillId="0" borderId="15" applyNumberFormat="0" applyFill="0" applyAlignment="0" applyProtection="0"/>
    <xf numFmtId="0" fontId="34" fillId="0" borderId="15" applyNumberFormat="0" applyFill="0" applyAlignment="0" applyProtection="0"/>
    <xf numFmtId="0" fontId="34" fillId="0" borderId="15"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28" fillId="0" borderId="0"/>
    <xf numFmtId="0" fontId="37" fillId="0" borderId="0" applyNumberFormat="0" applyFill="0" applyBorder="0" applyAlignment="0" applyProtection="0"/>
    <xf numFmtId="0" fontId="12" fillId="0" borderId="0"/>
    <xf numFmtId="0" fontId="41" fillId="0" borderId="0" applyNumberFormat="0" applyFill="0" applyBorder="0" applyAlignment="0" applyProtection="0"/>
    <xf numFmtId="0" fontId="42" fillId="0" borderId="18" applyNumberFormat="0" applyFill="0" applyAlignment="0" applyProtection="0"/>
    <xf numFmtId="0" fontId="43" fillId="0" borderId="19" applyNumberFormat="0" applyFill="0" applyAlignment="0" applyProtection="0"/>
    <xf numFmtId="0" fontId="44" fillId="0" borderId="20" applyNumberFormat="0" applyFill="0" applyAlignment="0" applyProtection="0"/>
    <xf numFmtId="0" fontId="44" fillId="0" borderId="0" applyNumberFormat="0" applyFill="0" applyBorder="0" applyAlignment="0" applyProtection="0"/>
    <xf numFmtId="0" fontId="45" fillId="36" borderId="0" applyNumberFormat="0" applyBorder="0" applyAlignment="0" applyProtection="0"/>
    <xf numFmtId="0" fontId="46" fillId="37" borderId="0" applyNumberFormat="0" applyBorder="0" applyAlignment="0" applyProtection="0"/>
    <xf numFmtId="0" fontId="47" fillId="38" borderId="0" applyNumberFormat="0" applyBorder="0" applyAlignment="0" applyProtection="0"/>
    <xf numFmtId="0" fontId="48" fillId="39" borderId="21" applyNumberFormat="0" applyAlignment="0" applyProtection="0"/>
    <xf numFmtId="0" fontId="49" fillId="40" borderId="22" applyNumberFormat="0" applyAlignment="0" applyProtection="0"/>
    <xf numFmtId="0" fontId="50" fillId="40" borderId="21" applyNumberFormat="0" applyAlignment="0" applyProtection="0"/>
    <xf numFmtId="0" fontId="51" fillId="0" borderId="23" applyNumberFormat="0" applyFill="0" applyAlignment="0" applyProtection="0"/>
    <xf numFmtId="0" fontId="52" fillId="41" borderId="24" applyNumberFormat="0" applyAlignment="0" applyProtection="0"/>
    <xf numFmtId="0" fontId="38" fillId="0" borderId="0" applyNumberFormat="0" applyFill="0" applyBorder="0" applyAlignment="0" applyProtection="0"/>
    <xf numFmtId="0" fontId="9" fillId="42" borderId="25" applyNumberFormat="0" applyFont="0" applyAlignment="0" applyProtection="0"/>
    <xf numFmtId="0" fontId="53" fillId="0" borderId="0" applyNumberFormat="0" applyFill="0" applyBorder="0" applyAlignment="0" applyProtection="0"/>
    <xf numFmtId="0" fontId="39" fillId="0" borderId="26" applyNumberFormat="0" applyFill="0" applyAlignment="0" applyProtection="0"/>
    <xf numFmtId="0" fontId="54" fillId="43" borderId="0" applyNumberFormat="0" applyBorder="0" applyAlignment="0" applyProtection="0"/>
    <xf numFmtId="0" fontId="9" fillId="44" borderId="0" applyNumberFormat="0" applyBorder="0" applyAlignment="0" applyProtection="0"/>
    <xf numFmtId="0" fontId="9"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9" fillId="48" borderId="0" applyNumberFormat="0" applyBorder="0" applyAlignment="0" applyProtection="0"/>
    <xf numFmtId="0" fontId="9"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9" fillId="52" borderId="0" applyNumberFormat="0" applyBorder="0" applyAlignment="0" applyProtection="0"/>
    <xf numFmtId="0" fontId="9" fillId="53"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9" fillId="56" borderId="0" applyNumberFormat="0" applyBorder="0" applyAlignment="0" applyProtection="0"/>
    <xf numFmtId="0" fontId="9" fillId="57"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9" fillId="60" borderId="0" applyNumberFormat="0" applyBorder="0" applyAlignment="0" applyProtection="0"/>
    <xf numFmtId="0" fontId="9" fillId="61" borderId="0" applyNumberFormat="0" applyBorder="0" applyAlignment="0" applyProtection="0"/>
    <xf numFmtId="0" fontId="54" fillId="62" borderId="0" applyNumberFormat="0" applyBorder="0" applyAlignment="0" applyProtection="0"/>
    <xf numFmtId="0" fontId="54" fillId="63" borderId="0" applyNumberFormat="0" applyBorder="0" applyAlignment="0" applyProtection="0"/>
    <xf numFmtId="0" fontId="9" fillId="64" borderId="0" applyNumberFormat="0" applyBorder="0" applyAlignment="0" applyProtection="0"/>
    <xf numFmtId="0" fontId="9" fillId="65" borderId="0" applyNumberFormat="0" applyBorder="0" applyAlignment="0" applyProtection="0"/>
    <xf numFmtId="0" fontId="54" fillId="66" borderId="0" applyNumberFormat="0" applyBorder="0" applyAlignment="0" applyProtection="0"/>
    <xf numFmtId="0" fontId="1" fillId="0" borderId="0"/>
    <xf numFmtId="165" fontId="1" fillId="0" borderId="0" applyFont="0" applyFill="0" applyBorder="0" applyAlignment="0" applyProtection="0"/>
    <xf numFmtId="0" fontId="9"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2" fillId="0" borderId="0"/>
    <xf numFmtId="0" fontId="64" fillId="0" borderId="0"/>
  </cellStyleXfs>
  <cellXfs count="178">
    <xf numFmtId="0" fontId="0" fillId="0" borderId="0" xfId="0"/>
    <xf numFmtId="0" fontId="0" fillId="0" borderId="1" xfId="0" applyBorder="1"/>
    <xf numFmtId="0" fontId="0" fillId="0" borderId="0" xfId="0" applyProtection="1">
      <protection locked="0"/>
    </xf>
    <xf numFmtId="14" fontId="0" fillId="0" borderId="0" xfId="0" applyNumberFormat="1"/>
    <xf numFmtId="0" fontId="0" fillId="31" borderId="0" xfId="0" applyFill="1" applyAlignment="1" applyProtection="1">
      <alignment horizontal="center" vertical="center"/>
      <protection locked="0"/>
    </xf>
    <xf numFmtId="0" fontId="7" fillId="31" borderId="5" xfId="0" applyFont="1" applyFill="1" applyBorder="1" applyAlignment="1" applyProtection="1">
      <alignment horizontal="center"/>
      <protection locked="0"/>
    </xf>
    <xf numFmtId="0" fontId="7" fillId="31" borderId="1" xfId="0" applyFont="1" applyFill="1" applyBorder="1" applyAlignment="1" applyProtection="1">
      <alignment horizontal="center"/>
      <protection locked="0"/>
    </xf>
    <xf numFmtId="0" fontId="0" fillId="31" borderId="0" xfId="0" applyFill="1" applyProtection="1">
      <protection locked="0"/>
    </xf>
    <xf numFmtId="0" fontId="57" fillId="27" borderId="1" xfId="0" applyFont="1" applyFill="1" applyBorder="1" applyAlignment="1">
      <alignment horizontal="center"/>
    </xf>
    <xf numFmtId="0" fontId="58" fillId="0" borderId="0" xfId="0" applyFont="1"/>
    <xf numFmtId="0" fontId="58" fillId="69" borderId="33" xfId="0" applyFont="1" applyFill="1" applyBorder="1"/>
    <xf numFmtId="0" fontId="58" fillId="69" borderId="27" xfId="0" applyFont="1" applyFill="1" applyBorder="1"/>
    <xf numFmtId="0" fontId="58" fillId="69" borderId="34" xfId="0" applyFont="1" applyFill="1" applyBorder="1"/>
    <xf numFmtId="0" fontId="58" fillId="28" borderId="29" xfId="0" applyFont="1" applyFill="1" applyBorder="1"/>
    <xf numFmtId="0" fontId="58" fillId="35" borderId="29" xfId="0" applyFont="1" applyFill="1" applyBorder="1"/>
    <xf numFmtId="0" fontId="61" fillId="35" borderId="29" xfId="0" applyFont="1" applyFill="1" applyBorder="1"/>
    <xf numFmtId="0" fontId="62" fillId="35" borderId="35" xfId="0" applyFont="1" applyFill="1" applyBorder="1"/>
    <xf numFmtId="0" fontId="62" fillId="35" borderId="5" xfId="0" applyFont="1" applyFill="1" applyBorder="1"/>
    <xf numFmtId="0" fontId="58" fillId="0" borderId="1" xfId="0" applyFont="1" applyBorder="1" applyAlignment="1">
      <alignment horizontal="center" vertical="center"/>
    </xf>
    <xf numFmtId="0" fontId="58" fillId="0" borderId="34" xfId="0" applyFont="1" applyBorder="1"/>
    <xf numFmtId="0" fontId="58" fillId="0" borderId="29" xfId="0" applyFont="1" applyBorder="1"/>
    <xf numFmtId="0" fontId="58" fillId="0" borderId="32" xfId="0" applyFont="1" applyBorder="1"/>
    <xf numFmtId="0" fontId="58" fillId="33" borderId="1" xfId="0" applyFont="1" applyFill="1" applyBorder="1" applyAlignment="1">
      <alignment horizontal="center"/>
    </xf>
    <xf numFmtId="49" fontId="7" fillId="31" borderId="5" xfId="0" applyNumberFormat="1" applyFont="1" applyFill="1" applyBorder="1" applyAlignment="1" applyProtection="1">
      <alignment horizontal="center"/>
      <protection locked="0"/>
    </xf>
    <xf numFmtId="0" fontId="57" fillId="27" borderId="1" xfId="0" applyFont="1" applyFill="1" applyBorder="1" applyAlignment="1" applyProtection="1">
      <alignment horizontal="center"/>
      <protection locked="0"/>
    </xf>
    <xf numFmtId="0" fontId="58" fillId="0" borderId="1" xfId="0" applyFont="1" applyBorder="1" applyAlignment="1" applyProtection="1">
      <alignment horizontal="center"/>
      <protection locked="0"/>
    </xf>
    <xf numFmtId="0" fontId="58" fillId="0" borderId="0" xfId="0" applyFont="1" applyProtection="1">
      <protection locked="0"/>
    </xf>
    <xf numFmtId="0" fontId="40" fillId="29" borderId="1" xfId="0" applyFont="1" applyFill="1" applyBorder="1" applyAlignment="1" applyProtection="1">
      <alignment horizontal="center" vertical="center"/>
      <protection locked="0"/>
    </xf>
    <xf numFmtId="49" fontId="0" fillId="29" borderId="1" xfId="0" applyNumberFormat="1" applyFill="1" applyBorder="1" applyAlignment="1" applyProtection="1">
      <alignment horizontal="center" vertical="center"/>
      <protection locked="0"/>
    </xf>
    <xf numFmtId="0" fontId="0" fillId="0" borderId="1" xfId="0" applyBorder="1" applyProtection="1">
      <protection locked="0"/>
    </xf>
    <xf numFmtId="0" fontId="7" fillId="67" borderId="1" xfId="0" applyFont="1" applyFill="1" applyBorder="1" applyAlignment="1" applyProtection="1">
      <alignment horizontal="center" vertical="center"/>
      <protection locked="0"/>
    </xf>
    <xf numFmtId="0" fontId="38" fillId="2" borderId="17" xfId="0" applyFont="1" applyFill="1" applyBorder="1" applyAlignment="1" applyProtection="1">
      <alignment horizontal="center"/>
      <protection locked="0"/>
    </xf>
    <xf numFmtId="0" fontId="40" fillId="29" borderId="1" xfId="0" quotePrefix="1" applyFont="1" applyFill="1" applyBorder="1" applyAlignment="1" applyProtection="1">
      <alignment horizontal="center" vertical="center"/>
      <protection locked="0"/>
    </xf>
    <xf numFmtId="0" fontId="7" fillId="29" borderId="1" xfId="0" applyFont="1" applyFill="1" applyBorder="1" applyAlignment="1" applyProtection="1">
      <alignment horizontal="center"/>
      <protection locked="0"/>
    </xf>
    <xf numFmtId="0" fontId="7" fillId="35" borderId="17" xfId="0" applyFont="1" applyFill="1" applyBorder="1" applyAlignment="1" applyProtection="1">
      <alignment horizontal="center"/>
      <protection locked="0"/>
    </xf>
    <xf numFmtId="0" fontId="38" fillId="2" borderId="2" xfId="0" applyFont="1" applyFill="1" applyBorder="1" applyAlignment="1" applyProtection="1">
      <alignment horizontal="center"/>
      <protection locked="0"/>
    </xf>
    <xf numFmtId="0" fontId="0" fillId="29" borderId="0" xfId="0" applyFill="1" applyProtection="1">
      <protection locked="0"/>
    </xf>
    <xf numFmtId="2" fontId="0" fillId="0" borderId="0" xfId="0" applyNumberFormat="1" applyProtection="1">
      <protection locked="0"/>
    </xf>
    <xf numFmtId="0" fontId="58" fillId="28" borderId="38" xfId="0" applyFont="1" applyFill="1" applyBorder="1"/>
    <xf numFmtId="0" fontId="58" fillId="28" borderId="39" xfId="0" applyFont="1" applyFill="1" applyBorder="1"/>
    <xf numFmtId="0" fontId="67" fillId="0" borderId="0" xfId="0" applyFont="1"/>
    <xf numFmtId="0" fontId="68" fillId="0" borderId="0" xfId="0" applyFont="1"/>
    <xf numFmtId="0" fontId="57" fillId="72" borderId="1" xfId="0" applyFont="1" applyFill="1" applyBorder="1" applyAlignment="1">
      <alignment horizontal="center"/>
    </xf>
    <xf numFmtId="0" fontId="58" fillId="30" borderId="0" xfId="0" applyFont="1" applyFill="1"/>
    <xf numFmtId="0" fontId="58" fillId="69" borderId="40" xfId="0" applyFont="1" applyFill="1" applyBorder="1" applyAlignment="1">
      <alignment horizontal="center" vertical="center"/>
    </xf>
    <xf numFmtId="0" fontId="58" fillId="72" borderId="41" xfId="0" applyFont="1" applyFill="1" applyBorder="1"/>
    <xf numFmtId="0" fontId="58" fillId="69" borderId="41" xfId="0" applyFont="1" applyFill="1" applyBorder="1"/>
    <xf numFmtId="0" fontId="58" fillId="69" borderId="42" xfId="0" applyFont="1" applyFill="1" applyBorder="1"/>
    <xf numFmtId="0" fontId="58" fillId="0" borderId="28" xfId="0" applyFont="1" applyBorder="1" applyAlignment="1">
      <alignment horizontal="center" vertical="center"/>
    </xf>
    <xf numFmtId="0" fontId="58" fillId="0" borderId="29" xfId="0" applyFont="1" applyBorder="1" applyAlignment="1">
      <alignment horizontal="center" vertical="center"/>
    </xf>
    <xf numFmtId="0" fontId="58" fillId="0" borderId="30" xfId="0" applyFont="1" applyBorder="1" applyAlignment="1">
      <alignment horizontal="center" vertical="center"/>
    </xf>
    <xf numFmtId="0" fontId="58" fillId="0" borderId="31" xfId="0" applyFont="1" applyBorder="1" applyAlignment="1">
      <alignment horizontal="center" vertical="center"/>
    </xf>
    <xf numFmtId="0" fontId="58" fillId="0" borderId="32" xfId="0" applyFont="1" applyBorder="1" applyAlignment="1">
      <alignment horizontal="center" vertical="center"/>
    </xf>
    <xf numFmtId="0" fontId="62" fillId="70" borderId="33" xfId="0" applyFont="1" applyFill="1" applyBorder="1" applyAlignment="1">
      <alignment horizontal="center" vertical="center"/>
    </xf>
    <xf numFmtId="0" fontId="62" fillId="70" borderId="28" xfId="0" applyFont="1" applyFill="1" applyBorder="1" applyAlignment="1">
      <alignment horizontal="center" vertical="center"/>
    </xf>
    <xf numFmtId="0" fontId="62" fillId="70" borderId="30" xfId="0" applyFont="1" applyFill="1" applyBorder="1" applyAlignment="1">
      <alignment horizontal="center" vertical="center"/>
    </xf>
    <xf numFmtId="0" fontId="57" fillId="73" borderId="1" xfId="0" applyFont="1" applyFill="1" applyBorder="1" applyAlignment="1" applyProtection="1">
      <alignment horizontal="center"/>
      <protection locked="0"/>
    </xf>
    <xf numFmtId="0" fontId="0" fillId="2" borderId="0" xfId="0" applyFill="1" applyAlignment="1">
      <alignment horizontal="center"/>
    </xf>
    <xf numFmtId="0" fontId="0" fillId="33" borderId="5" xfId="0" applyFill="1" applyBorder="1" applyAlignment="1">
      <alignment horizontal="center"/>
    </xf>
    <xf numFmtId="0" fontId="8" fillId="33" borderId="7" xfId="0" applyFont="1" applyFill="1" applyBorder="1" applyAlignment="1">
      <alignment horizontal="center" vertical="center"/>
    </xf>
    <xf numFmtId="0" fontId="8" fillId="33" borderId="5" xfId="0" applyFont="1" applyFill="1" applyBorder="1" applyAlignment="1">
      <alignment horizontal="center" vertical="center"/>
    </xf>
    <xf numFmtId="0" fontId="8" fillId="33" borderId="5" xfId="0" applyFont="1" applyFill="1" applyBorder="1" applyAlignment="1">
      <alignment horizontal="left" vertical="top"/>
    </xf>
    <xf numFmtId="0" fontId="0" fillId="33" borderId="5" xfId="0" applyFill="1" applyBorder="1" applyAlignment="1">
      <alignment horizontal="center" vertical="center"/>
    </xf>
    <xf numFmtId="0" fontId="7" fillId="34" borderId="17" xfId="0" applyFont="1" applyFill="1" applyBorder="1" applyAlignment="1">
      <alignment horizontal="center"/>
    </xf>
    <xf numFmtId="0" fontId="7" fillId="68" borderId="1" xfId="0" applyFont="1" applyFill="1" applyBorder="1" applyAlignment="1">
      <alignment horizontal="center"/>
    </xf>
    <xf numFmtId="0" fontId="0" fillId="29" borderId="0" xfId="0" applyFill="1"/>
    <xf numFmtId="49" fontId="60" fillId="34" borderId="40" xfId="12" applyNumberFormat="1" applyFont="1" applyFill="1" applyBorder="1" applyAlignment="1">
      <alignment horizontal="center" vertical="center"/>
    </xf>
    <xf numFmtId="0" fontId="14" fillId="34" borderId="41" xfId="12" applyFont="1" applyFill="1" applyBorder="1" applyAlignment="1">
      <alignment horizontal="center" vertical="center" wrapText="1"/>
    </xf>
    <xf numFmtId="0" fontId="14" fillId="34" borderId="41" xfId="12" applyFont="1" applyFill="1" applyBorder="1" applyAlignment="1">
      <alignment horizontal="center" vertical="center"/>
    </xf>
    <xf numFmtId="2" fontId="14" fillId="34" borderId="41" xfId="12" applyNumberFormat="1" applyFont="1" applyFill="1" applyBorder="1" applyAlignment="1">
      <alignment horizontal="center" vertical="center" wrapText="1"/>
    </xf>
    <xf numFmtId="2" fontId="14" fillId="34" borderId="43" xfId="12" applyNumberFormat="1" applyFont="1" applyFill="1" applyBorder="1" applyAlignment="1">
      <alignment horizontal="center" vertical="center" wrapText="1"/>
    </xf>
    <xf numFmtId="0" fontId="0" fillId="0" borderId="1" xfId="0" applyBorder="1" applyAlignment="1" applyProtection="1">
      <alignment horizontal="center"/>
      <protection locked="0"/>
    </xf>
    <xf numFmtId="2" fontId="38" fillId="0" borderId="1" xfId="0" applyNumberFormat="1" applyFont="1" applyBorder="1" applyAlignment="1" applyProtection="1">
      <alignment horizontal="center"/>
      <protection locked="0"/>
    </xf>
    <xf numFmtId="2" fontId="0" fillId="0" borderId="1" xfId="0" applyNumberFormat="1" applyBorder="1" applyAlignment="1" applyProtection="1">
      <alignment horizontal="center"/>
      <protection locked="0"/>
    </xf>
    <xf numFmtId="2" fontId="0" fillId="0" borderId="1" xfId="0" applyNumberFormat="1" applyBorder="1" applyProtection="1">
      <protection locked="0"/>
    </xf>
    <xf numFmtId="0" fontId="0" fillId="35" borderId="1" xfId="0" applyFill="1" applyBorder="1" applyAlignment="1">
      <alignment horizontal="center"/>
    </xf>
    <xf numFmtId="0" fontId="58" fillId="28" borderId="28" xfId="0" applyFont="1" applyFill="1" applyBorder="1" applyAlignment="1">
      <alignment horizontal="center"/>
    </xf>
    <xf numFmtId="0" fontId="58" fillId="35" borderId="28" xfId="0" applyFont="1" applyFill="1" applyBorder="1" applyAlignment="1">
      <alignment horizontal="center"/>
    </xf>
    <xf numFmtId="0" fontId="58" fillId="28" borderId="1" xfId="0" applyFont="1" applyFill="1" applyBorder="1" applyAlignment="1">
      <alignment horizontal="center"/>
    </xf>
    <xf numFmtId="0" fontId="58" fillId="35" borderId="1" xfId="0" applyFont="1" applyFill="1" applyBorder="1" applyAlignment="1">
      <alignment horizontal="center"/>
    </xf>
    <xf numFmtId="0" fontId="58" fillId="74" borderId="1" xfId="0" applyFont="1" applyFill="1" applyBorder="1"/>
    <xf numFmtId="0" fontId="58" fillId="75" borderId="1" xfId="0" applyFont="1" applyFill="1" applyBorder="1"/>
    <xf numFmtId="0" fontId="0" fillId="0" borderId="1" xfId="0" applyBorder="1" applyAlignment="1">
      <alignment horizontal="right"/>
    </xf>
    <xf numFmtId="0" fontId="0" fillId="0" borderId="1" xfId="0" applyBorder="1" applyAlignment="1">
      <alignment horizontal="center"/>
    </xf>
    <xf numFmtId="0" fontId="0" fillId="0" borderId="1" xfId="0" applyBorder="1" applyAlignment="1">
      <alignment horizontal="left" vertical="center"/>
    </xf>
    <xf numFmtId="0" fontId="7" fillId="67" borderId="5" xfId="0" applyFont="1" applyFill="1" applyBorder="1" applyAlignment="1" applyProtection="1">
      <alignment horizontal="center" vertical="center"/>
      <protection locked="0"/>
    </xf>
    <xf numFmtId="0" fontId="0" fillId="76" borderId="1" xfId="0" applyFill="1" applyBorder="1" applyAlignment="1">
      <alignment horizontal="center" wrapText="1"/>
    </xf>
    <xf numFmtId="0" fontId="0" fillId="76" borderId="1" xfId="0" applyFill="1" applyBorder="1" applyAlignment="1">
      <alignment horizontal="center"/>
    </xf>
    <xf numFmtId="0" fontId="52" fillId="0" borderId="0" xfId="0" applyFont="1" applyAlignment="1">
      <alignment horizontal="center" vertical="center" wrapText="1"/>
    </xf>
    <xf numFmtId="0" fontId="7" fillId="0" borderId="0" xfId="0" applyFont="1" applyAlignment="1">
      <alignment horizontal="center"/>
    </xf>
    <xf numFmtId="0" fontId="0" fillId="0" borderId="0" xfId="0" applyAlignment="1">
      <alignment horizontal="center" vertical="center" wrapText="1"/>
    </xf>
    <xf numFmtId="0" fontId="72" fillId="0" borderId="0" xfId="0" applyFont="1" applyAlignment="1">
      <alignment horizontal="center" vertical="center" wrapText="1"/>
    </xf>
    <xf numFmtId="0" fontId="72" fillId="0" borderId="0" xfId="0" applyFont="1" applyAlignment="1">
      <alignment horizontal="center" vertical="center"/>
    </xf>
    <xf numFmtId="0" fontId="0" fillId="0" borderId="0" xfId="0" applyAlignment="1">
      <alignment horizontal="center"/>
    </xf>
    <xf numFmtId="0" fontId="73" fillId="79" borderId="1" xfId="0" applyFont="1" applyFill="1" applyBorder="1" applyAlignment="1">
      <alignment horizontal="center" vertical="center" wrapText="1"/>
    </xf>
    <xf numFmtId="0" fontId="74" fillId="29" borderId="1" xfId="0" applyFont="1" applyFill="1" applyBorder="1" applyAlignment="1">
      <alignment horizontal="center" vertical="center" wrapText="1"/>
    </xf>
    <xf numFmtId="0" fontId="74" fillId="28" borderId="1" xfId="0" applyFont="1" applyFill="1" applyBorder="1" applyAlignment="1">
      <alignment horizontal="center" vertical="center" wrapText="1"/>
    </xf>
    <xf numFmtId="0" fontId="74" fillId="77" borderId="1" xfId="0" applyFont="1" applyFill="1" applyBorder="1" applyAlignment="1">
      <alignment vertical="center" wrapText="1"/>
    </xf>
    <xf numFmtId="0" fontId="74" fillId="0" borderId="1" xfId="0" applyFont="1" applyBorder="1" applyAlignment="1">
      <alignment horizontal="center" vertical="center" wrapText="1"/>
    </xf>
    <xf numFmtId="0" fontId="77" fillId="78" borderId="1" xfId="0" applyFont="1" applyFill="1" applyBorder="1" applyAlignment="1">
      <alignment horizontal="center"/>
    </xf>
    <xf numFmtId="0" fontId="78" fillId="30" borderId="0" xfId="0" applyFont="1" applyFill="1"/>
    <xf numFmtId="0" fontId="78" fillId="0" borderId="0" xfId="0" applyFont="1"/>
    <xf numFmtId="0" fontId="78" fillId="71" borderId="0" xfId="0" applyFont="1" applyFill="1"/>
    <xf numFmtId="0" fontId="0" fillId="0" borderId="47" xfId="0" applyBorder="1" applyAlignment="1">
      <alignment horizontal="center" vertical="center" wrapText="1"/>
    </xf>
    <xf numFmtId="0" fontId="0" fillId="0" borderId="2" xfId="0" applyBorder="1" applyAlignment="1">
      <alignment horizontal="center"/>
    </xf>
    <xf numFmtId="0" fontId="74" fillId="77" borderId="5" xfId="0" applyFont="1" applyFill="1" applyBorder="1" applyAlignment="1">
      <alignment vertical="center" wrapText="1"/>
    </xf>
    <xf numFmtId="0" fontId="0" fillId="72" borderId="1" xfId="0" applyFill="1" applyBorder="1" applyAlignment="1">
      <alignment horizontal="left" vertical="center"/>
    </xf>
    <xf numFmtId="0" fontId="0" fillId="76" borderId="0" xfId="0" applyFill="1" applyAlignment="1">
      <alignment horizontal="center" vertical="center"/>
    </xf>
    <xf numFmtId="0" fontId="39" fillId="30" borderId="1" xfId="0" applyFont="1" applyFill="1" applyBorder="1" applyAlignment="1">
      <alignment horizontal="center" vertical="center" wrapText="1"/>
    </xf>
    <xf numFmtId="0" fontId="39" fillId="29" borderId="1" xfId="0" applyFont="1" applyFill="1" applyBorder="1" applyAlignment="1">
      <alignment horizontal="center" vertical="center" wrapText="1"/>
    </xf>
    <xf numFmtId="0" fontId="52" fillId="72" borderId="1" xfId="0" applyFont="1" applyFill="1" applyBorder="1" applyAlignment="1">
      <alignment horizontal="center" vertical="center" wrapText="1"/>
    </xf>
    <xf numFmtId="0" fontId="39" fillId="80" borderId="1" xfId="0" applyFont="1" applyFill="1" applyBorder="1" applyAlignment="1">
      <alignment horizontal="center" vertical="center" wrapText="1"/>
    </xf>
    <xf numFmtId="0" fontId="0" fillId="71" borderId="1" xfId="0" applyFill="1" applyBorder="1"/>
    <xf numFmtId="0" fontId="0" fillId="71" borderId="1" xfId="0" applyFill="1" applyBorder="1" applyAlignment="1">
      <alignment horizontal="center"/>
    </xf>
    <xf numFmtId="0" fontId="70" fillId="71" borderId="1" xfId="0" applyFont="1" applyFill="1" applyBorder="1" applyAlignment="1">
      <alignment horizontal="center"/>
    </xf>
    <xf numFmtId="49" fontId="0" fillId="71" borderId="1" xfId="0" applyNumberFormat="1" applyFill="1" applyBorder="1" applyAlignment="1" applyProtection="1">
      <alignment horizontal="center"/>
      <protection locked="0"/>
    </xf>
    <xf numFmtId="49" fontId="0" fillId="71" borderId="1" xfId="0" applyNumberFormat="1" applyFill="1" applyBorder="1" applyAlignment="1">
      <alignment horizontal="center"/>
    </xf>
    <xf numFmtId="0" fontId="69" fillId="81" borderId="1" xfId="0" applyFont="1" applyFill="1" applyBorder="1" applyAlignment="1" applyProtection="1">
      <alignment vertical="center" wrapText="1"/>
      <protection locked="0"/>
    </xf>
    <xf numFmtId="0" fontId="69" fillId="81" borderId="1" xfId="0" applyFont="1" applyFill="1" applyBorder="1" applyAlignment="1" applyProtection="1">
      <alignment horizontal="center" vertical="center" wrapText="1"/>
      <protection locked="0"/>
    </xf>
    <xf numFmtId="49" fontId="14" fillId="81" borderId="1" xfId="12" applyNumberFormat="1" applyFont="1" applyFill="1" applyBorder="1" applyAlignment="1" applyProtection="1">
      <alignment horizontal="center" vertical="center" wrapText="1"/>
      <protection locked="0"/>
    </xf>
    <xf numFmtId="0" fontId="14" fillId="81" borderId="1" xfId="12" applyFont="1" applyFill="1" applyBorder="1" applyAlignment="1" applyProtection="1">
      <alignment horizontal="center" vertical="center"/>
      <protection locked="0"/>
    </xf>
    <xf numFmtId="0" fontId="14" fillId="81" borderId="1" xfId="12" applyFont="1" applyFill="1" applyBorder="1" applyAlignment="1">
      <alignment horizontal="center" vertical="center"/>
    </xf>
    <xf numFmtId="2" fontId="14" fillId="81" borderId="1" xfId="12" applyNumberFormat="1" applyFont="1" applyFill="1" applyBorder="1" applyAlignment="1" applyProtection="1">
      <alignment horizontal="center" vertical="center" wrapText="1"/>
      <protection locked="0"/>
    </xf>
    <xf numFmtId="0" fontId="0" fillId="71" borderId="1" xfId="0" applyFill="1" applyBorder="1" applyAlignment="1">
      <alignment horizontal="left"/>
    </xf>
    <xf numFmtId="0" fontId="39" fillId="0" borderId="0" xfId="0" applyFont="1" applyAlignment="1">
      <alignment horizontal="center"/>
    </xf>
    <xf numFmtId="0" fontId="39" fillId="33" borderId="1" xfId="0" applyFont="1" applyFill="1" applyBorder="1" applyAlignment="1">
      <alignment horizontal="center"/>
    </xf>
    <xf numFmtId="49" fontId="0" fillId="71" borderId="1" xfId="0" quotePrefix="1" applyNumberFormat="1" applyFill="1" applyBorder="1"/>
    <xf numFmtId="1" fontId="7" fillId="71" borderId="1" xfId="0" applyNumberFormat="1" applyFont="1" applyFill="1" applyBorder="1" applyAlignment="1" applyProtection="1">
      <alignment horizontal="left" vertical="center"/>
      <protection locked="0"/>
    </xf>
    <xf numFmtId="0" fontId="14" fillId="81" borderId="1" xfId="12" applyFont="1" applyFill="1" applyBorder="1" applyAlignment="1" applyProtection="1">
      <alignment horizontal="center" vertical="center" wrapText="1"/>
      <protection locked="0"/>
    </xf>
    <xf numFmtId="49" fontId="0" fillId="71" borderId="1" xfId="0" quotePrefix="1" applyNumberFormat="1" applyFill="1" applyBorder="1" applyAlignment="1">
      <alignment horizontal="center"/>
    </xf>
    <xf numFmtId="0" fontId="0" fillId="71" borderId="1" xfId="0" quotePrefix="1" applyFill="1" applyBorder="1" applyAlignment="1">
      <alignment horizontal="center"/>
    </xf>
    <xf numFmtId="1" fontId="0" fillId="71" borderId="1" xfId="0" applyNumberFormat="1" applyFill="1" applyBorder="1"/>
    <xf numFmtId="0" fontId="0" fillId="30" borderId="1" xfId="0" applyFill="1" applyBorder="1" applyAlignment="1">
      <alignment horizontal="left"/>
    </xf>
    <xf numFmtId="49" fontId="0" fillId="71" borderId="1" xfId="0" quotePrefix="1" applyNumberFormat="1" applyFill="1" applyBorder="1" applyAlignment="1">
      <alignment wrapText="1"/>
    </xf>
    <xf numFmtId="0" fontId="0" fillId="71" borderId="1" xfId="0" quotePrefix="1" applyFill="1" applyBorder="1" applyAlignment="1">
      <alignment horizontal="center" wrapText="1"/>
    </xf>
    <xf numFmtId="0" fontId="0" fillId="0" borderId="0" xfId="0" applyAlignment="1">
      <alignment wrapText="1"/>
    </xf>
    <xf numFmtId="0" fontId="0" fillId="0" borderId="2" xfId="0" applyBorder="1" applyAlignment="1">
      <alignment horizontal="left"/>
    </xf>
    <xf numFmtId="0" fontId="7" fillId="71" borderId="1" xfId="0" applyFont="1" applyFill="1" applyBorder="1"/>
    <xf numFmtId="0" fontId="0" fillId="0" borderId="2" xfId="0" applyBorder="1"/>
    <xf numFmtId="0" fontId="58" fillId="0" borderId="0" xfId="0" applyFont="1" applyAlignment="1" applyProtection="1">
      <alignment horizontal="center"/>
      <protection locked="0"/>
    </xf>
    <xf numFmtId="168" fontId="7" fillId="35" borderId="17" xfId="0" applyNumberFormat="1" applyFont="1" applyFill="1" applyBorder="1" applyAlignment="1" applyProtection="1">
      <alignment horizontal="center"/>
      <protection locked="0"/>
    </xf>
    <xf numFmtId="1" fontId="70" fillId="71" borderId="1" xfId="0" applyNumberFormat="1" applyFont="1" applyFill="1" applyBorder="1" applyAlignment="1">
      <alignment horizontal="center"/>
    </xf>
    <xf numFmtId="0" fontId="0" fillId="0" borderId="0" xfId="0" applyAlignment="1">
      <alignment horizontal="left" vertical="center" wrapText="1"/>
    </xf>
    <xf numFmtId="0" fontId="0" fillId="0" borderId="0" xfId="0" applyAlignment="1">
      <alignment horizontal="left"/>
    </xf>
    <xf numFmtId="0" fontId="73" fillId="79" borderId="1" xfId="0" applyFont="1" applyFill="1" applyBorder="1" applyAlignment="1">
      <alignment horizontal="left" vertical="center" wrapText="1"/>
    </xf>
    <xf numFmtId="0" fontId="77" fillId="78" borderId="1" xfId="0" applyFont="1" applyFill="1" applyBorder="1" applyAlignment="1">
      <alignment horizontal="left"/>
    </xf>
    <xf numFmtId="168" fontId="0" fillId="35" borderId="0" xfId="0" applyNumberFormat="1" applyFill="1" applyProtection="1">
      <protection locked="0"/>
    </xf>
    <xf numFmtId="0" fontId="58" fillId="28" borderId="44" xfId="0" applyFont="1" applyFill="1" applyBorder="1" applyAlignment="1">
      <alignment horizontal="center" vertical="center"/>
    </xf>
    <xf numFmtId="0" fontId="58" fillId="28" borderId="45" xfId="0" applyFont="1" applyFill="1" applyBorder="1" applyAlignment="1">
      <alignment horizontal="center" vertical="center"/>
    </xf>
    <xf numFmtId="0" fontId="58" fillId="28" borderId="46" xfId="0" applyFont="1" applyFill="1" applyBorder="1" applyAlignment="1">
      <alignment horizontal="center" vertical="center"/>
    </xf>
    <xf numFmtId="0" fontId="58" fillId="28" borderId="28" xfId="0" applyFont="1" applyFill="1" applyBorder="1" applyAlignment="1">
      <alignment horizontal="center" vertical="center"/>
    </xf>
    <xf numFmtId="0" fontId="58" fillId="28" borderId="30" xfId="0" applyFont="1" applyFill="1" applyBorder="1" applyAlignment="1">
      <alignment horizontal="center" vertical="center"/>
    </xf>
    <xf numFmtId="0" fontId="58" fillId="28" borderId="1" xfId="0" applyFont="1" applyFill="1" applyBorder="1" applyAlignment="1">
      <alignment horizontal="center" vertical="center"/>
    </xf>
    <xf numFmtId="0" fontId="58" fillId="28" borderId="31" xfId="0" applyFont="1" applyFill="1" applyBorder="1" applyAlignment="1">
      <alignment horizontal="center" vertical="center"/>
    </xf>
    <xf numFmtId="0" fontId="62" fillId="28" borderId="28" xfId="0" applyFont="1" applyFill="1" applyBorder="1" applyAlignment="1">
      <alignment horizontal="center" vertical="center"/>
    </xf>
    <xf numFmtId="0" fontId="62" fillId="28" borderId="1" xfId="0" applyFont="1" applyFill="1" applyBorder="1" applyAlignment="1">
      <alignment horizontal="center" vertical="center"/>
    </xf>
    <xf numFmtId="0" fontId="63" fillId="35" borderId="36" xfId="0" applyFont="1" applyFill="1" applyBorder="1" applyAlignment="1">
      <alignment horizontal="center" vertical="center"/>
    </xf>
    <xf numFmtId="0" fontId="63" fillId="35" borderId="37" xfId="0" applyFont="1" applyFill="1" applyBorder="1" applyAlignment="1">
      <alignment horizontal="center" vertical="center"/>
    </xf>
    <xf numFmtId="0" fontId="63" fillId="35" borderId="35" xfId="0" applyFont="1" applyFill="1" applyBorder="1" applyAlignment="1">
      <alignment horizontal="center" vertical="center"/>
    </xf>
    <xf numFmtId="0" fontId="63" fillId="35" borderId="6" xfId="0" applyFont="1" applyFill="1" applyBorder="1" applyAlignment="1">
      <alignment horizontal="center" vertical="center"/>
    </xf>
    <xf numFmtId="0" fontId="63" fillId="35" borderId="7" xfId="0" applyFont="1" applyFill="1" applyBorder="1" applyAlignment="1">
      <alignment horizontal="center" vertical="center"/>
    </xf>
    <xf numFmtId="0" fontId="63" fillId="35" borderId="5" xfId="0" applyFont="1" applyFill="1" applyBorder="1" applyAlignment="1">
      <alignment horizontal="center" vertical="center"/>
    </xf>
    <xf numFmtId="0" fontId="63" fillId="28" borderId="36" xfId="0" applyFont="1" applyFill="1" applyBorder="1" applyAlignment="1">
      <alignment horizontal="center" vertical="center"/>
    </xf>
    <xf numFmtId="0" fontId="63" fillId="28" borderId="37" xfId="0" applyFont="1" applyFill="1" applyBorder="1" applyAlignment="1">
      <alignment horizontal="center" vertical="center"/>
    </xf>
    <xf numFmtId="0" fontId="63" fillId="28" borderId="35" xfId="0" applyFont="1" applyFill="1" applyBorder="1" applyAlignment="1">
      <alignment horizontal="center" vertical="center"/>
    </xf>
    <xf numFmtId="0" fontId="63" fillId="28" borderId="6" xfId="0" applyFont="1" applyFill="1" applyBorder="1" applyAlignment="1">
      <alignment horizontal="center" vertical="center"/>
    </xf>
    <xf numFmtId="0" fontId="63" fillId="28" borderId="7" xfId="0" applyFont="1" applyFill="1" applyBorder="1" applyAlignment="1">
      <alignment horizontal="center" vertical="center"/>
    </xf>
    <xf numFmtId="0" fontId="63" fillId="28" borderId="5" xfId="0" applyFont="1" applyFill="1" applyBorder="1" applyAlignment="1">
      <alignment horizontal="center" vertical="center"/>
    </xf>
    <xf numFmtId="0" fontId="0" fillId="29" borderId="6" xfId="0" applyFill="1" applyBorder="1" applyAlignment="1" applyProtection="1">
      <alignment horizontal="center" vertical="center" wrapText="1"/>
      <protection locked="0"/>
    </xf>
    <xf numFmtId="0" fontId="0" fillId="29" borderId="7" xfId="0" applyFill="1" applyBorder="1" applyAlignment="1" applyProtection="1">
      <alignment horizontal="center" vertical="center" wrapText="1"/>
      <protection locked="0"/>
    </xf>
    <xf numFmtId="0" fontId="0" fillId="29" borderId="5" xfId="0" applyFill="1" applyBorder="1" applyAlignment="1" applyProtection="1">
      <alignment horizontal="center" vertical="center" wrapText="1"/>
      <protection locked="0"/>
    </xf>
    <xf numFmtId="0" fontId="0" fillId="29" borderId="1" xfId="0" applyFill="1" applyBorder="1" applyAlignment="1" applyProtection="1">
      <alignment horizontal="center" vertical="center" wrapText="1"/>
      <protection locked="0"/>
    </xf>
    <xf numFmtId="168" fontId="0" fillId="29" borderId="1" xfId="0" applyNumberFormat="1" applyFill="1" applyBorder="1" applyAlignment="1" applyProtection="1">
      <alignment horizontal="center" vertical="center" wrapText="1"/>
      <protection locked="0"/>
    </xf>
    <xf numFmtId="0" fontId="0" fillId="69" borderId="6" xfId="0" applyFill="1" applyBorder="1" applyAlignment="1">
      <alignment horizontal="center" wrapText="1"/>
    </xf>
    <xf numFmtId="0" fontId="0" fillId="69" borderId="7" xfId="0" applyFill="1" applyBorder="1" applyAlignment="1">
      <alignment horizontal="center" wrapText="1"/>
    </xf>
    <xf numFmtId="0" fontId="0" fillId="69" borderId="5" xfId="0" applyFill="1" applyBorder="1" applyAlignment="1">
      <alignment horizontal="center" wrapText="1"/>
    </xf>
    <xf numFmtId="0" fontId="59" fillId="32" borderId="4" xfId="0" applyFont="1" applyFill="1" applyBorder="1" applyAlignment="1">
      <alignment horizontal="center" vertical="center"/>
    </xf>
    <xf numFmtId="0" fontId="0" fillId="35" borderId="1" xfId="0" applyFill="1" applyBorder="1" applyAlignment="1">
      <alignment horizontal="center"/>
    </xf>
  </cellXfs>
  <cellStyles count="647">
    <cellStyle name="20% - Ênfase1" xfId="613" builtinId="30" customBuiltin="1"/>
    <cellStyle name="20% - Ênfase1 2" xfId="15" xr:uid="{00000000-0005-0000-0000-000001000000}"/>
    <cellStyle name="20% - Ênfase1 2 2" xfId="16" xr:uid="{00000000-0005-0000-0000-000002000000}"/>
    <cellStyle name="20% - Ênfase1 3" xfId="17" xr:uid="{00000000-0005-0000-0000-000003000000}"/>
    <cellStyle name="20% - Ênfase1 3 2" xfId="18" xr:uid="{00000000-0005-0000-0000-000004000000}"/>
    <cellStyle name="20% - Ênfase1 4" xfId="19" xr:uid="{00000000-0005-0000-0000-000005000000}"/>
    <cellStyle name="20% - Ênfase1 4 2" xfId="20" xr:uid="{00000000-0005-0000-0000-000006000000}"/>
    <cellStyle name="20% - Ênfase2" xfId="617" builtinId="34" customBuiltin="1"/>
    <cellStyle name="20% - Ênfase2 2" xfId="21" xr:uid="{00000000-0005-0000-0000-000008000000}"/>
    <cellStyle name="20% - Ênfase2 2 2" xfId="22" xr:uid="{00000000-0005-0000-0000-000009000000}"/>
    <cellStyle name="20% - Ênfase2 3" xfId="23" xr:uid="{00000000-0005-0000-0000-00000A000000}"/>
    <cellStyle name="20% - Ênfase2 3 2" xfId="24" xr:uid="{00000000-0005-0000-0000-00000B000000}"/>
    <cellStyle name="20% - Ênfase2 4" xfId="25" xr:uid="{00000000-0005-0000-0000-00000C000000}"/>
    <cellStyle name="20% - Ênfase2 4 2" xfId="26" xr:uid="{00000000-0005-0000-0000-00000D000000}"/>
    <cellStyle name="20% - Ênfase3" xfId="621" builtinId="38" customBuiltin="1"/>
    <cellStyle name="20% - Ênfase3 2" xfId="27" xr:uid="{00000000-0005-0000-0000-00000F000000}"/>
    <cellStyle name="20% - Ênfase3 2 2" xfId="28" xr:uid="{00000000-0005-0000-0000-000010000000}"/>
    <cellStyle name="20% - Ênfase3 3" xfId="29" xr:uid="{00000000-0005-0000-0000-000011000000}"/>
    <cellStyle name="20% - Ênfase3 3 2" xfId="30" xr:uid="{00000000-0005-0000-0000-000012000000}"/>
    <cellStyle name="20% - Ênfase3 4" xfId="31" xr:uid="{00000000-0005-0000-0000-000013000000}"/>
    <cellStyle name="20% - Ênfase3 4 2" xfId="32" xr:uid="{00000000-0005-0000-0000-000014000000}"/>
    <cellStyle name="20% - Ênfase4" xfId="625" builtinId="42" customBuiltin="1"/>
    <cellStyle name="20% - Ênfase4 2" xfId="33" xr:uid="{00000000-0005-0000-0000-000016000000}"/>
    <cellStyle name="20% - Ênfase4 2 2" xfId="34" xr:uid="{00000000-0005-0000-0000-000017000000}"/>
    <cellStyle name="20% - Ênfase4 3" xfId="35" xr:uid="{00000000-0005-0000-0000-000018000000}"/>
    <cellStyle name="20% - Ênfase4 3 2" xfId="36" xr:uid="{00000000-0005-0000-0000-000019000000}"/>
    <cellStyle name="20% - Ênfase4 4" xfId="37" xr:uid="{00000000-0005-0000-0000-00001A000000}"/>
    <cellStyle name="20% - Ênfase4 4 2" xfId="38" xr:uid="{00000000-0005-0000-0000-00001B000000}"/>
    <cellStyle name="20% - Ênfase5" xfId="629" builtinId="46" customBuiltin="1"/>
    <cellStyle name="20% - Ênfase5 2" xfId="39" xr:uid="{00000000-0005-0000-0000-00001D000000}"/>
    <cellStyle name="20% - Ênfase5 2 2" xfId="40" xr:uid="{00000000-0005-0000-0000-00001E000000}"/>
    <cellStyle name="20% - Ênfase5 3" xfId="41" xr:uid="{00000000-0005-0000-0000-00001F000000}"/>
    <cellStyle name="20% - Ênfase5 3 2" xfId="42" xr:uid="{00000000-0005-0000-0000-000020000000}"/>
    <cellStyle name="20% - Ênfase5 4" xfId="43" xr:uid="{00000000-0005-0000-0000-000021000000}"/>
    <cellStyle name="20% - Ênfase5 4 2" xfId="44" xr:uid="{00000000-0005-0000-0000-000022000000}"/>
    <cellStyle name="20% - Ênfase6" xfId="633" builtinId="50" customBuiltin="1"/>
    <cellStyle name="20% - Ênfase6 2" xfId="45" xr:uid="{00000000-0005-0000-0000-000024000000}"/>
    <cellStyle name="20% - Ênfase6 2 2" xfId="46" xr:uid="{00000000-0005-0000-0000-000025000000}"/>
    <cellStyle name="20% - Ênfase6 3" xfId="47" xr:uid="{00000000-0005-0000-0000-000026000000}"/>
    <cellStyle name="20% - Ênfase6 3 2" xfId="48" xr:uid="{00000000-0005-0000-0000-000027000000}"/>
    <cellStyle name="20% - Ênfase6 4" xfId="49" xr:uid="{00000000-0005-0000-0000-000028000000}"/>
    <cellStyle name="20% - Ênfase6 4 2" xfId="50" xr:uid="{00000000-0005-0000-0000-000029000000}"/>
    <cellStyle name="40% - Ênfase1" xfId="614" builtinId="31" customBuiltin="1"/>
    <cellStyle name="40% - Ênfase1 2" xfId="51" xr:uid="{00000000-0005-0000-0000-00002B000000}"/>
    <cellStyle name="40% - Ênfase1 2 2" xfId="52" xr:uid="{00000000-0005-0000-0000-00002C000000}"/>
    <cellStyle name="40% - Ênfase1 3" xfId="53" xr:uid="{00000000-0005-0000-0000-00002D000000}"/>
    <cellStyle name="40% - Ênfase1 3 2" xfId="54" xr:uid="{00000000-0005-0000-0000-00002E000000}"/>
    <cellStyle name="40% - Ênfase1 4" xfId="55" xr:uid="{00000000-0005-0000-0000-00002F000000}"/>
    <cellStyle name="40% - Ênfase1 4 2" xfId="56" xr:uid="{00000000-0005-0000-0000-000030000000}"/>
    <cellStyle name="40% - Ênfase2" xfId="618" builtinId="35" customBuiltin="1"/>
    <cellStyle name="40% - Ênfase2 2" xfId="57" xr:uid="{00000000-0005-0000-0000-000032000000}"/>
    <cellStyle name="40% - Ênfase2 2 2" xfId="58" xr:uid="{00000000-0005-0000-0000-000033000000}"/>
    <cellStyle name="40% - Ênfase2 3" xfId="59" xr:uid="{00000000-0005-0000-0000-000034000000}"/>
    <cellStyle name="40% - Ênfase2 3 2" xfId="60" xr:uid="{00000000-0005-0000-0000-000035000000}"/>
    <cellStyle name="40% - Ênfase2 4" xfId="61" xr:uid="{00000000-0005-0000-0000-000036000000}"/>
    <cellStyle name="40% - Ênfase2 4 2" xfId="62" xr:uid="{00000000-0005-0000-0000-000037000000}"/>
    <cellStyle name="40% - Ênfase3" xfId="622" builtinId="39" customBuiltin="1"/>
    <cellStyle name="40% - Ênfase3 2" xfId="63" xr:uid="{00000000-0005-0000-0000-000039000000}"/>
    <cellStyle name="40% - Ênfase3 2 2" xfId="64" xr:uid="{00000000-0005-0000-0000-00003A000000}"/>
    <cellStyle name="40% - Ênfase3 3" xfId="65" xr:uid="{00000000-0005-0000-0000-00003B000000}"/>
    <cellStyle name="40% - Ênfase3 3 2" xfId="66" xr:uid="{00000000-0005-0000-0000-00003C000000}"/>
    <cellStyle name="40% - Ênfase3 4" xfId="67" xr:uid="{00000000-0005-0000-0000-00003D000000}"/>
    <cellStyle name="40% - Ênfase3 4 2" xfId="68" xr:uid="{00000000-0005-0000-0000-00003E000000}"/>
    <cellStyle name="40% - Ênfase4" xfId="626" builtinId="43" customBuiltin="1"/>
    <cellStyle name="40% - Ênfase4 2" xfId="69" xr:uid="{00000000-0005-0000-0000-000040000000}"/>
    <cellStyle name="40% - Ênfase4 2 2" xfId="70" xr:uid="{00000000-0005-0000-0000-000041000000}"/>
    <cellStyle name="40% - Ênfase4 3" xfId="71" xr:uid="{00000000-0005-0000-0000-000042000000}"/>
    <cellStyle name="40% - Ênfase4 3 2" xfId="72" xr:uid="{00000000-0005-0000-0000-000043000000}"/>
    <cellStyle name="40% - Ênfase4 4" xfId="73" xr:uid="{00000000-0005-0000-0000-000044000000}"/>
    <cellStyle name="40% - Ênfase4 4 2" xfId="74" xr:uid="{00000000-0005-0000-0000-000045000000}"/>
    <cellStyle name="40% - Ênfase5" xfId="630" builtinId="47" customBuiltin="1"/>
    <cellStyle name="40% - Ênfase5 2" xfId="75" xr:uid="{00000000-0005-0000-0000-000047000000}"/>
    <cellStyle name="40% - Ênfase5 2 2" xfId="76" xr:uid="{00000000-0005-0000-0000-000048000000}"/>
    <cellStyle name="40% - Ênfase5 3" xfId="77" xr:uid="{00000000-0005-0000-0000-000049000000}"/>
    <cellStyle name="40% - Ênfase5 3 2" xfId="78" xr:uid="{00000000-0005-0000-0000-00004A000000}"/>
    <cellStyle name="40% - Ênfase5 4" xfId="79" xr:uid="{00000000-0005-0000-0000-00004B000000}"/>
    <cellStyle name="40% - Ênfase5 4 2" xfId="80" xr:uid="{00000000-0005-0000-0000-00004C000000}"/>
    <cellStyle name="40% - Ênfase6" xfId="634" builtinId="51" customBuiltin="1"/>
    <cellStyle name="40% - Ênfase6 2" xfId="81" xr:uid="{00000000-0005-0000-0000-00004E000000}"/>
    <cellStyle name="40% - Ênfase6 2 2" xfId="82" xr:uid="{00000000-0005-0000-0000-00004F000000}"/>
    <cellStyle name="40% - Ênfase6 3" xfId="83" xr:uid="{00000000-0005-0000-0000-000050000000}"/>
    <cellStyle name="40% - Ênfase6 3 2" xfId="84" xr:uid="{00000000-0005-0000-0000-000051000000}"/>
    <cellStyle name="40% - Ênfase6 4" xfId="85" xr:uid="{00000000-0005-0000-0000-000052000000}"/>
    <cellStyle name="40% - Ênfase6 4 2" xfId="86" xr:uid="{00000000-0005-0000-0000-000053000000}"/>
    <cellStyle name="60% - Ênfase1" xfId="615" builtinId="32" customBuiltin="1"/>
    <cellStyle name="60% - Ênfase1 2" xfId="87" xr:uid="{00000000-0005-0000-0000-000055000000}"/>
    <cellStyle name="60% - Ênfase1 2 2" xfId="88" xr:uid="{00000000-0005-0000-0000-000056000000}"/>
    <cellStyle name="60% - Ênfase1 3" xfId="89" xr:uid="{00000000-0005-0000-0000-000057000000}"/>
    <cellStyle name="60% - Ênfase1 3 2" xfId="90" xr:uid="{00000000-0005-0000-0000-000058000000}"/>
    <cellStyle name="60% - Ênfase1 4" xfId="91" xr:uid="{00000000-0005-0000-0000-000059000000}"/>
    <cellStyle name="60% - Ênfase1 4 2" xfId="92" xr:uid="{00000000-0005-0000-0000-00005A000000}"/>
    <cellStyle name="60% - Ênfase2" xfId="619" builtinId="36" customBuiltin="1"/>
    <cellStyle name="60% - Ênfase2 2" xfId="93" xr:uid="{00000000-0005-0000-0000-00005C000000}"/>
    <cellStyle name="60% - Ênfase2 2 2" xfId="94" xr:uid="{00000000-0005-0000-0000-00005D000000}"/>
    <cellStyle name="60% - Ênfase2 3" xfId="95" xr:uid="{00000000-0005-0000-0000-00005E000000}"/>
    <cellStyle name="60% - Ênfase2 3 2" xfId="96" xr:uid="{00000000-0005-0000-0000-00005F000000}"/>
    <cellStyle name="60% - Ênfase2 4" xfId="97" xr:uid="{00000000-0005-0000-0000-000060000000}"/>
    <cellStyle name="60% - Ênfase2 4 2" xfId="98" xr:uid="{00000000-0005-0000-0000-000061000000}"/>
    <cellStyle name="60% - Ênfase3" xfId="623" builtinId="40" customBuiltin="1"/>
    <cellStyle name="60% - Ênfase3 2" xfId="99" xr:uid="{00000000-0005-0000-0000-000063000000}"/>
    <cellStyle name="60% - Ênfase3 2 2" xfId="100" xr:uid="{00000000-0005-0000-0000-000064000000}"/>
    <cellStyle name="60% - Ênfase3 3" xfId="101" xr:uid="{00000000-0005-0000-0000-000065000000}"/>
    <cellStyle name="60% - Ênfase3 3 2" xfId="102" xr:uid="{00000000-0005-0000-0000-000066000000}"/>
    <cellStyle name="60% - Ênfase3 4" xfId="103" xr:uid="{00000000-0005-0000-0000-000067000000}"/>
    <cellStyle name="60% - Ênfase3 4 2" xfId="104" xr:uid="{00000000-0005-0000-0000-000068000000}"/>
    <cellStyle name="60% - Ênfase4" xfId="627" builtinId="44" customBuiltin="1"/>
    <cellStyle name="60% - Ênfase4 2" xfId="105" xr:uid="{00000000-0005-0000-0000-00006A000000}"/>
    <cellStyle name="60% - Ênfase4 2 2" xfId="106" xr:uid="{00000000-0005-0000-0000-00006B000000}"/>
    <cellStyle name="60% - Ênfase4 3" xfId="107" xr:uid="{00000000-0005-0000-0000-00006C000000}"/>
    <cellStyle name="60% - Ênfase4 3 2" xfId="108" xr:uid="{00000000-0005-0000-0000-00006D000000}"/>
    <cellStyle name="60% - Ênfase4 4" xfId="109" xr:uid="{00000000-0005-0000-0000-00006E000000}"/>
    <cellStyle name="60% - Ênfase4 4 2" xfId="110" xr:uid="{00000000-0005-0000-0000-00006F000000}"/>
    <cellStyle name="60% - Ênfase5" xfId="631" builtinId="48" customBuiltin="1"/>
    <cellStyle name="60% - Ênfase5 2" xfId="111" xr:uid="{00000000-0005-0000-0000-000071000000}"/>
    <cellStyle name="60% - Ênfase5 2 2" xfId="112" xr:uid="{00000000-0005-0000-0000-000072000000}"/>
    <cellStyle name="60% - Ênfase5 3" xfId="113" xr:uid="{00000000-0005-0000-0000-000073000000}"/>
    <cellStyle name="60% - Ênfase5 3 2" xfId="114" xr:uid="{00000000-0005-0000-0000-000074000000}"/>
    <cellStyle name="60% - Ênfase5 4" xfId="115" xr:uid="{00000000-0005-0000-0000-000075000000}"/>
    <cellStyle name="60% - Ênfase5 4 2" xfId="116" xr:uid="{00000000-0005-0000-0000-000076000000}"/>
    <cellStyle name="60% - Ênfase6" xfId="635" builtinId="52" customBuiltin="1"/>
    <cellStyle name="60% - Ênfase6 2" xfId="117" xr:uid="{00000000-0005-0000-0000-000078000000}"/>
    <cellStyle name="60% - Ênfase6 2 2" xfId="118" xr:uid="{00000000-0005-0000-0000-000079000000}"/>
    <cellStyle name="60% - Ênfase6 3" xfId="119" xr:uid="{00000000-0005-0000-0000-00007A000000}"/>
    <cellStyle name="60% - Ênfase6 3 2" xfId="120" xr:uid="{00000000-0005-0000-0000-00007B000000}"/>
    <cellStyle name="60% - Ênfase6 4" xfId="121" xr:uid="{00000000-0005-0000-0000-00007C000000}"/>
    <cellStyle name="60% - Ênfase6 4 2" xfId="122" xr:uid="{00000000-0005-0000-0000-00007D000000}"/>
    <cellStyle name="Adjustable" xfId="123" xr:uid="{00000000-0005-0000-0000-00007E000000}"/>
    <cellStyle name="Adjustable 10" xfId="124" xr:uid="{00000000-0005-0000-0000-00007F000000}"/>
    <cellStyle name="Adjustable 11" xfId="125" xr:uid="{00000000-0005-0000-0000-000080000000}"/>
    <cellStyle name="Adjustable 12" xfId="126" xr:uid="{00000000-0005-0000-0000-000081000000}"/>
    <cellStyle name="Adjustable 13" xfId="127" xr:uid="{00000000-0005-0000-0000-000082000000}"/>
    <cellStyle name="Adjustable 14" xfId="128" xr:uid="{00000000-0005-0000-0000-000083000000}"/>
    <cellStyle name="Adjustable 15" xfId="129" xr:uid="{00000000-0005-0000-0000-000084000000}"/>
    <cellStyle name="Adjustable 16" xfId="130" xr:uid="{00000000-0005-0000-0000-000085000000}"/>
    <cellStyle name="Adjustable 17" xfId="131" xr:uid="{00000000-0005-0000-0000-000086000000}"/>
    <cellStyle name="Adjustable 18" xfId="132" xr:uid="{00000000-0005-0000-0000-000087000000}"/>
    <cellStyle name="Adjustable 19" xfId="133" xr:uid="{00000000-0005-0000-0000-000088000000}"/>
    <cellStyle name="Adjustable 2" xfId="134" xr:uid="{00000000-0005-0000-0000-000089000000}"/>
    <cellStyle name="Adjustable 20" xfId="135" xr:uid="{00000000-0005-0000-0000-00008A000000}"/>
    <cellStyle name="Adjustable 21" xfId="136" xr:uid="{00000000-0005-0000-0000-00008B000000}"/>
    <cellStyle name="Adjustable 3" xfId="137" xr:uid="{00000000-0005-0000-0000-00008C000000}"/>
    <cellStyle name="Adjustable 4" xfId="138" xr:uid="{00000000-0005-0000-0000-00008D000000}"/>
    <cellStyle name="Adjustable 5" xfId="139" xr:uid="{00000000-0005-0000-0000-00008E000000}"/>
    <cellStyle name="Adjustable 6" xfId="140" xr:uid="{00000000-0005-0000-0000-00008F000000}"/>
    <cellStyle name="Adjustable 7" xfId="141" xr:uid="{00000000-0005-0000-0000-000090000000}"/>
    <cellStyle name="Adjustable 8" xfId="142" xr:uid="{00000000-0005-0000-0000-000091000000}"/>
    <cellStyle name="Adjustable 8 2" xfId="143" xr:uid="{00000000-0005-0000-0000-000092000000}"/>
    <cellStyle name="Adjustable 9" xfId="144" xr:uid="{00000000-0005-0000-0000-000093000000}"/>
    <cellStyle name="Adjustable 9 2" xfId="145" xr:uid="{00000000-0005-0000-0000-000094000000}"/>
    <cellStyle name="Best" xfId="146" xr:uid="{00000000-0005-0000-0000-000095000000}"/>
    <cellStyle name="Best 10" xfId="147" xr:uid="{00000000-0005-0000-0000-000096000000}"/>
    <cellStyle name="Best 11" xfId="148" xr:uid="{00000000-0005-0000-0000-000097000000}"/>
    <cellStyle name="Best 12" xfId="149" xr:uid="{00000000-0005-0000-0000-000098000000}"/>
    <cellStyle name="Best 13" xfId="150" xr:uid="{00000000-0005-0000-0000-000099000000}"/>
    <cellStyle name="Best 14" xfId="151" xr:uid="{00000000-0005-0000-0000-00009A000000}"/>
    <cellStyle name="Best 15" xfId="152" xr:uid="{00000000-0005-0000-0000-00009B000000}"/>
    <cellStyle name="Best 16" xfId="153" xr:uid="{00000000-0005-0000-0000-00009C000000}"/>
    <cellStyle name="Best 17" xfId="154" xr:uid="{00000000-0005-0000-0000-00009D000000}"/>
    <cellStyle name="Best 18" xfId="155" xr:uid="{00000000-0005-0000-0000-00009E000000}"/>
    <cellStyle name="Best 19" xfId="156" xr:uid="{00000000-0005-0000-0000-00009F000000}"/>
    <cellStyle name="Best 2" xfId="157" xr:uid="{00000000-0005-0000-0000-0000A0000000}"/>
    <cellStyle name="Best 20" xfId="158" xr:uid="{00000000-0005-0000-0000-0000A1000000}"/>
    <cellStyle name="Best 21" xfId="159" xr:uid="{00000000-0005-0000-0000-0000A2000000}"/>
    <cellStyle name="Best 3" xfId="160" xr:uid="{00000000-0005-0000-0000-0000A3000000}"/>
    <cellStyle name="Best 4" xfId="161" xr:uid="{00000000-0005-0000-0000-0000A4000000}"/>
    <cellStyle name="Best 5" xfId="162" xr:uid="{00000000-0005-0000-0000-0000A5000000}"/>
    <cellStyle name="Best 6" xfId="163" xr:uid="{00000000-0005-0000-0000-0000A6000000}"/>
    <cellStyle name="Best 7" xfId="164" xr:uid="{00000000-0005-0000-0000-0000A7000000}"/>
    <cellStyle name="Best 8" xfId="165" xr:uid="{00000000-0005-0000-0000-0000A8000000}"/>
    <cellStyle name="Best 8 2" xfId="166" xr:uid="{00000000-0005-0000-0000-0000A9000000}"/>
    <cellStyle name="Best 8_Agenda_Gestão Antecipada" xfId="167" xr:uid="{00000000-0005-0000-0000-0000AA000000}"/>
    <cellStyle name="Best 9" xfId="168" xr:uid="{00000000-0005-0000-0000-0000AB000000}"/>
    <cellStyle name="Best 9 2" xfId="169" xr:uid="{00000000-0005-0000-0000-0000AC000000}"/>
    <cellStyle name="Best 9_Agenda_Gestão Antecipada" xfId="170" xr:uid="{00000000-0005-0000-0000-0000AD000000}"/>
    <cellStyle name="Best_AG78" xfId="171" xr:uid="{00000000-0005-0000-0000-0000AE000000}"/>
    <cellStyle name="Bom" xfId="600" builtinId="26" customBuiltin="1"/>
    <cellStyle name="Bom 2" xfId="172" xr:uid="{00000000-0005-0000-0000-0000B0000000}"/>
    <cellStyle name="Bom 2 2" xfId="173" xr:uid="{00000000-0005-0000-0000-0000B1000000}"/>
    <cellStyle name="Bom 3" xfId="174" xr:uid="{00000000-0005-0000-0000-0000B2000000}"/>
    <cellStyle name="Bom 3 2" xfId="175" xr:uid="{00000000-0005-0000-0000-0000B3000000}"/>
    <cellStyle name="Bom 4" xfId="176" xr:uid="{00000000-0005-0000-0000-0000B4000000}"/>
    <cellStyle name="Bom 4 2" xfId="177" xr:uid="{00000000-0005-0000-0000-0000B5000000}"/>
    <cellStyle name="Cálculo" xfId="605" builtinId="22" customBuiltin="1"/>
    <cellStyle name="Cálculo 2" xfId="178" xr:uid="{00000000-0005-0000-0000-0000B7000000}"/>
    <cellStyle name="Cálculo 2 2" xfId="179" xr:uid="{00000000-0005-0000-0000-0000B8000000}"/>
    <cellStyle name="Cálculo 3" xfId="180" xr:uid="{00000000-0005-0000-0000-0000B9000000}"/>
    <cellStyle name="Cálculo 3 2" xfId="181" xr:uid="{00000000-0005-0000-0000-0000BA000000}"/>
    <cellStyle name="Cálculo 4" xfId="182" xr:uid="{00000000-0005-0000-0000-0000BB000000}"/>
    <cellStyle name="Cálculo 4 2" xfId="183" xr:uid="{00000000-0005-0000-0000-0000BC000000}"/>
    <cellStyle name="Célula de Verificação" xfId="607" builtinId="23" customBuiltin="1"/>
    <cellStyle name="Célula de Verificação 2" xfId="184" xr:uid="{00000000-0005-0000-0000-0000BE000000}"/>
    <cellStyle name="Célula de Verificação 2 2" xfId="185" xr:uid="{00000000-0005-0000-0000-0000BF000000}"/>
    <cellStyle name="Célula de Verificação 3" xfId="186" xr:uid="{00000000-0005-0000-0000-0000C0000000}"/>
    <cellStyle name="Célula de Verificação 3 2" xfId="187" xr:uid="{00000000-0005-0000-0000-0000C1000000}"/>
    <cellStyle name="Célula de Verificação 4" xfId="188" xr:uid="{00000000-0005-0000-0000-0000C2000000}"/>
    <cellStyle name="Célula de Verificação 4 2" xfId="189" xr:uid="{00000000-0005-0000-0000-0000C3000000}"/>
    <cellStyle name="Célula Vinculada" xfId="606" builtinId="24" customBuiltin="1"/>
    <cellStyle name="Célula Vinculada 2" xfId="190" xr:uid="{00000000-0005-0000-0000-0000C5000000}"/>
    <cellStyle name="Célula Vinculada 2 2" xfId="191" xr:uid="{00000000-0005-0000-0000-0000C6000000}"/>
    <cellStyle name="Célula Vinculada 3" xfId="192" xr:uid="{00000000-0005-0000-0000-0000C7000000}"/>
    <cellStyle name="Célula Vinculada 3 2" xfId="193" xr:uid="{00000000-0005-0000-0000-0000C8000000}"/>
    <cellStyle name="Célula Vinculada 4" xfId="194" xr:uid="{00000000-0005-0000-0000-0000C9000000}"/>
    <cellStyle name="Célula Vinculada 4 2" xfId="195" xr:uid="{00000000-0005-0000-0000-0000CA000000}"/>
    <cellStyle name="Ênfase1" xfId="612" builtinId="29" customBuiltin="1"/>
    <cellStyle name="Ênfase1 2" xfId="196" xr:uid="{00000000-0005-0000-0000-0000CC000000}"/>
    <cellStyle name="Ênfase1 2 2" xfId="197" xr:uid="{00000000-0005-0000-0000-0000CD000000}"/>
    <cellStyle name="Ênfase1 3" xfId="198" xr:uid="{00000000-0005-0000-0000-0000CE000000}"/>
    <cellStyle name="Ênfase1 3 2" xfId="199" xr:uid="{00000000-0005-0000-0000-0000CF000000}"/>
    <cellStyle name="Ênfase1 4" xfId="200" xr:uid="{00000000-0005-0000-0000-0000D0000000}"/>
    <cellStyle name="Ênfase1 4 2" xfId="201" xr:uid="{00000000-0005-0000-0000-0000D1000000}"/>
    <cellStyle name="Ênfase2" xfId="616" builtinId="33" customBuiltin="1"/>
    <cellStyle name="Ênfase2 2" xfId="202" xr:uid="{00000000-0005-0000-0000-0000D3000000}"/>
    <cellStyle name="Ênfase2 2 2" xfId="203" xr:uid="{00000000-0005-0000-0000-0000D4000000}"/>
    <cellStyle name="Ênfase2 3" xfId="204" xr:uid="{00000000-0005-0000-0000-0000D5000000}"/>
    <cellStyle name="Ênfase2 3 2" xfId="205" xr:uid="{00000000-0005-0000-0000-0000D6000000}"/>
    <cellStyle name="Ênfase2 4" xfId="206" xr:uid="{00000000-0005-0000-0000-0000D7000000}"/>
    <cellStyle name="Ênfase2 4 2" xfId="207" xr:uid="{00000000-0005-0000-0000-0000D8000000}"/>
    <cellStyle name="Ênfase3" xfId="620" builtinId="37" customBuiltin="1"/>
    <cellStyle name="Ênfase3 2" xfId="208" xr:uid="{00000000-0005-0000-0000-0000DA000000}"/>
    <cellStyle name="Ênfase3 2 2" xfId="209" xr:uid="{00000000-0005-0000-0000-0000DB000000}"/>
    <cellStyle name="Ênfase3 3" xfId="210" xr:uid="{00000000-0005-0000-0000-0000DC000000}"/>
    <cellStyle name="Ênfase3 3 2" xfId="211" xr:uid="{00000000-0005-0000-0000-0000DD000000}"/>
    <cellStyle name="Ênfase3 4" xfId="212" xr:uid="{00000000-0005-0000-0000-0000DE000000}"/>
    <cellStyle name="Ênfase3 4 2" xfId="213" xr:uid="{00000000-0005-0000-0000-0000DF000000}"/>
    <cellStyle name="Ênfase4" xfId="624" builtinId="41" customBuiltin="1"/>
    <cellStyle name="Ênfase4 2" xfId="214" xr:uid="{00000000-0005-0000-0000-0000E1000000}"/>
    <cellStyle name="Ênfase4 2 2" xfId="215" xr:uid="{00000000-0005-0000-0000-0000E2000000}"/>
    <cellStyle name="Ênfase4 3" xfId="216" xr:uid="{00000000-0005-0000-0000-0000E3000000}"/>
    <cellStyle name="Ênfase4 3 2" xfId="217" xr:uid="{00000000-0005-0000-0000-0000E4000000}"/>
    <cellStyle name="Ênfase4 4" xfId="218" xr:uid="{00000000-0005-0000-0000-0000E5000000}"/>
    <cellStyle name="Ênfase4 4 2" xfId="219" xr:uid="{00000000-0005-0000-0000-0000E6000000}"/>
    <cellStyle name="Ênfase5" xfId="628" builtinId="45" customBuiltin="1"/>
    <cellStyle name="Ênfase5 2" xfId="220" xr:uid="{00000000-0005-0000-0000-0000E8000000}"/>
    <cellStyle name="Ênfase5 2 2" xfId="221" xr:uid="{00000000-0005-0000-0000-0000E9000000}"/>
    <cellStyle name="Ênfase5 3" xfId="222" xr:uid="{00000000-0005-0000-0000-0000EA000000}"/>
    <cellStyle name="Ênfase5 3 2" xfId="223" xr:uid="{00000000-0005-0000-0000-0000EB000000}"/>
    <cellStyle name="Ênfase5 4" xfId="224" xr:uid="{00000000-0005-0000-0000-0000EC000000}"/>
    <cellStyle name="Ênfase5 4 2" xfId="225" xr:uid="{00000000-0005-0000-0000-0000ED000000}"/>
    <cellStyle name="Ênfase6" xfId="632" builtinId="49" customBuiltin="1"/>
    <cellStyle name="Ênfase6 2" xfId="226" xr:uid="{00000000-0005-0000-0000-0000EF000000}"/>
    <cellStyle name="Ênfase6 2 2" xfId="227" xr:uid="{00000000-0005-0000-0000-0000F0000000}"/>
    <cellStyle name="Ênfase6 3" xfId="228" xr:uid="{00000000-0005-0000-0000-0000F1000000}"/>
    <cellStyle name="Ênfase6 3 2" xfId="229" xr:uid="{00000000-0005-0000-0000-0000F2000000}"/>
    <cellStyle name="Ênfase6 4" xfId="230" xr:uid="{00000000-0005-0000-0000-0000F3000000}"/>
    <cellStyle name="Ênfase6 4 2" xfId="231" xr:uid="{00000000-0005-0000-0000-0000F4000000}"/>
    <cellStyle name="Entrada" xfId="603" builtinId="20" customBuiltin="1"/>
    <cellStyle name="Entrada 2" xfId="232" xr:uid="{00000000-0005-0000-0000-0000F6000000}"/>
    <cellStyle name="Entrada 2 2" xfId="233" xr:uid="{00000000-0005-0000-0000-0000F7000000}"/>
    <cellStyle name="Entrada 3" xfId="234" xr:uid="{00000000-0005-0000-0000-0000F8000000}"/>
    <cellStyle name="Entrada 3 2" xfId="235" xr:uid="{00000000-0005-0000-0000-0000F9000000}"/>
    <cellStyle name="Entrada 4" xfId="236" xr:uid="{00000000-0005-0000-0000-0000FA000000}"/>
    <cellStyle name="Entrada 4 2" xfId="237" xr:uid="{00000000-0005-0000-0000-0000FB000000}"/>
    <cellStyle name="Hyperlink" xfId="593" xr:uid="{00000000-0005-0000-0000-0000FC000000}"/>
    <cellStyle name="Incorreto 2" xfId="238" xr:uid="{00000000-0005-0000-0000-0000FE000000}"/>
    <cellStyle name="Incorreto 2 2" xfId="239" xr:uid="{00000000-0005-0000-0000-0000FF000000}"/>
    <cellStyle name="Incorreto 3" xfId="240" xr:uid="{00000000-0005-0000-0000-000000010000}"/>
    <cellStyle name="Incorreto 3 2" xfId="241" xr:uid="{00000000-0005-0000-0000-000001010000}"/>
    <cellStyle name="Incorreto 4" xfId="242" xr:uid="{00000000-0005-0000-0000-000002010000}"/>
    <cellStyle name="Incorreto 4 2" xfId="243" xr:uid="{00000000-0005-0000-0000-000003010000}"/>
    <cellStyle name="la22" xfId="244" xr:uid="{00000000-0005-0000-0000-000004010000}"/>
    <cellStyle name="la22 10" xfId="245" xr:uid="{00000000-0005-0000-0000-000005010000}"/>
    <cellStyle name="la22 11" xfId="246" xr:uid="{00000000-0005-0000-0000-000006010000}"/>
    <cellStyle name="la22 12" xfId="247" xr:uid="{00000000-0005-0000-0000-000007010000}"/>
    <cellStyle name="la22 13" xfId="248" xr:uid="{00000000-0005-0000-0000-000008010000}"/>
    <cellStyle name="la22 14" xfId="249" xr:uid="{00000000-0005-0000-0000-000009010000}"/>
    <cellStyle name="la22 15" xfId="250" xr:uid="{00000000-0005-0000-0000-00000A010000}"/>
    <cellStyle name="la22 16" xfId="251" xr:uid="{00000000-0005-0000-0000-00000B010000}"/>
    <cellStyle name="la22 17" xfId="252" xr:uid="{00000000-0005-0000-0000-00000C010000}"/>
    <cellStyle name="la22 18" xfId="253" xr:uid="{00000000-0005-0000-0000-00000D010000}"/>
    <cellStyle name="la22 19" xfId="254" xr:uid="{00000000-0005-0000-0000-00000E010000}"/>
    <cellStyle name="la22 2" xfId="255" xr:uid="{00000000-0005-0000-0000-00000F010000}"/>
    <cellStyle name="la22 20" xfId="256" xr:uid="{00000000-0005-0000-0000-000010010000}"/>
    <cellStyle name="la22 21" xfId="257" xr:uid="{00000000-0005-0000-0000-000011010000}"/>
    <cellStyle name="la22 3" xfId="258" xr:uid="{00000000-0005-0000-0000-000012010000}"/>
    <cellStyle name="la22 4" xfId="259" xr:uid="{00000000-0005-0000-0000-000013010000}"/>
    <cellStyle name="la22 5" xfId="260" xr:uid="{00000000-0005-0000-0000-000014010000}"/>
    <cellStyle name="la22 6" xfId="261" xr:uid="{00000000-0005-0000-0000-000015010000}"/>
    <cellStyle name="la22 7" xfId="262" xr:uid="{00000000-0005-0000-0000-000016010000}"/>
    <cellStyle name="la22 8" xfId="263" xr:uid="{00000000-0005-0000-0000-000017010000}"/>
    <cellStyle name="la22 9" xfId="264" xr:uid="{00000000-0005-0000-0000-000018010000}"/>
    <cellStyle name="la22_AG78" xfId="265" xr:uid="{00000000-0005-0000-0000-000019010000}"/>
    <cellStyle name="Moeda 2" xfId="266" xr:uid="{00000000-0005-0000-0000-00001A010000}"/>
    <cellStyle name="Moeda 3" xfId="267" xr:uid="{00000000-0005-0000-0000-00001B010000}"/>
    <cellStyle name="Neutra 2" xfId="268" xr:uid="{00000000-0005-0000-0000-00001D010000}"/>
    <cellStyle name="Neutra 2 2" xfId="269" xr:uid="{00000000-0005-0000-0000-00001E010000}"/>
    <cellStyle name="Neutra 3" xfId="270" xr:uid="{00000000-0005-0000-0000-00001F010000}"/>
    <cellStyle name="Neutra 3 2" xfId="271" xr:uid="{00000000-0005-0000-0000-000020010000}"/>
    <cellStyle name="Neutra 4" xfId="272" xr:uid="{00000000-0005-0000-0000-000021010000}"/>
    <cellStyle name="Neutra 4 2" xfId="273" xr:uid="{00000000-0005-0000-0000-000022010000}"/>
    <cellStyle name="Neutro" xfId="602" builtinId="28" customBuiltin="1"/>
    <cellStyle name="Normal" xfId="0" builtinId="0"/>
    <cellStyle name="Normal 10" xfId="274" xr:uid="{00000000-0005-0000-0000-000024010000}"/>
    <cellStyle name="Normal 10 2" xfId="275" xr:uid="{00000000-0005-0000-0000-000025010000}"/>
    <cellStyle name="Normal 10 2 2" xfId="276" xr:uid="{00000000-0005-0000-0000-000026010000}"/>
    <cellStyle name="Normal 10 2 3" xfId="277" xr:uid="{00000000-0005-0000-0000-000027010000}"/>
    <cellStyle name="Normal 10 2_Relatorio Situacao_DG31 - 2009-03-18" xfId="278" xr:uid="{00000000-0005-0000-0000-000028010000}"/>
    <cellStyle name="Normal 10 3" xfId="279" xr:uid="{00000000-0005-0000-0000-000029010000}"/>
    <cellStyle name="Normal 10 3 2" xfId="280" xr:uid="{00000000-0005-0000-0000-00002A010000}"/>
    <cellStyle name="Normal 10 3 3" xfId="281" xr:uid="{00000000-0005-0000-0000-00002B010000}"/>
    <cellStyle name="Normal 10 3_Relatorio Situacao_DG31 - 2009-03-18" xfId="282" xr:uid="{00000000-0005-0000-0000-00002C010000}"/>
    <cellStyle name="Normal 10 4" xfId="283" xr:uid="{00000000-0005-0000-0000-00002D010000}"/>
    <cellStyle name="Normal 10 4 2" xfId="284" xr:uid="{00000000-0005-0000-0000-00002E010000}"/>
    <cellStyle name="Normal 10 4 3" xfId="285" xr:uid="{00000000-0005-0000-0000-00002F010000}"/>
    <cellStyle name="Normal 10 4_Relatorio Situacao_DG31 - 2009-03-18" xfId="286" xr:uid="{00000000-0005-0000-0000-000030010000}"/>
    <cellStyle name="Normal 10 5" xfId="287" xr:uid="{00000000-0005-0000-0000-000031010000}"/>
    <cellStyle name="Normal 10 5 2" xfId="288" xr:uid="{00000000-0005-0000-0000-000032010000}"/>
    <cellStyle name="Normal 10 5 3" xfId="289" xr:uid="{00000000-0005-0000-0000-000033010000}"/>
    <cellStyle name="Normal 10 5_Relatorio Situacao_DG31 - 2009-03-18" xfId="290" xr:uid="{00000000-0005-0000-0000-000034010000}"/>
    <cellStyle name="Normal 10 6" xfId="291" xr:uid="{00000000-0005-0000-0000-000035010000}"/>
    <cellStyle name="Normal 10 6 2" xfId="292" xr:uid="{00000000-0005-0000-0000-000036010000}"/>
    <cellStyle name="Normal 10 6 3" xfId="293" xr:uid="{00000000-0005-0000-0000-000037010000}"/>
    <cellStyle name="Normal 10 6_Relatorio Situacao_DG31 - 2009-03-18" xfId="294" xr:uid="{00000000-0005-0000-0000-000038010000}"/>
    <cellStyle name="Normal 10 7" xfId="295" xr:uid="{00000000-0005-0000-0000-000039010000}"/>
    <cellStyle name="Normal 10 7 2" xfId="296" xr:uid="{00000000-0005-0000-0000-00003A010000}"/>
    <cellStyle name="Normal 10 7 3" xfId="297" xr:uid="{00000000-0005-0000-0000-00003B010000}"/>
    <cellStyle name="Normal 10 7_Relatorio Situacao_DG31 - 2009-03-18" xfId="298" xr:uid="{00000000-0005-0000-0000-00003C010000}"/>
    <cellStyle name="Normal 10 8" xfId="299" xr:uid="{00000000-0005-0000-0000-00003D010000}"/>
    <cellStyle name="Normal 10 9" xfId="300" xr:uid="{00000000-0005-0000-0000-00003E010000}"/>
    <cellStyle name="Normal 10_Painel de Controle - Cubatão - Usina 2_v10" xfId="301" xr:uid="{00000000-0005-0000-0000-00003F010000}"/>
    <cellStyle name="Normal 11" xfId="302" xr:uid="{00000000-0005-0000-0000-000040010000}"/>
    <cellStyle name="Normal 11 2" xfId="303" xr:uid="{00000000-0005-0000-0000-000041010000}"/>
    <cellStyle name="Normal 11 3" xfId="304" xr:uid="{00000000-0005-0000-0000-000042010000}"/>
    <cellStyle name="Normal 12" xfId="305" xr:uid="{00000000-0005-0000-0000-000043010000}"/>
    <cellStyle name="Normal 12 2" xfId="306" xr:uid="{00000000-0005-0000-0000-000044010000}"/>
    <cellStyle name="Normal 12 3" xfId="307" xr:uid="{00000000-0005-0000-0000-000045010000}"/>
    <cellStyle name="Normal 12 4" xfId="308" xr:uid="{00000000-0005-0000-0000-000046010000}"/>
    <cellStyle name="Normal 12 5" xfId="309" xr:uid="{00000000-0005-0000-0000-000047010000}"/>
    <cellStyle name="Normal 12 6" xfId="310" xr:uid="{00000000-0005-0000-0000-000048010000}"/>
    <cellStyle name="Normal 12 7" xfId="311" xr:uid="{00000000-0005-0000-0000-000049010000}"/>
    <cellStyle name="Normal 12 8" xfId="312" xr:uid="{00000000-0005-0000-0000-00004A010000}"/>
    <cellStyle name="Normal 12 9" xfId="313" xr:uid="{00000000-0005-0000-0000-00004B010000}"/>
    <cellStyle name="Normal 13" xfId="314" xr:uid="{00000000-0005-0000-0000-00004C010000}"/>
    <cellStyle name="Normal 13 2" xfId="315" xr:uid="{00000000-0005-0000-0000-00004D010000}"/>
    <cellStyle name="Normal 13 3" xfId="316" xr:uid="{00000000-0005-0000-0000-00004E010000}"/>
    <cellStyle name="Normal 14" xfId="317" xr:uid="{00000000-0005-0000-0000-00004F010000}"/>
    <cellStyle name="Normal 14 2" xfId="318" xr:uid="{00000000-0005-0000-0000-000050010000}"/>
    <cellStyle name="Normal 14 3" xfId="319" xr:uid="{00000000-0005-0000-0000-000051010000}"/>
    <cellStyle name="Normal 15" xfId="320" xr:uid="{00000000-0005-0000-0000-000052010000}"/>
    <cellStyle name="Normal 15 2" xfId="321" xr:uid="{00000000-0005-0000-0000-000053010000}"/>
    <cellStyle name="Normal 15 3" xfId="322" xr:uid="{00000000-0005-0000-0000-000054010000}"/>
    <cellStyle name="Normal 16" xfId="323" xr:uid="{00000000-0005-0000-0000-000055010000}"/>
    <cellStyle name="Normal 16 2" xfId="324" xr:uid="{00000000-0005-0000-0000-000056010000}"/>
    <cellStyle name="Normal 16 3" xfId="325" xr:uid="{00000000-0005-0000-0000-000057010000}"/>
    <cellStyle name="Normal 17" xfId="326" xr:uid="{00000000-0005-0000-0000-000058010000}"/>
    <cellStyle name="Normal 17 2" xfId="327" xr:uid="{00000000-0005-0000-0000-000059010000}"/>
    <cellStyle name="Normal 17 3" xfId="328" xr:uid="{00000000-0005-0000-0000-00005A010000}"/>
    <cellStyle name="Normal 18" xfId="329" xr:uid="{00000000-0005-0000-0000-00005B010000}"/>
    <cellStyle name="Normal 19" xfId="330" xr:uid="{00000000-0005-0000-0000-00005C010000}"/>
    <cellStyle name="Normal 2" xfId="1" xr:uid="{00000000-0005-0000-0000-00005D010000}"/>
    <cellStyle name="Normal 2 10" xfId="331" xr:uid="{00000000-0005-0000-0000-00005E010000}"/>
    <cellStyle name="Normal 2 11" xfId="332" xr:uid="{00000000-0005-0000-0000-00005F010000}"/>
    <cellStyle name="Normal 2 12" xfId="333" xr:uid="{00000000-0005-0000-0000-000060010000}"/>
    <cellStyle name="Normal 2 13" xfId="334" xr:uid="{00000000-0005-0000-0000-000061010000}"/>
    <cellStyle name="Normal 2 14" xfId="335" xr:uid="{00000000-0005-0000-0000-000062010000}"/>
    <cellStyle name="Normal 2 15" xfId="336" xr:uid="{00000000-0005-0000-0000-000063010000}"/>
    <cellStyle name="Normal 2 16" xfId="337" xr:uid="{00000000-0005-0000-0000-000064010000}"/>
    <cellStyle name="Normal 2 17" xfId="338" xr:uid="{00000000-0005-0000-0000-000065010000}"/>
    <cellStyle name="Normal 2 18" xfId="339" xr:uid="{00000000-0005-0000-0000-000066010000}"/>
    <cellStyle name="Normal 2 19" xfId="340" xr:uid="{00000000-0005-0000-0000-000067010000}"/>
    <cellStyle name="Normal 2 2" xfId="3" xr:uid="{00000000-0005-0000-0000-000068010000}"/>
    <cellStyle name="Normal 2 2 2" xfId="5" xr:uid="{00000000-0005-0000-0000-000069010000}"/>
    <cellStyle name="Normal 2 2 2 2" xfId="641" xr:uid="{00000000-0005-0000-0000-00006A010000}"/>
    <cellStyle name="Normal 2 2 3" xfId="7" xr:uid="{00000000-0005-0000-0000-00006B010000}"/>
    <cellStyle name="Normal 2 2 3 2" xfId="643" xr:uid="{00000000-0005-0000-0000-00006C010000}"/>
    <cellStyle name="Normal 2 2 4" xfId="638" xr:uid="{00000000-0005-0000-0000-00006D010000}"/>
    <cellStyle name="Normal 2 2 5" xfId="639" xr:uid="{00000000-0005-0000-0000-00006E010000}"/>
    <cellStyle name="Normal 2 20" xfId="341" xr:uid="{00000000-0005-0000-0000-00006F010000}"/>
    <cellStyle name="Normal 2 21" xfId="342" xr:uid="{00000000-0005-0000-0000-000070010000}"/>
    <cellStyle name="Normal 2 22" xfId="636" xr:uid="{00000000-0005-0000-0000-000071010000}"/>
    <cellStyle name="Normal 2 23" xfId="646" xr:uid="{00000000-0005-0000-0000-000072010000}"/>
    <cellStyle name="Normal 2 3" xfId="343" xr:uid="{00000000-0005-0000-0000-000073010000}"/>
    <cellStyle name="Normal 2 4" xfId="344" xr:uid="{00000000-0005-0000-0000-000074010000}"/>
    <cellStyle name="Normal 2 5" xfId="345" xr:uid="{00000000-0005-0000-0000-000075010000}"/>
    <cellStyle name="Normal 2 6" xfId="346" xr:uid="{00000000-0005-0000-0000-000076010000}"/>
    <cellStyle name="Normal 2 7" xfId="347" xr:uid="{00000000-0005-0000-0000-000077010000}"/>
    <cellStyle name="Normal 2 8" xfId="348" xr:uid="{00000000-0005-0000-0000-000078010000}"/>
    <cellStyle name="Normal 2 9" xfId="349" xr:uid="{00000000-0005-0000-0000-000079010000}"/>
    <cellStyle name="Normal 20" xfId="350" xr:uid="{00000000-0005-0000-0000-00007A010000}"/>
    <cellStyle name="Normal 21" xfId="351" xr:uid="{00000000-0005-0000-0000-00007B010000}"/>
    <cellStyle name="Normal 22" xfId="352" xr:uid="{00000000-0005-0000-0000-00007C010000}"/>
    <cellStyle name="Normal 23" xfId="353" xr:uid="{00000000-0005-0000-0000-00007D010000}"/>
    <cellStyle name="Normal 24" xfId="354" xr:uid="{00000000-0005-0000-0000-00007E010000}"/>
    <cellStyle name="Normal 25" xfId="355" xr:uid="{00000000-0005-0000-0000-00007F010000}"/>
    <cellStyle name="Normal 26" xfId="356" xr:uid="{00000000-0005-0000-0000-000080010000}"/>
    <cellStyle name="Normal 27" xfId="357" xr:uid="{00000000-0005-0000-0000-000081010000}"/>
    <cellStyle name="Normal 28" xfId="358" xr:uid="{00000000-0005-0000-0000-000082010000}"/>
    <cellStyle name="Normal 29" xfId="359" xr:uid="{00000000-0005-0000-0000-000083010000}"/>
    <cellStyle name="Normal 3" xfId="9" xr:uid="{00000000-0005-0000-0000-000084010000}"/>
    <cellStyle name="Normal 3 2" xfId="10" xr:uid="{00000000-0005-0000-0000-000085010000}"/>
    <cellStyle name="Normal 3 3" xfId="360" xr:uid="{00000000-0005-0000-0000-000086010000}"/>
    <cellStyle name="Normal 3 4" xfId="645" xr:uid="{00000000-0005-0000-0000-000087010000}"/>
    <cellStyle name="Normal 30" xfId="361" xr:uid="{00000000-0005-0000-0000-000088010000}"/>
    <cellStyle name="Normal 31" xfId="11" xr:uid="{00000000-0005-0000-0000-000089010000}"/>
    <cellStyle name="Normal 32" xfId="594" xr:uid="{00000000-0005-0000-0000-00008A010000}"/>
    <cellStyle name="Normal 4" xfId="12" xr:uid="{00000000-0005-0000-0000-00008B010000}"/>
    <cellStyle name="Normal 4 2" xfId="362" xr:uid="{00000000-0005-0000-0000-00008C010000}"/>
    <cellStyle name="Normal 4 3" xfId="363" xr:uid="{00000000-0005-0000-0000-00008D010000}"/>
    <cellStyle name="Normal 5" xfId="13" xr:uid="{00000000-0005-0000-0000-00008E010000}"/>
    <cellStyle name="Normal 5 2" xfId="364" xr:uid="{00000000-0005-0000-0000-00008F010000}"/>
    <cellStyle name="Normal 5 3" xfId="365" xr:uid="{00000000-0005-0000-0000-000090010000}"/>
    <cellStyle name="Normal 6" xfId="366" xr:uid="{00000000-0005-0000-0000-000091010000}"/>
    <cellStyle name="Normal 6 2" xfId="367" xr:uid="{00000000-0005-0000-0000-000092010000}"/>
    <cellStyle name="Normal 6 3" xfId="368" xr:uid="{00000000-0005-0000-0000-000093010000}"/>
    <cellStyle name="Normal 7" xfId="369" xr:uid="{00000000-0005-0000-0000-000094010000}"/>
    <cellStyle name="Normal 7 2" xfId="370" xr:uid="{00000000-0005-0000-0000-000095010000}"/>
    <cellStyle name="Normal 7 3" xfId="371" xr:uid="{00000000-0005-0000-0000-000096010000}"/>
    <cellStyle name="Normal 8" xfId="372" xr:uid="{00000000-0005-0000-0000-000097010000}"/>
    <cellStyle name="Normal 8 2" xfId="373" xr:uid="{00000000-0005-0000-0000-000098010000}"/>
    <cellStyle name="Normal 8 3" xfId="374" xr:uid="{00000000-0005-0000-0000-000099010000}"/>
    <cellStyle name="Normal 9" xfId="375" xr:uid="{00000000-0005-0000-0000-00009A010000}"/>
    <cellStyle name="Normal 9 2" xfId="376" xr:uid="{00000000-0005-0000-0000-00009B010000}"/>
    <cellStyle name="Normal 9 3" xfId="377" xr:uid="{00000000-0005-0000-0000-00009C010000}"/>
    <cellStyle name="Nota" xfId="609" builtinId="10" customBuiltin="1"/>
    <cellStyle name="Nota 2" xfId="378" xr:uid="{00000000-0005-0000-0000-00009E010000}"/>
    <cellStyle name="Nota 2 2" xfId="379" xr:uid="{00000000-0005-0000-0000-00009F010000}"/>
    <cellStyle name="Nota 3" xfId="380" xr:uid="{00000000-0005-0000-0000-0000A0010000}"/>
    <cellStyle name="Nota 3 2" xfId="381" xr:uid="{00000000-0005-0000-0000-0000A1010000}"/>
    <cellStyle name="Nota 4" xfId="382" xr:uid="{00000000-0005-0000-0000-0000A2010000}"/>
    <cellStyle name="Nota 4 2" xfId="383" xr:uid="{00000000-0005-0000-0000-0000A3010000}"/>
    <cellStyle name="Porcentagem 10" xfId="384" xr:uid="{00000000-0005-0000-0000-0000A4010000}"/>
    <cellStyle name="Porcentagem 11" xfId="385" xr:uid="{00000000-0005-0000-0000-0000A5010000}"/>
    <cellStyle name="Porcentagem 12" xfId="386" xr:uid="{00000000-0005-0000-0000-0000A6010000}"/>
    <cellStyle name="Porcentagem 13" xfId="387" xr:uid="{00000000-0005-0000-0000-0000A7010000}"/>
    <cellStyle name="Porcentagem 14" xfId="388" xr:uid="{00000000-0005-0000-0000-0000A8010000}"/>
    <cellStyle name="Porcentagem 14 2" xfId="389" xr:uid="{00000000-0005-0000-0000-0000A9010000}"/>
    <cellStyle name="Porcentagem 15" xfId="390" xr:uid="{00000000-0005-0000-0000-0000AA010000}"/>
    <cellStyle name="Porcentagem 2" xfId="14" xr:uid="{00000000-0005-0000-0000-0000AB010000}"/>
    <cellStyle name="Porcentagem 2 2" xfId="391" xr:uid="{00000000-0005-0000-0000-0000AC010000}"/>
    <cellStyle name="Porcentagem 2 3" xfId="392" xr:uid="{00000000-0005-0000-0000-0000AD010000}"/>
    <cellStyle name="Porcentagem 2 4" xfId="393" xr:uid="{00000000-0005-0000-0000-0000AE010000}"/>
    <cellStyle name="Porcentagem 2 5" xfId="394" xr:uid="{00000000-0005-0000-0000-0000AF010000}"/>
    <cellStyle name="Porcentagem 2 6" xfId="395" xr:uid="{00000000-0005-0000-0000-0000B0010000}"/>
    <cellStyle name="Porcentagem 2 7" xfId="396" xr:uid="{00000000-0005-0000-0000-0000B1010000}"/>
    <cellStyle name="Porcentagem 2 8" xfId="397" xr:uid="{00000000-0005-0000-0000-0000B2010000}"/>
    <cellStyle name="Porcentagem 2 9" xfId="398" xr:uid="{00000000-0005-0000-0000-0000B3010000}"/>
    <cellStyle name="Porcentagem 3 2" xfId="399" xr:uid="{00000000-0005-0000-0000-0000B4010000}"/>
    <cellStyle name="Porcentagem 3 3" xfId="400" xr:uid="{00000000-0005-0000-0000-0000B5010000}"/>
    <cellStyle name="Porcentagem 4 2" xfId="401" xr:uid="{00000000-0005-0000-0000-0000B6010000}"/>
    <cellStyle name="Porcentagem 4 3" xfId="402" xr:uid="{00000000-0005-0000-0000-0000B7010000}"/>
    <cellStyle name="Porcentagem 5" xfId="403" xr:uid="{00000000-0005-0000-0000-0000B8010000}"/>
    <cellStyle name="Porcentagem 5 2" xfId="404" xr:uid="{00000000-0005-0000-0000-0000B9010000}"/>
    <cellStyle name="Porcentagem 5 3" xfId="405" xr:uid="{00000000-0005-0000-0000-0000BA010000}"/>
    <cellStyle name="Porcentagem 5 4" xfId="406" xr:uid="{00000000-0005-0000-0000-0000BB010000}"/>
    <cellStyle name="Porcentagem 6" xfId="407" xr:uid="{00000000-0005-0000-0000-0000BC010000}"/>
    <cellStyle name="Porcentagem 6 2" xfId="408" xr:uid="{00000000-0005-0000-0000-0000BD010000}"/>
    <cellStyle name="Porcentagem 6 3" xfId="409" xr:uid="{00000000-0005-0000-0000-0000BE010000}"/>
    <cellStyle name="Porcentagem 7" xfId="410" xr:uid="{00000000-0005-0000-0000-0000BF010000}"/>
    <cellStyle name="Porcentagem 7 2" xfId="411" xr:uid="{00000000-0005-0000-0000-0000C0010000}"/>
    <cellStyle name="Porcentagem 7 3" xfId="412" xr:uid="{00000000-0005-0000-0000-0000C1010000}"/>
    <cellStyle name="Porcentagem 8" xfId="413" xr:uid="{00000000-0005-0000-0000-0000C2010000}"/>
    <cellStyle name="Porcentagem 8 2" xfId="414" xr:uid="{00000000-0005-0000-0000-0000C3010000}"/>
    <cellStyle name="Porcentagem 9" xfId="415" xr:uid="{00000000-0005-0000-0000-0000C4010000}"/>
    <cellStyle name="PSChar" xfId="416" xr:uid="{00000000-0005-0000-0000-0000C5010000}"/>
    <cellStyle name="PSChar 10" xfId="417" xr:uid="{00000000-0005-0000-0000-0000C6010000}"/>
    <cellStyle name="PSChar 11" xfId="418" xr:uid="{00000000-0005-0000-0000-0000C7010000}"/>
    <cellStyle name="PSChar 12" xfId="419" xr:uid="{00000000-0005-0000-0000-0000C8010000}"/>
    <cellStyle name="PSChar 13" xfId="420" xr:uid="{00000000-0005-0000-0000-0000C9010000}"/>
    <cellStyle name="PSChar 14" xfId="421" xr:uid="{00000000-0005-0000-0000-0000CA010000}"/>
    <cellStyle name="PSChar 15" xfId="422" xr:uid="{00000000-0005-0000-0000-0000CB010000}"/>
    <cellStyle name="PSChar 16" xfId="423" xr:uid="{00000000-0005-0000-0000-0000CC010000}"/>
    <cellStyle name="PSChar 2" xfId="424" xr:uid="{00000000-0005-0000-0000-0000CD010000}"/>
    <cellStyle name="PSChar 3" xfId="425" xr:uid="{00000000-0005-0000-0000-0000CE010000}"/>
    <cellStyle name="PSChar 4" xfId="426" xr:uid="{00000000-0005-0000-0000-0000CF010000}"/>
    <cellStyle name="PSChar 5" xfId="427" xr:uid="{00000000-0005-0000-0000-0000D0010000}"/>
    <cellStyle name="PSChar 6" xfId="428" xr:uid="{00000000-0005-0000-0000-0000D1010000}"/>
    <cellStyle name="PSChar 7" xfId="429" xr:uid="{00000000-0005-0000-0000-0000D2010000}"/>
    <cellStyle name="PSChar 8" xfId="430" xr:uid="{00000000-0005-0000-0000-0000D3010000}"/>
    <cellStyle name="PSChar 9" xfId="431" xr:uid="{00000000-0005-0000-0000-0000D4010000}"/>
    <cellStyle name="PSDate" xfId="432" xr:uid="{00000000-0005-0000-0000-0000D5010000}"/>
    <cellStyle name="PSDate 10" xfId="433" xr:uid="{00000000-0005-0000-0000-0000D6010000}"/>
    <cellStyle name="PSDate 11" xfId="434" xr:uid="{00000000-0005-0000-0000-0000D7010000}"/>
    <cellStyle name="PSDate 12" xfId="435" xr:uid="{00000000-0005-0000-0000-0000D8010000}"/>
    <cellStyle name="PSDate 13" xfId="436" xr:uid="{00000000-0005-0000-0000-0000D9010000}"/>
    <cellStyle name="PSDate 14" xfId="437" xr:uid="{00000000-0005-0000-0000-0000DA010000}"/>
    <cellStyle name="PSDate 15" xfId="438" xr:uid="{00000000-0005-0000-0000-0000DB010000}"/>
    <cellStyle name="PSDate 16" xfId="439" xr:uid="{00000000-0005-0000-0000-0000DC010000}"/>
    <cellStyle name="PSDate 2" xfId="440" xr:uid="{00000000-0005-0000-0000-0000DD010000}"/>
    <cellStyle name="PSDate 3" xfId="441" xr:uid="{00000000-0005-0000-0000-0000DE010000}"/>
    <cellStyle name="PSDate 4" xfId="442" xr:uid="{00000000-0005-0000-0000-0000DF010000}"/>
    <cellStyle name="PSDate 5" xfId="443" xr:uid="{00000000-0005-0000-0000-0000E0010000}"/>
    <cellStyle name="PSDate 6" xfId="444" xr:uid="{00000000-0005-0000-0000-0000E1010000}"/>
    <cellStyle name="PSDate 7" xfId="445" xr:uid="{00000000-0005-0000-0000-0000E2010000}"/>
    <cellStyle name="PSDate 8" xfId="446" xr:uid="{00000000-0005-0000-0000-0000E3010000}"/>
    <cellStyle name="PSDate 9" xfId="447" xr:uid="{00000000-0005-0000-0000-0000E4010000}"/>
    <cellStyle name="PSDec" xfId="448" xr:uid="{00000000-0005-0000-0000-0000E5010000}"/>
    <cellStyle name="PSDec 10" xfId="449" xr:uid="{00000000-0005-0000-0000-0000E6010000}"/>
    <cellStyle name="PSDec 11" xfId="450" xr:uid="{00000000-0005-0000-0000-0000E7010000}"/>
    <cellStyle name="PSDec 12" xfId="451" xr:uid="{00000000-0005-0000-0000-0000E8010000}"/>
    <cellStyle name="PSDec 13" xfId="452" xr:uid="{00000000-0005-0000-0000-0000E9010000}"/>
    <cellStyle name="PSDec 14" xfId="453" xr:uid="{00000000-0005-0000-0000-0000EA010000}"/>
    <cellStyle name="PSDec 15" xfId="454" xr:uid="{00000000-0005-0000-0000-0000EB010000}"/>
    <cellStyle name="PSDec 16" xfId="455" xr:uid="{00000000-0005-0000-0000-0000EC010000}"/>
    <cellStyle name="PSDec 2" xfId="456" xr:uid="{00000000-0005-0000-0000-0000ED010000}"/>
    <cellStyle name="PSDec 3" xfId="457" xr:uid="{00000000-0005-0000-0000-0000EE010000}"/>
    <cellStyle name="PSDec 4" xfId="458" xr:uid="{00000000-0005-0000-0000-0000EF010000}"/>
    <cellStyle name="PSDec 5" xfId="459" xr:uid="{00000000-0005-0000-0000-0000F0010000}"/>
    <cellStyle name="PSDec 6" xfId="460" xr:uid="{00000000-0005-0000-0000-0000F1010000}"/>
    <cellStyle name="PSDec 7" xfId="461" xr:uid="{00000000-0005-0000-0000-0000F2010000}"/>
    <cellStyle name="PSDec 8" xfId="462" xr:uid="{00000000-0005-0000-0000-0000F3010000}"/>
    <cellStyle name="PSDec 9" xfId="463" xr:uid="{00000000-0005-0000-0000-0000F4010000}"/>
    <cellStyle name="PSHeading" xfId="464" xr:uid="{00000000-0005-0000-0000-0000F5010000}"/>
    <cellStyle name="PSInt" xfId="465" xr:uid="{00000000-0005-0000-0000-0000F6010000}"/>
    <cellStyle name="PSInt 10" xfId="466" xr:uid="{00000000-0005-0000-0000-0000F7010000}"/>
    <cellStyle name="PSInt 11" xfId="467" xr:uid="{00000000-0005-0000-0000-0000F8010000}"/>
    <cellStyle name="PSInt 12" xfId="468" xr:uid="{00000000-0005-0000-0000-0000F9010000}"/>
    <cellStyle name="PSInt 13" xfId="469" xr:uid="{00000000-0005-0000-0000-0000FA010000}"/>
    <cellStyle name="PSInt 14" xfId="470" xr:uid="{00000000-0005-0000-0000-0000FB010000}"/>
    <cellStyle name="PSInt 15" xfId="471" xr:uid="{00000000-0005-0000-0000-0000FC010000}"/>
    <cellStyle name="PSInt 16" xfId="472" xr:uid="{00000000-0005-0000-0000-0000FD010000}"/>
    <cellStyle name="PSInt 2" xfId="473" xr:uid="{00000000-0005-0000-0000-0000FE010000}"/>
    <cellStyle name="PSInt 3" xfId="474" xr:uid="{00000000-0005-0000-0000-0000FF010000}"/>
    <cellStyle name="PSInt 4" xfId="475" xr:uid="{00000000-0005-0000-0000-000000020000}"/>
    <cellStyle name="PSInt 5" xfId="476" xr:uid="{00000000-0005-0000-0000-000001020000}"/>
    <cellStyle name="PSInt 6" xfId="477" xr:uid="{00000000-0005-0000-0000-000002020000}"/>
    <cellStyle name="PSInt 7" xfId="478" xr:uid="{00000000-0005-0000-0000-000003020000}"/>
    <cellStyle name="PSInt 8" xfId="479" xr:uid="{00000000-0005-0000-0000-000004020000}"/>
    <cellStyle name="PSInt 9" xfId="480" xr:uid="{00000000-0005-0000-0000-000005020000}"/>
    <cellStyle name="PSSpacer" xfId="481" xr:uid="{00000000-0005-0000-0000-000006020000}"/>
    <cellStyle name="PSSpacer 10" xfId="482" xr:uid="{00000000-0005-0000-0000-000007020000}"/>
    <cellStyle name="PSSpacer 11" xfId="483" xr:uid="{00000000-0005-0000-0000-000008020000}"/>
    <cellStyle name="PSSpacer 12" xfId="484" xr:uid="{00000000-0005-0000-0000-000009020000}"/>
    <cellStyle name="PSSpacer 13" xfId="485" xr:uid="{00000000-0005-0000-0000-00000A020000}"/>
    <cellStyle name="PSSpacer 14" xfId="486" xr:uid="{00000000-0005-0000-0000-00000B020000}"/>
    <cellStyle name="PSSpacer 15" xfId="487" xr:uid="{00000000-0005-0000-0000-00000C020000}"/>
    <cellStyle name="PSSpacer 16" xfId="488" xr:uid="{00000000-0005-0000-0000-00000D020000}"/>
    <cellStyle name="PSSpacer 2" xfId="489" xr:uid="{00000000-0005-0000-0000-00000E020000}"/>
    <cellStyle name="PSSpacer 3" xfId="490" xr:uid="{00000000-0005-0000-0000-00000F020000}"/>
    <cellStyle name="PSSpacer 4" xfId="491" xr:uid="{00000000-0005-0000-0000-000010020000}"/>
    <cellStyle name="PSSpacer 5" xfId="492" xr:uid="{00000000-0005-0000-0000-000011020000}"/>
    <cellStyle name="PSSpacer 6" xfId="493" xr:uid="{00000000-0005-0000-0000-000012020000}"/>
    <cellStyle name="PSSpacer 7" xfId="494" xr:uid="{00000000-0005-0000-0000-000013020000}"/>
    <cellStyle name="PSSpacer 8" xfId="495" xr:uid="{00000000-0005-0000-0000-000014020000}"/>
    <cellStyle name="PSSpacer 9" xfId="496" xr:uid="{00000000-0005-0000-0000-000015020000}"/>
    <cellStyle name="Ruim" xfId="601" builtinId="27" customBuiltin="1"/>
    <cellStyle name="Saída" xfId="604" builtinId="21" customBuiltin="1"/>
    <cellStyle name="Saída 2" xfId="497" xr:uid="{00000000-0005-0000-0000-000017020000}"/>
    <cellStyle name="Saída 2 2" xfId="498" xr:uid="{00000000-0005-0000-0000-000018020000}"/>
    <cellStyle name="Saída 3" xfId="499" xr:uid="{00000000-0005-0000-0000-000019020000}"/>
    <cellStyle name="Saída 3 2" xfId="500" xr:uid="{00000000-0005-0000-0000-00001A020000}"/>
    <cellStyle name="Saída 4" xfId="501" xr:uid="{00000000-0005-0000-0000-00001B020000}"/>
    <cellStyle name="Saída 4 2" xfId="502" xr:uid="{00000000-0005-0000-0000-00001C020000}"/>
    <cellStyle name="Sep. milhar [0]" xfId="503" xr:uid="{00000000-0005-0000-0000-00001D020000}"/>
    <cellStyle name="Separador de milhares [0] 2" xfId="504" xr:uid="{00000000-0005-0000-0000-00001E020000}"/>
    <cellStyle name="Separador de milhares 10" xfId="505" xr:uid="{00000000-0005-0000-0000-00001F020000}"/>
    <cellStyle name="Separador de milhares 11" xfId="506" xr:uid="{00000000-0005-0000-0000-000020020000}"/>
    <cellStyle name="Separador de milhares 12" xfId="507" xr:uid="{00000000-0005-0000-0000-000021020000}"/>
    <cellStyle name="Separador de milhares 13" xfId="508" xr:uid="{00000000-0005-0000-0000-000022020000}"/>
    <cellStyle name="Separador de milhares 14" xfId="509" xr:uid="{00000000-0005-0000-0000-000023020000}"/>
    <cellStyle name="Separador de milhares 15" xfId="510" xr:uid="{00000000-0005-0000-0000-000024020000}"/>
    <cellStyle name="Separador de milhares 15 2" xfId="511" xr:uid="{00000000-0005-0000-0000-000025020000}"/>
    <cellStyle name="Separador de milhares 16" xfId="512" xr:uid="{00000000-0005-0000-0000-000026020000}"/>
    <cellStyle name="Separador de milhares 17" xfId="513" xr:uid="{00000000-0005-0000-0000-000027020000}"/>
    <cellStyle name="Separador de milhares 2 2" xfId="514" xr:uid="{00000000-0005-0000-0000-000028020000}"/>
    <cellStyle name="Separador de milhares 2 2 2" xfId="515" xr:uid="{00000000-0005-0000-0000-000029020000}"/>
    <cellStyle name="Separador de milhares 2 2_Relatório_Situação_CTE" xfId="516" xr:uid="{00000000-0005-0000-0000-00002A020000}"/>
    <cellStyle name="Separador de milhares 2 3" xfId="517" xr:uid="{00000000-0005-0000-0000-00002B020000}"/>
    <cellStyle name="Separador de milhares 2 4" xfId="518" xr:uid="{00000000-0005-0000-0000-00002C020000}"/>
    <cellStyle name="Separador de milhares 2 5" xfId="519" xr:uid="{00000000-0005-0000-0000-00002D020000}"/>
    <cellStyle name="Separador de milhares 2 6" xfId="520" xr:uid="{00000000-0005-0000-0000-00002E020000}"/>
    <cellStyle name="Separador de milhares 2 7" xfId="521" xr:uid="{00000000-0005-0000-0000-00002F020000}"/>
    <cellStyle name="Separador de milhares 3 2" xfId="522" xr:uid="{00000000-0005-0000-0000-000030020000}"/>
    <cellStyle name="Separador de milhares 3 3" xfId="523" xr:uid="{00000000-0005-0000-0000-000031020000}"/>
    <cellStyle name="Separador de milhares 3 4" xfId="524" xr:uid="{00000000-0005-0000-0000-000032020000}"/>
    <cellStyle name="Separador de milhares 4 2" xfId="525" xr:uid="{00000000-0005-0000-0000-000033020000}"/>
    <cellStyle name="Separador de milhares 4 3" xfId="526" xr:uid="{00000000-0005-0000-0000-000034020000}"/>
    <cellStyle name="Separador de milhares 5" xfId="527" xr:uid="{00000000-0005-0000-0000-000035020000}"/>
    <cellStyle name="Separador de milhares 5 2" xfId="528" xr:uid="{00000000-0005-0000-0000-000036020000}"/>
    <cellStyle name="Separador de milhares 5 3" xfId="529" xr:uid="{00000000-0005-0000-0000-000037020000}"/>
    <cellStyle name="Separador de milhares 6" xfId="530" xr:uid="{00000000-0005-0000-0000-000038020000}"/>
    <cellStyle name="Separador de milhares 6 2" xfId="531" xr:uid="{00000000-0005-0000-0000-000039020000}"/>
    <cellStyle name="Separador de milhares 6 3" xfId="532" xr:uid="{00000000-0005-0000-0000-00003A020000}"/>
    <cellStyle name="Separador de milhares 7" xfId="533" xr:uid="{00000000-0005-0000-0000-00003B020000}"/>
    <cellStyle name="Separador de milhares 7 2" xfId="534" xr:uid="{00000000-0005-0000-0000-00003C020000}"/>
    <cellStyle name="Separador de milhares 7 3" xfId="535" xr:uid="{00000000-0005-0000-0000-00003D020000}"/>
    <cellStyle name="Separador de milhares 8" xfId="536" xr:uid="{00000000-0005-0000-0000-00003E020000}"/>
    <cellStyle name="Separador de milhares 8 2" xfId="537" xr:uid="{00000000-0005-0000-0000-00003F020000}"/>
    <cellStyle name="Separador de milhares 8 3" xfId="538" xr:uid="{00000000-0005-0000-0000-000040020000}"/>
    <cellStyle name="Separador de milhares 9" xfId="539" xr:uid="{00000000-0005-0000-0000-000041020000}"/>
    <cellStyle name="Separador de milhares 9 2" xfId="540" xr:uid="{00000000-0005-0000-0000-000042020000}"/>
    <cellStyle name="Separador de milhares 9 3" xfId="541" xr:uid="{00000000-0005-0000-0000-000043020000}"/>
    <cellStyle name="Separados de Milhares" xfId="542" xr:uid="{00000000-0005-0000-0000-000044020000}"/>
    <cellStyle name="STYLE1 - Style1" xfId="543" xr:uid="{00000000-0005-0000-0000-000045020000}"/>
    <cellStyle name="Texto de Aviso" xfId="608" builtinId="11" customBuiltin="1"/>
    <cellStyle name="Texto de Aviso 2" xfId="544" xr:uid="{00000000-0005-0000-0000-000047020000}"/>
    <cellStyle name="Texto de Aviso 2 2" xfId="545" xr:uid="{00000000-0005-0000-0000-000048020000}"/>
    <cellStyle name="Texto de Aviso 3" xfId="546" xr:uid="{00000000-0005-0000-0000-000049020000}"/>
    <cellStyle name="Texto de Aviso 3 2" xfId="547" xr:uid="{00000000-0005-0000-0000-00004A020000}"/>
    <cellStyle name="Texto de Aviso 4" xfId="548" xr:uid="{00000000-0005-0000-0000-00004B020000}"/>
    <cellStyle name="Texto de Aviso 4 2" xfId="549" xr:uid="{00000000-0005-0000-0000-00004C020000}"/>
    <cellStyle name="Texto Explicativo" xfId="610" builtinId="53" customBuiltin="1"/>
    <cellStyle name="Texto Explicativo 2" xfId="550" xr:uid="{00000000-0005-0000-0000-00004E020000}"/>
    <cellStyle name="Texto Explicativo 2 2" xfId="551" xr:uid="{00000000-0005-0000-0000-00004F020000}"/>
    <cellStyle name="Texto Explicativo 3" xfId="552" xr:uid="{00000000-0005-0000-0000-000050020000}"/>
    <cellStyle name="Texto Explicativo 3 2" xfId="553" xr:uid="{00000000-0005-0000-0000-000051020000}"/>
    <cellStyle name="Texto Explicativo 4" xfId="554" xr:uid="{00000000-0005-0000-0000-000052020000}"/>
    <cellStyle name="Texto Explicativo 4 2" xfId="555" xr:uid="{00000000-0005-0000-0000-000053020000}"/>
    <cellStyle name="Título" xfId="595" builtinId="15" customBuiltin="1"/>
    <cellStyle name="Título 1" xfId="596" builtinId="16" customBuiltin="1"/>
    <cellStyle name="Título 1 2" xfId="556" xr:uid="{00000000-0005-0000-0000-000056020000}"/>
    <cellStyle name="Título 1 2 2" xfId="557" xr:uid="{00000000-0005-0000-0000-000057020000}"/>
    <cellStyle name="Título 1 3" xfId="558" xr:uid="{00000000-0005-0000-0000-000058020000}"/>
    <cellStyle name="Título 1 3 2" xfId="559" xr:uid="{00000000-0005-0000-0000-000059020000}"/>
    <cellStyle name="Título 1 4" xfId="560" xr:uid="{00000000-0005-0000-0000-00005A020000}"/>
    <cellStyle name="Título 1 4 2" xfId="561" xr:uid="{00000000-0005-0000-0000-00005B020000}"/>
    <cellStyle name="Título 2" xfId="597" builtinId="17" customBuiltin="1"/>
    <cellStyle name="Título 2 2" xfId="562" xr:uid="{00000000-0005-0000-0000-00005D020000}"/>
    <cellStyle name="Título 2 2 2" xfId="563" xr:uid="{00000000-0005-0000-0000-00005E020000}"/>
    <cellStyle name="Título 2 3" xfId="564" xr:uid="{00000000-0005-0000-0000-00005F020000}"/>
    <cellStyle name="Título 2 3 2" xfId="565" xr:uid="{00000000-0005-0000-0000-000060020000}"/>
    <cellStyle name="Título 2 4" xfId="566" xr:uid="{00000000-0005-0000-0000-000061020000}"/>
    <cellStyle name="Título 2 4 2" xfId="567" xr:uid="{00000000-0005-0000-0000-000062020000}"/>
    <cellStyle name="Título 3" xfId="598" builtinId="18" customBuiltin="1"/>
    <cellStyle name="Título 3 2" xfId="568" xr:uid="{00000000-0005-0000-0000-000064020000}"/>
    <cellStyle name="Título 3 2 2" xfId="569" xr:uid="{00000000-0005-0000-0000-000065020000}"/>
    <cellStyle name="Título 3 3" xfId="570" xr:uid="{00000000-0005-0000-0000-000066020000}"/>
    <cellStyle name="Título 3 3 2" xfId="571" xr:uid="{00000000-0005-0000-0000-000067020000}"/>
    <cellStyle name="Título 3 4" xfId="572" xr:uid="{00000000-0005-0000-0000-000068020000}"/>
    <cellStyle name="Título 3 4 2" xfId="573" xr:uid="{00000000-0005-0000-0000-000069020000}"/>
    <cellStyle name="Título 4" xfId="599" builtinId="19" customBuiltin="1"/>
    <cellStyle name="Título 4 2" xfId="574" xr:uid="{00000000-0005-0000-0000-00006B020000}"/>
    <cellStyle name="Título 4 2 2" xfId="575" xr:uid="{00000000-0005-0000-0000-00006C020000}"/>
    <cellStyle name="Título 4 3" xfId="576" xr:uid="{00000000-0005-0000-0000-00006D020000}"/>
    <cellStyle name="Título 4 3 2" xfId="577" xr:uid="{00000000-0005-0000-0000-00006E020000}"/>
    <cellStyle name="Título 4 4" xfId="578" xr:uid="{00000000-0005-0000-0000-00006F020000}"/>
    <cellStyle name="Título 4 4 2" xfId="579" xr:uid="{00000000-0005-0000-0000-000070020000}"/>
    <cellStyle name="Título 5" xfId="580" xr:uid="{00000000-0005-0000-0000-000071020000}"/>
    <cellStyle name="Título 5 2" xfId="581" xr:uid="{00000000-0005-0000-0000-000072020000}"/>
    <cellStyle name="Título 6" xfId="582" xr:uid="{00000000-0005-0000-0000-000073020000}"/>
    <cellStyle name="Título 6 2" xfId="583" xr:uid="{00000000-0005-0000-0000-000074020000}"/>
    <cellStyle name="Título 7" xfId="584" xr:uid="{00000000-0005-0000-0000-000075020000}"/>
    <cellStyle name="Título 7 2" xfId="585" xr:uid="{00000000-0005-0000-0000-000076020000}"/>
    <cellStyle name="Total" xfId="611" builtinId="25" customBuiltin="1"/>
    <cellStyle name="Total 2" xfId="586" xr:uid="{00000000-0005-0000-0000-000078020000}"/>
    <cellStyle name="Total 2 2" xfId="587" xr:uid="{00000000-0005-0000-0000-000079020000}"/>
    <cellStyle name="Total 3" xfId="588" xr:uid="{00000000-0005-0000-0000-00007A020000}"/>
    <cellStyle name="Total 3 2" xfId="589" xr:uid="{00000000-0005-0000-0000-00007B020000}"/>
    <cellStyle name="Total 4" xfId="590" xr:uid="{00000000-0005-0000-0000-00007C020000}"/>
    <cellStyle name="Total 4 2" xfId="591" xr:uid="{00000000-0005-0000-0000-00007D020000}"/>
    <cellStyle name="Vírgula 2" xfId="2" xr:uid="{00000000-0005-0000-0000-00007E020000}"/>
    <cellStyle name="Vírgula 2 2" xfId="4" xr:uid="{00000000-0005-0000-0000-00007F020000}"/>
    <cellStyle name="Vírgula 2 2 2" xfId="6" xr:uid="{00000000-0005-0000-0000-000080020000}"/>
    <cellStyle name="Vírgula 2 2 2 2" xfId="642" xr:uid="{00000000-0005-0000-0000-000081020000}"/>
    <cellStyle name="Vírgula 2 2 3" xfId="8" xr:uid="{00000000-0005-0000-0000-000082020000}"/>
    <cellStyle name="Vírgula 2 2 3 2" xfId="644" xr:uid="{00000000-0005-0000-0000-000083020000}"/>
    <cellStyle name="Vírgula 2 2 4" xfId="640" xr:uid="{00000000-0005-0000-0000-000084020000}"/>
    <cellStyle name="Vírgula 2 3" xfId="637" xr:uid="{00000000-0005-0000-0000-000085020000}"/>
    <cellStyle name="標準_税金整理080610 (2)" xfId="592" xr:uid="{00000000-0005-0000-0000-000086020000}"/>
  </cellStyles>
  <dxfs count="26">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0006"/>
      </font>
      <fill>
        <patternFill>
          <bgColor rgb="FFFFC7CE"/>
        </patternFill>
      </fill>
    </dxf>
    <dxf>
      <fill>
        <patternFill>
          <bgColor theme="0" tint="-0.14996795556505021"/>
        </patternFill>
      </fill>
    </dxf>
    <dxf>
      <font>
        <color rgb="FF9C6500"/>
      </font>
      <fill>
        <patternFill>
          <bgColor rgb="FFFFEB9C"/>
        </patternFill>
      </fill>
    </dxf>
    <dxf>
      <font>
        <color rgb="FF9C0006"/>
      </font>
      <fill>
        <patternFill>
          <bgColor rgb="FF92D05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colors>
    <mruColors>
      <color rgb="FFF75E5E"/>
      <color rgb="FFEB866A"/>
      <color rgb="FFEB6A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479022</xdr:colOff>
      <xdr:row>1</xdr:row>
      <xdr:rowOff>14941</xdr:rowOff>
    </xdr:from>
    <xdr:to>
      <xdr:col>27</xdr:col>
      <xdr:colOff>366058</xdr:colOff>
      <xdr:row>29</xdr:row>
      <xdr:rowOff>85023</xdr:rowOff>
    </xdr:to>
    <xdr:pic>
      <xdr:nvPicPr>
        <xdr:cNvPr id="2" name="Imagem 1">
          <a:extLst>
            <a:ext uri="{FF2B5EF4-FFF2-40B4-BE49-F238E27FC236}">
              <a16:creationId xmlns:a16="http://schemas.microsoft.com/office/drawing/2014/main" id="{761D6099-4E34-D8DA-040C-819D2DC59AF2}"/>
            </a:ext>
          </a:extLst>
        </xdr:cNvPr>
        <xdr:cNvPicPr>
          <a:picLocks noChangeAspect="1"/>
        </xdr:cNvPicPr>
      </xdr:nvPicPr>
      <xdr:blipFill>
        <a:blip xmlns:r="http://schemas.openxmlformats.org/officeDocument/2006/relationships" r:embed="rId1"/>
        <a:stretch>
          <a:fillRect/>
        </a:stretch>
      </xdr:blipFill>
      <xdr:spPr>
        <a:xfrm>
          <a:off x="22210963" y="246529"/>
          <a:ext cx="8381095" cy="537438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6"/>
  <sheetViews>
    <sheetView showGridLines="0" topLeftCell="A6" zoomScale="85" zoomScaleNormal="85" workbookViewId="0">
      <selection activeCell="B26" sqref="B26"/>
    </sheetView>
  </sheetViews>
  <sheetFormatPr defaultColWidth="9.140625" defaultRowHeight="14.25" zeroHeight="1"/>
  <cols>
    <col min="1" max="1" width="29.42578125" style="26" customWidth="1"/>
    <col min="2" max="2" width="57.140625" style="26" customWidth="1"/>
    <col min="3" max="3" width="20.7109375" style="9" bestFit="1" customWidth="1"/>
    <col min="4" max="4" width="12.5703125" style="26" bestFit="1" customWidth="1"/>
    <col min="5" max="5" width="12.5703125" style="9" bestFit="1" customWidth="1"/>
    <col min="6" max="6" width="19.42578125" style="9" bestFit="1" customWidth="1"/>
    <col min="7" max="7" width="23" style="9" bestFit="1" customWidth="1"/>
    <col min="8" max="8" width="48.28515625" style="139" customWidth="1"/>
    <col min="9" max="9" width="2.28515625" style="43" hidden="1" customWidth="1"/>
    <col min="10" max="10" width="0" style="9" hidden="1" customWidth="1"/>
    <col min="11" max="11" width="15.85546875" style="101" bestFit="1" customWidth="1"/>
    <col min="12" max="12" width="26.140625" style="101" bestFit="1" customWidth="1"/>
    <col min="13" max="13" width="45.5703125" style="101" bestFit="1" customWidth="1"/>
    <col min="14" max="14" width="30.140625" style="101" bestFit="1" customWidth="1"/>
    <col min="15" max="15" width="8.5703125" style="101" bestFit="1" customWidth="1"/>
    <col min="16" max="16" width="7.7109375" style="9" bestFit="1" customWidth="1"/>
    <col min="17" max="23" width="9.140625" style="9"/>
    <col min="24" max="24" width="11.5703125" style="9" customWidth="1"/>
    <col min="25" max="25" width="11.5703125" style="9" bestFit="1" customWidth="1"/>
    <col min="26" max="26" width="7.42578125" style="9" customWidth="1"/>
    <col min="27" max="27" width="10.140625" style="9" customWidth="1"/>
    <col min="28" max="16384" width="9.140625" style="9"/>
  </cols>
  <sheetData>
    <row r="1" spans="1:26" ht="18.75" thickBot="1">
      <c r="A1" s="24" t="s">
        <v>0</v>
      </c>
      <c r="B1" s="24" t="s">
        <v>1</v>
      </c>
      <c r="C1" s="8" t="s">
        <v>2</v>
      </c>
      <c r="D1" s="24" t="s">
        <v>3</v>
      </c>
      <c r="E1" s="42" t="s">
        <v>4</v>
      </c>
      <c r="F1" s="8" t="s">
        <v>5</v>
      </c>
      <c r="G1" s="8" t="s">
        <v>6</v>
      </c>
      <c r="H1" s="56" t="s">
        <v>7</v>
      </c>
      <c r="K1" s="9"/>
      <c r="L1" s="9"/>
      <c r="M1" s="9"/>
      <c r="N1" s="41"/>
      <c r="O1" s="41"/>
      <c r="P1" s="41"/>
      <c r="Q1" s="41"/>
      <c r="R1" s="41"/>
      <c r="S1" s="41"/>
      <c r="T1" s="41"/>
      <c r="U1" s="41"/>
      <c r="V1" s="41"/>
      <c r="W1" s="41"/>
      <c r="X1" s="41"/>
      <c r="Y1" s="41"/>
      <c r="Z1" s="41"/>
    </row>
    <row r="2" spans="1:26" ht="15">
      <c r="A2" s="25" t="s">
        <v>2094</v>
      </c>
      <c r="B2" s="25" t="s">
        <v>2095</v>
      </c>
      <c r="C2" s="22">
        <v>29</v>
      </c>
      <c r="D2" s="25">
        <v>1</v>
      </c>
      <c r="E2" s="5" t="s">
        <v>8</v>
      </c>
      <c r="F2" s="22" t="s">
        <v>78</v>
      </c>
      <c r="G2" s="22">
        <v>100</v>
      </c>
      <c r="H2" s="25"/>
      <c r="I2" s="43" t="str">
        <f t="shared" ref="I2:I33" si="0">IF(E2="SMS",D2,IF(E2="DIA",D2/7,IF(E2="PRD","0",0)))</f>
        <v>0</v>
      </c>
      <c r="K2" s="10" t="s">
        <v>9</v>
      </c>
      <c r="L2" s="11"/>
      <c r="M2" s="12" t="s">
        <v>10</v>
      </c>
      <c r="N2" s="41"/>
      <c r="O2" s="41" t="s">
        <v>11</v>
      </c>
      <c r="P2" s="41" t="s">
        <v>12</v>
      </c>
      <c r="Q2" s="41"/>
      <c r="R2" s="41"/>
      <c r="S2" s="41"/>
      <c r="T2" s="41"/>
      <c r="U2" s="41"/>
      <c r="V2" s="41"/>
      <c r="W2" s="41"/>
      <c r="X2" s="41"/>
      <c r="Y2" s="41"/>
      <c r="Z2" s="41"/>
    </row>
    <row r="3" spans="1:26" ht="14.45" customHeight="1">
      <c r="A3" s="25" t="s">
        <v>2096</v>
      </c>
      <c r="B3" s="25" t="s">
        <v>2097</v>
      </c>
      <c r="C3" s="22">
        <v>29</v>
      </c>
      <c r="D3" s="25">
        <v>2</v>
      </c>
      <c r="E3" s="5" t="s">
        <v>8</v>
      </c>
      <c r="F3" s="22" t="s">
        <v>80</v>
      </c>
      <c r="G3" s="22">
        <v>100</v>
      </c>
      <c r="H3" s="25"/>
      <c r="I3" s="43" t="str">
        <f t="shared" si="0"/>
        <v>0</v>
      </c>
      <c r="K3" s="154" t="s">
        <v>14</v>
      </c>
      <c r="L3" s="155"/>
      <c r="M3" s="39" t="s">
        <v>15</v>
      </c>
      <c r="N3" s="41"/>
      <c r="O3" s="41" t="s">
        <v>16</v>
      </c>
      <c r="P3" s="41" t="s">
        <v>17</v>
      </c>
      <c r="Q3" s="41"/>
      <c r="R3" s="41"/>
      <c r="S3" s="41"/>
      <c r="T3" s="41"/>
      <c r="U3" s="41"/>
      <c r="V3" s="41"/>
      <c r="W3" s="41"/>
      <c r="X3" s="41"/>
      <c r="Y3" s="41"/>
      <c r="Z3" s="41"/>
    </row>
    <row r="4" spans="1:26" ht="15">
      <c r="A4" s="25" t="s">
        <v>2098</v>
      </c>
      <c r="B4" s="25" t="s">
        <v>2099</v>
      </c>
      <c r="C4" s="22">
        <v>29</v>
      </c>
      <c r="D4" s="25">
        <v>2</v>
      </c>
      <c r="E4" s="5" t="s">
        <v>8</v>
      </c>
      <c r="F4" s="22" t="s">
        <v>80</v>
      </c>
      <c r="G4" s="22">
        <v>100</v>
      </c>
      <c r="H4" s="25"/>
      <c r="I4" s="43" t="str">
        <f t="shared" si="0"/>
        <v>0</v>
      </c>
      <c r="K4" s="154"/>
      <c r="L4" s="155"/>
      <c r="M4" s="38" t="s">
        <v>18</v>
      </c>
      <c r="N4" s="41"/>
      <c r="O4" s="41">
        <v>1</v>
      </c>
      <c r="P4" s="41" t="s">
        <v>19</v>
      </c>
      <c r="Q4" s="41"/>
      <c r="R4" s="41"/>
      <c r="S4" s="41"/>
      <c r="T4" s="41"/>
      <c r="U4" s="41"/>
      <c r="V4" s="41"/>
      <c r="W4" s="41"/>
      <c r="X4" s="41"/>
      <c r="Y4" s="41"/>
      <c r="Z4" s="41"/>
    </row>
    <row r="5" spans="1:26" ht="15">
      <c r="A5" s="25" t="s">
        <v>2100</v>
      </c>
      <c r="B5" s="25" t="s">
        <v>2101</v>
      </c>
      <c r="C5" s="22">
        <v>29</v>
      </c>
      <c r="D5" s="25">
        <v>3</v>
      </c>
      <c r="E5" s="5" t="s">
        <v>8</v>
      </c>
      <c r="F5" s="22" t="s">
        <v>81</v>
      </c>
      <c r="G5" s="22">
        <v>35</v>
      </c>
      <c r="H5" s="25"/>
      <c r="I5" s="43" t="str">
        <f t="shared" si="0"/>
        <v>0</v>
      </c>
      <c r="K5" s="154"/>
      <c r="L5" s="155"/>
      <c r="M5" s="38" t="s">
        <v>20</v>
      </c>
      <c r="N5" s="41"/>
      <c r="O5" s="41">
        <v>2</v>
      </c>
      <c r="P5" s="41" t="s">
        <v>21</v>
      </c>
      <c r="Q5" s="41"/>
      <c r="R5" s="41"/>
      <c r="S5" s="41"/>
      <c r="T5" s="41"/>
      <c r="U5" s="41"/>
      <c r="V5" s="41"/>
      <c r="W5" s="41"/>
      <c r="X5" s="41"/>
      <c r="Y5" s="41"/>
      <c r="Z5" s="41"/>
    </row>
    <row r="6" spans="1:26" ht="15">
      <c r="A6" s="25" t="s">
        <v>2102</v>
      </c>
      <c r="B6" s="25" t="s">
        <v>2103</v>
      </c>
      <c r="C6" s="22">
        <v>29</v>
      </c>
      <c r="D6" s="25">
        <v>3</v>
      </c>
      <c r="E6" s="5" t="s">
        <v>8</v>
      </c>
      <c r="F6" s="22" t="s">
        <v>81</v>
      </c>
      <c r="G6" s="22">
        <v>35</v>
      </c>
      <c r="H6" s="25"/>
      <c r="I6" s="43" t="str">
        <f t="shared" si="0"/>
        <v>0</v>
      </c>
      <c r="K6" s="154"/>
      <c r="L6" s="155"/>
      <c r="M6" s="38" t="s">
        <v>22</v>
      </c>
      <c r="N6" s="41"/>
      <c r="O6" s="41">
        <v>3</v>
      </c>
      <c r="P6" s="41" t="s">
        <v>23</v>
      </c>
      <c r="Q6" s="41"/>
      <c r="R6" s="41"/>
      <c r="S6" s="41"/>
      <c r="T6" s="41"/>
      <c r="U6" s="41"/>
      <c r="V6" s="41"/>
      <c r="W6" s="41"/>
      <c r="X6" s="41"/>
      <c r="Y6" s="41"/>
      <c r="Z6" s="41"/>
    </row>
    <row r="7" spans="1:26" ht="15">
      <c r="A7" s="25" t="s">
        <v>2104</v>
      </c>
      <c r="B7" s="25" t="s">
        <v>2105</v>
      </c>
      <c r="C7" s="22">
        <v>29</v>
      </c>
      <c r="D7" s="25">
        <v>3</v>
      </c>
      <c r="E7" s="5" t="s">
        <v>8</v>
      </c>
      <c r="F7" s="22" t="s">
        <v>81</v>
      </c>
      <c r="G7" s="22">
        <v>35</v>
      </c>
      <c r="H7" s="25"/>
      <c r="I7" s="43" t="str">
        <f t="shared" si="0"/>
        <v>0</v>
      </c>
      <c r="K7" s="154"/>
      <c r="L7" s="155"/>
      <c r="M7" s="38"/>
      <c r="N7" s="41"/>
      <c r="O7" s="41">
        <v>4</v>
      </c>
      <c r="P7" s="41" t="s">
        <v>24</v>
      </c>
      <c r="Q7" s="41"/>
      <c r="R7" s="41"/>
      <c r="S7" s="41"/>
      <c r="T7" s="41"/>
      <c r="U7" s="41"/>
      <c r="V7" s="41"/>
      <c r="W7" s="41"/>
      <c r="X7" s="41"/>
      <c r="Y7" s="41"/>
      <c r="Z7" s="41"/>
    </row>
    <row r="8" spans="1:26" ht="15">
      <c r="A8" s="25" t="s">
        <v>2106</v>
      </c>
      <c r="B8" s="25" t="s">
        <v>2107</v>
      </c>
      <c r="C8" s="22">
        <v>29</v>
      </c>
      <c r="D8" s="25">
        <v>6</v>
      </c>
      <c r="E8" s="5" t="s">
        <v>8</v>
      </c>
      <c r="F8" s="22" t="s">
        <v>84</v>
      </c>
      <c r="G8" s="22">
        <v>65</v>
      </c>
      <c r="H8" s="25"/>
      <c r="I8" s="43" t="str">
        <f t="shared" si="0"/>
        <v>0</v>
      </c>
      <c r="K8" s="16" t="s">
        <v>25</v>
      </c>
      <c r="L8" s="17" t="s">
        <v>10</v>
      </c>
      <c r="M8" s="14" t="s">
        <v>26</v>
      </c>
      <c r="N8" s="41"/>
      <c r="O8" s="41">
        <v>5</v>
      </c>
      <c r="P8" s="41" t="s">
        <v>27</v>
      </c>
      <c r="Q8" s="41"/>
      <c r="R8" s="41"/>
      <c r="S8" s="41"/>
      <c r="T8" s="41"/>
      <c r="U8" s="41"/>
      <c r="V8" s="41"/>
      <c r="W8" s="41"/>
      <c r="X8" s="41"/>
      <c r="Y8" s="41"/>
      <c r="Z8" s="41"/>
    </row>
    <row r="9" spans="1:26" ht="15">
      <c r="A9" s="25" t="s">
        <v>2108</v>
      </c>
      <c r="B9" s="25" t="s">
        <v>2109</v>
      </c>
      <c r="C9" s="22">
        <v>29</v>
      </c>
      <c r="D9" s="25">
        <v>6</v>
      </c>
      <c r="E9" s="5" t="s">
        <v>8</v>
      </c>
      <c r="F9" s="22" t="s">
        <v>84</v>
      </c>
      <c r="G9" s="22">
        <v>65</v>
      </c>
      <c r="H9" s="25"/>
      <c r="I9" s="43" t="str">
        <f t="shared" si="0"/>
        <v>0</v>
      </c>
      <c r="K9" s="156">
        <v>1</v>
      </c>
      <c r="L9" s="159" t="s">
        <v>28</v>
      </c>
      <c r="M9" s="14" t="s">
        <v>29</v>
      </c>
      <c r="N9" s="41"/>
      <c r="O9" s="41"/>
      <c r="P9" s="41"/>
      <c r="Q9" s="41"/>
      <c r="R9" s="41"/>
      <c r="S9" s="41"/>
      <c r="T9" s="41"/>
      <c r="U9" s="41"/>
      <c r="V9" s="41"/>
      <c r="W9" s="41"/>
      <c r="X9" s="41"/>
      <c r="Y9" s="41"/>
      <c r="Z9" s="41"/>
    </row>
    <row r="10" spans="1:26" ht="15">
      <c r="A10" s="25" t="s">
        <v>2110</v>
      </c>
      <c r="B10" s="25" t="s">
        <v>2111</v>
      </c>
      <c r="C10" s="22">
        <v>29</v>
      </c>
      <c r="D10" s="25">
        <v>6</v>
      </c>
      <c r="E10" s="5" t="s">
        <v>8</v>
      </c>
      <c r="F10" s="22" t="s">
        <v>84</v>
      </c>
      <c r="G10" s="22">
        <v>65</v>
      </c>
      <c r="H10" s="25"/>
      <c r="I10" s="43" t="str">
        <f t="shared" si="0"/>
        <v>0</v>
      </c>
      <c r="K10" s="157"/>
      <c r="L10" s="160"/>
      <c r="M10" s="14" t="s">
        <v>30</v>
      </c>
      <c r="N10" s="41"/>
      <c r="O10" s="41"/>
      <c r="P10" s="41"/>
      <c r="Q10" s="41"/>
      <c r="R10" s="41"/>
      <c r="S10" s="41"/>
      <c r="T10" s="41"/>
      <c r="U10" s="41"/>
      <c r="V10" s="41"/>
      <c r="W10" s="41"/>
      <c r="X10" s="41"/>
      <c r="Y10" s="41"/>
      <c r="Z10" s="41"/>
    </row>
    <row r="11" spans="1:26" ht="14.1" customHeight="1">
      <c r="A11" s="25" t="s">
        <v>2112</v>
      </c>
      <c r="B11" s="25" t="s">
        <v>2113</v>
      </c>
      <c r="C11" s="22">
        <v>29</v>
      </c>
      <c r="D11" s="25">
        <v>6</v>
      </c>
      <c r="E11" s="5" t="s">
        <v>8</v>
      </c>
      <c r="F11" s="22" t="s">
        <v>84</v>
      </c>
      <c r="G11" s="22">
        <v>65</v>
      </c>
      <c r="H11" s="25"/>
      <c r="I11" s="43" t="str">
        <f t="shared" si="0"/>
        <v>0</v>
      </c>
      <c r="K11" s="158"/>
      <c r="L11" s="161"/>
      <c r="M11" s="14" t="s">
        <v>31</v>
      </c>
      <c r="N11" s="41"/>
      <c r="O11" s="41"/>
      <c r="P11" s="41"/>
      <c r="Q11" s="41"/>
      <c r="R11" s="41"/>
      <c r="S11" s="41"/>
      <c r="T11" s="41"/>
      <c r="U11" s="41"/>
      <c r="V11" s="41"/>
      <c r="W11" s="41"/>
      <c r="X11" s="41"/>
      <c r="Y11" s="41"/>
      <c r="Z11" s="41"/>
    </row>
    <row r="12" spans="1:26" ht="14.1" customHeight="1">
      <c r="A12" s="25" t="s">
        <v>2114</v>
      </c>
      <c r="B12" s="25" t="s">
        <v>2115</v>
      </c>
      <c r="C12" s="22">
        <v>29</v>
      </c>
      <c r="D12" s="25">
        <v>6</v>
      </c>
      <c r="E12" s="5" t="s">
        <v>8</v>
      </c>
      <c r="F12" s="22" t="s">
        <v>84</v>
      </c>
      <c r="G12" s="22">
        <v>65</v>
      </c>
      <c r="H12" s="25"/>
      <c r="I12" s="43" t="str">
        <f t="shared" si="0"/>
        <v>0</v>
      </c>
      <c r="K12" s="162">
        <v>2</v>
      </c>
      <c r="L12" s="165" t="s">
        <v>32</v>
      </c>
      <c r="M12" s="13" t="s">
        <v>33</v>
      </c>
      <c r="N12" s="41"/>
      <c r="O12" s="41"/>
      <c r="P12" s="41"/>
      <c r="Q12" s="41"/>
      <c r="R12" s="41"/>
      <c r="S12" s="41"/>
      <c r="T12" s="41"/>
      <c r="U12" s="41"/>
      <c r="V12" s="41"/>
      <c r="W12" s="41"/>
      <c r="X12" s="41"/>
      <c r="Y12" s="41"/>
      <c r="Z12" s="41"/>
    </row>
    <row r="13" spans="1:26" ht="15">
      <c r="A13" s="25" t="s">
        <v>2116</v>
      </c>
      <c r="B13" s="25" t="s">
        <v>2117</v>
      </c>
      <c r="C13" s="22">
        <v>29</v>
      </c>
      <c r="D13" s="25">
        <v>6</v>
      </c>
      <c r="E13" s="5" t="s">
        <v>8</v>
      </c>
      <c r="F13" s="22" t="s">
        <v>84</v>
      </c>
      <c r="G13" s="22">
        <v>65</v>
      </c>
      <c r="H13" s="25"/>
      <c r="I13" s="43" t="str">
        <f t="shared" si="0"/>
        <v>0</v>
      </c>
      <c r="K13" s="163"/>
      <c r="L13" s="166"/>
      <c r="M13" s="13" t="s">
        <v>34</v>
      </c>
      <c r="N13" s="41"/>
      <c r="O13" s="41"/>
      <c r="P13" s="41"/>
      <c r="Q13" s="41"/>
      <c r="R13" s="41"/>
      <c r="S13" s="41"/>
      <c r="T13" s="41"/>
      <c r="U13" s="41"/>
      <c r="V13" s="41"/>
      <c r="W13" s="41"/>
      <c r="X13" s="41"/>
      <c r="Y13" s="41"/>
      <c r="Z13" s="41"/>
    </row>
    <row r="14" spans="1:26" ht="15">
      <c r="A14" s="25" t="s">
        <v>2118</v>
      </c>
      <c r="B14" s="25" t="s">
        <v>2119</v>
      </c>
      <c r="C14" s="22">
        <v>30</v>
      </c>
      <c r="D14" s="25">
        <v>12</v>
      </c>
      <c r="E14" s="5" t="s">
        <v>8</v>
      </c>
      <c r="F14" s="22" t="s">
        <v>90</v>
      </c>
      <c r="G14" s="22">
        <v>95</v>
      </c>
      <c r="H14" s="25"/>
      <c r="I14" s="43" t="str">
        <f t="shared" si="0"/>
        <v>0</v>
      </c>
      <c r="K14" s="163"/>
      <c r="L14" s="166"/>
      <c r="M14" s="13" t="s">
        <v>35</v>
      </c>
      <c r="N14" s="41"/>
      <c r="O14" s="41"/>
      <c r="P14" s="41"/>
      <c r="Q14" s="41"/>
      <c r="R14" s="41"/>
      <c r="S14" s="41"/>
      <c r="T14" s="41"/>
      <c r="U14" s="41"/>
      <c r="V14" s="41"/>
      <c r="W14" s="41"/>
      <c r="X14" s="41"/>
      <c r="Y14" s="41"/>
      <c r="Z14" s="41"/>
    </row>
    <row r="15" spans="1:26" ht="15">
      <c r="A15" s="25" t="s">
        <v>2120</v>
      </c>
      <c r="B15" s="25" t="s">
        <v>2121</v>
      </c>
      <c r="C15" s="22">
        <v>30</v>
      </c>
      <c r="D15" s="25">
        <v>12</v>
      </c>
      <c r="E15" s="5" t="s">
        <v>8</v>
      </c>
      <c r="F15" s="22" t="s">
        <v>90</v>
      </c>
      <c r="G15" s="22">
        <v>95</v>
      </c>
      <c r="H15" s="25"/>
      <c r="I15" s="43" t="str">
        <f t="shared" si="0"/>
        <v>0</v>
      </c>
      <c r="K15" s="163"/>
      <c r="L15" s="166"/>
      <c r="M15" s="13" t="s">
        <v>36</v>
      </c>
      <c r="N15" s="41"/>
      <c r="O15" s="41"/>
      <c r="P15" s="41"/>
      <c r="Q15" s="41"/>
      <c r="R15" s="41"/>
      <c r="S15" s="41"/>
      <c r="T15" s="41"/>
      <c r="U15" s="41"/>
      <c r="V15" s="41"/>
      <c r="W15" s="41"/>
      <c r="X15" s="41"/>
      <c r="Y15" s="41"/>
      <c r="Z15" s="41"/>
    </row>
    <row r="16" spans="1:26" ht="15">
      <c r="A16" s="25" t="s">
        <v>2122</v>
      </c>
      <c r="B16" s="25" t="s">
        <v>2123</v>
      </c>
      <c r="C16" s="22">
        <v>30</v>
      </c>
      <c r="D16" s="25">
        <v>12</v>
      </c>
      <c r="E16" s="5" t="s">
        <v>8</v>
      </c>
      <c r="F16" s="22" t="s">
        <v>90</v>
      </c>
      <c r="G16" s="22">
        <v>95</v>
      </c>
      <c r="H16" s="25"/>
      <c r="I16" s="43" t="str">
        <f t="shared" si="0"/>
        <v>0</v>
      </c>
      <c r="K16" s="163"/>
      <c r="L16" s="166"/>
      <c r="M16" s="13" t="s">
        <v>37</v>
      </c>
      <c r="N16" s="41"/>
      <c r="O16" s="41"/>
      <c r="P16" s="41"/>
      <c r="Q16" s="41"/>
      <c r="R16" s="41"/>
      <c r="S16" s="41"/>
      <c r="T16" s="41"/>
      <c r="U16" s="41"/>
      <c r="V16" s="41"/>
      <c r="W16" s="41"/>
      <c r="X16" s="41"/>
      <c r="Y16" s="41"/>
      <c r="Z16" s="41"/>
    </row>
    <row r="17" spans="1:27" ht="15">
      <c r="A17" s="25" t="s">
        <v>2124</v>
      </c>
      <c r="B17" s="25" t="s">
        <v>2125</v>
      </c>
      <c r="C17" s="22">
        <v>30</v>
      </c>
      <c r="D17" s="25">
        <v>12</v>
      </c>
      <c r="E17" s="5" t="s">
        <v>8</v>
      </c>
      <c r="F17" s="22" t="s">
        <v>90</v>
      </c>
      <c r="G17" s="22">
        <v>95</v>
      </c>
      <c r="H17" s="25"/>
      <c r="I17" s="43" t="str">
        <f t="shared" si="0"/>
        <v>0</v>
      </c>
      <c r="K17" s="163"/>
      <c r="L17" s="166"/>
      <c r="M17" s="13" t="s">
        <v>38</v>
      </c>
      <c r="N17" s="41"/>
      <c r="O17" s="41"/>
      <c r="P17" s="41"/>
      <c r="Q17" s="41"/>
      <c r="R17" s="41"/>
      <c r="S17" s="41"/>
      <c r="T17" s="41"/>
      <c r="U17" s="41"/>
      <c r="V17" s="41"/>
      <c r="W17" s="41"/>
      <c r="X17" s="41"/>
      <c r="Y17" s="41"/>
      <c r="Z17" s="41"/>
    </row>
    <row r="18" spans="1:27" ht="14.1" customHeight="1">
      <c r="A18" s="25" t="s">
        <v>2126</v>
      </c>
      <c r="B18" s="25" t="s">
        <v>2127</v>
      </c>
      <c r="C18" s="22">
        <v>30</v>
      </c>
      <c r="D18" s="25">
        <v>12</v>
      </c>
      <c r="E18" s="5" t="s">
        <v>8</v>
      </c>
      <c r="F18" s="22" t="s">
        <v>90</v>
      </c>
      <c r="G18" s="22">
        <v>95</v>
      </c>
      <c r="H18" s="25"/>
      <c r="I18" s="43" t="str">
        <f t="shared" si="0"/>
        <v>0</v>
      </c>
      <c r="K18" s="164"/>
      <c r="L18" s="167"/>
      <c r="M18" s="13" t="s">
        <v>39</v>
      </c>
      <c r="N18" s="41"/>
      <c r="O18" s="41"/>
      <c r="P18" s="41"/>
      <c r="Q18" s="41"/>
      <c r="R18" s="41"/>
      <c r="S18" s="41"/>
      <c r="T18" s="41"/>
      <c r="U18" s="41"/>
      <c r="V18" s="41"/>
      <c r="W18" s="41"/>
      <c r="X18" s="41"/>
      <c r="Y18" s="41"/>
      <c r="Z18" s="41"/>
    </row>
    <row r="19" spans="1:27" ht="14.1" customHeight="1">
      <c r="A19" s="25" t="s">
        <v>2128</v>
      </c>
      <c r="B19" s="25" t="s">
        <v>2129</v>
      </c>
      <c r="C19" s="22">
        <v>30</v>
      </c>
      <c r="D19" s="25">
        <v>12</v>
      </c>
      <c r="E19" s="5" t="s">
        <v>8</v>
      </c>
      <c r="F19" s="22" t="s">
        <v>90</v>
      </c>
      <c r="G19" s="22">
        <v>95</v>
      </c>
      <c r="H19" s="25"/>
      <c r="I19" s="43" t="str">
        <f t="shared" si="0"/>
        <v>0</v>
      </c>
      <c r="K19" s="156">
        <v>3</v>
      </c>
      <c r="L19" s="159" t="s">
        <v>40</v>
      </c>
      <c r="M19" s="14" t="s">
        <v>41</v>
      </c>
      <c r="N19" s="41"/>
      <c r="O19" s="41"/>
      <c r="P19" s="41"/>
      <c r="Q19" s="41"/>
      <c r="R19" s="41"/>
      <c r="S19" s="41"/>
      <c r="T19" s="41"/>
      <c r="U19" s="41"/>
      <c r="V19" s="41"/>
      <c r="W19" s="41"/>
      <c r="X19" s="41"/>
      <c r="Y19" s="41"/>
      <c r="Z19" s="41"/>
    </row>
    <row r="20" spans="1:27" ht="15">
      <c r="A20" s="25" t="s">
        <v>2130</v>
      </c>
      <c r="B20" s="25" t="s">
        <v>2131</v>
      </c>
      <c r="C20" s="22">
        <v>30</v>
      </c>
      <c r="D20" s="25">
        <v>12</v>
      </c>
      <c r="E20" s="5" t="s">
        <v>8</v>
      </c>
      <c r="F20" s="22" t="s">
        <v>90</v>
      </c>
      <c r="G20" s="22">
        <v>95</v>
      </c>
      <c r="H20" s="25"/>
      <c r="I20" s="43" t="str">
        <f t="shared" si="0"/>
        <v>0</v>
      </c>
      <c r="K20" s="157"/>
      <c r="L20" s="160"/>
      <c r="M20" s="14" t="s">
        <v>42</v>
      </c>
      <c r="N20" s="41"/>
      <c r="O20" s="41"/>
      <c r="P20" s="41"/>
      <c r="Q20" s="41"/>
      <c r="R20" s="41"/>
      <c r="S20" s="41"/>
      <c r="T20" s="41"/>
      <c r="U20" s="41"/>
      <c r="V20" s="41"/>
      <c r="W20" s="41"/>
      <c r="X20" s="41"/>
      <c r="Y20" s="41"/>
      <c r="Z20" s="41"/>
    </row>
    <row r="21" spans="1:27" ht="15">
      <c r="A21" s="25" t="s">
        <v>2132</v>
      </c>
      <c r="B21" s="25" t="s">
        <v>2133</v>
      </c>
      <c r="C21" s="22">
        <v>30</v>
      </c>
      <c r="D21" s="25">
        <v>12</v>
      </c>
      <c r="E21" s="5" t="s">
        <v>8</v>
      </c>
      <c r="F21" s="22" t="s">
        <v>90</v>
      </c>
      <c r="G21" s="22">
        <v>95</v>
      </c>
      <c r="H21" s="25"/>
      <c r="I21" s="43" t="str">
        <f t="shared" si="0"/>
        <v>0</v>
      </c>
      <c r="K21" s="157"/>
      <c r="L21" s="160"/>
      <c r="M21" s="14" t="s">
        <v>43</v>
      </c>
      <c r="N21" s="41"/>
      <c r="O21" s="41"/>
      <c r="P21" s="41"/>
      <c r="Q21" s="41"/>
      <c r="R21" s="41"/>
      <c r="S21" s="41"/>
      <c r="T21" s="41"/>
      <c r="U21" s="41"/>
      <c r="V21" s="41"/>
      <c r="W21" s="41"/>
      <c r="X21" s="41"/>
      <c r="Y21" s="41"/>
      <c r="Z21" s="41"/>
    </row>
    <row r="22" spans="1:27" ht="15">
      <c r="A22" s="25" t="s">
        <v>2134</v>
      </c>
      <c r="B22" s="25" t="s">
        <v>2135</v>
      </c>
      <c r="C22" s="22">
        <v>30</v>
      </c>
      <c r="D22" s="25">
        <v>12</v>
      </c>
      <c r="E22" s="5" t="s">
        <v>8</v>
      </c>
      <c r="F22" s="22" t="s">
        <v>90</v>
      </c>
      <c r="G22" s="22">
        <v>95</v>
      </c>
      <c r="H22" s="25"/>
      <c r="I22" s="43" t="str">
        <f t="shared" si="0"/>
        <v>0</v>
      </c>
      <c r="K22" s="157"/>
      <c r="L22" s="160"/>
      <c r="M22" s="14" t="s">
        <v>44</v>
      </c>
      <c r="N22" s="41"/>
      <c r="O22" s="41"/>
      <c r="P22" s="41"/>
      <c r="Q22" s="41"/>
      <c r="R22" s="41"/>
      <c r="S22" s="41"/>
      <c r="T22" s="41"/>
      <c r="U22" s="41"/>
      <c r="V22" s="41"/>
      <c r="W22" s="41"/>
      <c r="X22" s="41"/>
      <c r="Y22" s="41"/>
      <c r="Z22" s="41"/>
    </row>
    <row r="23" spans="1:27" ht="15">
      <c r="A23" s="25" t="s">
        <v>2136</v>
      </c>
      <c r="B23" s="25" t="s">
        <v>2137</v>
      </c>
      <c r="C23" s="22">
        <v>31</v>
      </c>
      <c r="D23" s="25">
        <v>12</v>
      </c>
      <c r="E23" s="5" t="s">
        <v>8</v>
      </c>
      <c r="F23" s="22" t="s">
        <v>90</v>
      </c>
      <c r="G23" s="22">
        <v>95</v>
      </c>
      <c r="H23" s="25"/>
      <c r="I23" s="43" t="str">
        <f t="shared" si="0"/>
        <v>0</v>
      </c>
      <c r="K23" s="157"/>
      <c r="L23" s="160"/>
      <c r="M23" s="14" t="s">
        <v>45</v>
      </c>
      <c r="N23" s="41"/>
      <c r="O23" s="41"/>
      <c r="P23" s="41"/>
      <c r="Q23" s="41"/>
      <c r="R23" s="41"/>
      <c r="S23" s="41"/>
      <c r="T23" s="41"/>
      <c r="U23" s="41"/>
      <c r="V23" s="41"/>
      <c r="W23" s="41"/>
      <c r="X23" s="41"/>
      <c r="Y23" s="41"/>
      <c r="Z23" s="41"/>
    </row>
    <row r="24" spans="1:27" ht="15">
      <c r="A24" s="25" t="s">
        <v>2138</v>
      </c>
      <c r="B24" s="25" t="s">
        <v>2139</v>
      </c>
      <c r="C24" s="22">
        <v>31</v>
      </c>
      <c r="D24" s="25">
        <v>12</v>
      </c>
      <c r="E24" s="5" t="s">
        <v>8</v>
      </c>
      <c r="F24" s="22" t="s">
        <v>90</v>
      </c>
      <c r="G24" s="22">
        <v>95</v>
      </c>
      <c r="H24" s="25"/>
      <c r="I24" s="43" t="str">
        <f t="shared" si="0"/>
        <v>0</v>
      </c>
      <c r="K24" s="157"/>
      <c r="L24" s="160"/>
      <c r="M24" s="14" t="s">
        <v>46</v>
      </c>
      <c r="N24" s="41"/>
      <c r="O24" s="41"/>
      <c r="P24" s="41"/>
      <c r="Q24" s="41"/>
      <c r="R24" s="41"/>
      <c r="S24" s="41"/>
      <c r="T24" s="41"/>
      <c r="U24" s="41"/>
      <c r="V24" s="41"/>
      <c r="W24" s="41"/>
      <c r="X24" s="41"/>
      <c r="Y24" s="41"/>
      <c r="Z24" s="41"/>
    </row>
    <row r="25" spans="1:27" ht="15">
      <c r="A25" s="25" t="s">
        <v>2140</v>
      </c>
      <c r="B25" s="25" t="s">
        <v>2141</v>
      </c>
      <c r="C25" s="22">
        <v>31</v>
      </c>
      <c r="D25" s="25">
        <v>12</v>
      </c>
      <c r="E25" s="5" t="s">
        <v>8</v>
      </c>
      <c r="F25" s="22" t="s">
        <v>90</v>
      </c>
      <c r="G25" s="22">
        <v>95</v>
      </c>
      <c r="H25" s="25"/>
      <c r="I25" s="43" t="str">
        <f t="shared" si="0"/>
        <v>0</v>
      </c>
      <c r="K25" s="158"/>
      <c r="L25" s="161"/>
      <c r="M25" s="14"/>
      <c r="N25" s="41"/>
      <c r="O25" s="41"/>
      <c r="P25" s="41"/>
      <c r="Q25" s="41"/>
      <c r="R25" s="41"/>
      <c r="S25" s="41"/>
      <c r="T25" s="41"/>
      <c r="U25" s="41"/>
      <c r="V25" s="41"/>
      <c r="W25" s="41"/>
      <c r="X25" s="41"/>
      <c r="Y25" s="41"/>
      <c r="Z25" s="41"/>
    </row>
    <row r="26" spans="1:27" ht="15">
      <c r="A26" s="25"/>
      <c r="B26" s="25"/>
      <c r="C26" s="22">
        <f t="shared" ref="C26:C51" si="1">LEN(B26)</f>
        <v>0</v>
      </c>
      <c r="D26" s="25"/>
      <c r="E26" s="5" t="s">
        <v>13</v>
      </c>
      <c r="F26" s="22" t="e">
        <f>IF(E26=$L$31,VLOOKUP(D26,$K$33:$M$47,3,FALSE),IF(E26=$L$57,VLOOKUP(D26,$K$59:$L$116,2,FALSE),VLOOKUP(D26,$O$4:$P$8,2,FALSE)))</f>
        <v>#N/A</v>
      </c>
      <c r="G26" s="22" t="e">
        <f>VLOOKUP(D26,$K$33:$N$48,4,FALSE)</f>
        <v>#N/A</v>
      </c>
      <c r="H26" s="25"/>
      <c r="I26" s="43">
        <f t="shared" si="0"/>
        <v>0</v>
      </c>
      <c r="K26" s="76">
        <v>4</v>
      </c>
      <c r="L26" s="78" t="s">
        <v>47</v>
      </c>
      <c r="M26" s="13" t="s">
        <v>48</v>
      </c>
      <c r="N26" s="41"/>
      <c r="O26" s="41"/>
      <c r="P26" s="41"/>
      <c r="Q26" s="41"/>
      <c r="R26" s="41"/>
      <c r="S26" s="41"/>
      <c r="T26" s="41"/>
      <c r="U26" s="41"/>
      <c r="V26" s="41"/>
      <c r="W26" s="41"/>
      <c r="X26" s="41"/>
      <c r="Y26" s="41"/>
      <c r="Z26" s="41"/>
    </row>
    <row r="27" spans="1:27" ht="15">
      <c r="A27" s="25" t="s">
        <v>2194</v>
      </c>
      <c r="B27" s="25" t="s">
        <v>2304</v>
      </c>
      <c r="C27" s="22">
        <v>29</v>
      </c>
      <c r="D27" s="25">
        <v>1</v>
      </c>
      <c r="E27" s="5" t="s">
        <v>8</v>
      </c>
      <c r="F27" s="22" t="s">
        <v>78</v>
      </c>
      <c r="G27" s="22">
        <v>100</v>
      </c>
      <c r="H27" s="25"/>
      <c r="I27" s="43" t="str">
        <f t="shared" si="0"/>
        <v>0</v>
      </c>
      <c r="K27" s="77">
        <v>5</v>
      </c>
      <c r="L27" s="79" t="s">
        <v>49</v>
      </c>
      <c r="M27" s="15" t="s">
        <v>50</v>
      </c>
      <c r="N27" s="41"/>
      <c r="O27" s="41"/>
      <c r="P27" s="41"/>
      <c r="Q27" s="41"/>
      <c r="R27" s="41"/>
      <c r="S27" s="41"/>
      <c r="T27" s="41"/>
      <c r="U27" s="41"/>
      <c r="V27" s="41"/>
      <c r="W27" s="41"/>
      <c r="X27" s="41"/>
      <c r="Y27" s="41"/>
      <c r="Z27" s="41"/>
    </row>
    <row r="28" spans="1:27" ht="15">
      <c r="A28" s="25" t="s">
        <v>2195</v>
      </c>
      <c r="B28" s="25" t="s">
        <v>2305</v>
      </c>
      <c r="C28" s="22">
        <v>29</v>
      </c>
      <c r="D28" s="25">
        <v>2</v>
      </c>
      <c r="E28" s="5" t="s">
        <v>8</v>
      </c>
      <c r="F28" s="22" t="s">
        <v>80</v>
      </c>
      <c r="G28" s="22">
        <v>100</v>
      </c>
      <c r="H28" s="25"/>
      <c r="I28" s="43" t="str">
        <f t="shared" si="0"/>
        <v>0</v>
      </c>
      <c r="K28" s="150">
        <v>6</v>
      </c>
      <c r="L28" s="152" t="s">
        <v>51</v>
      </c>
      <c r="M28" s="147" t="s">
        <v>52</v>
      </c>
      <c r="N28" s="41"/>
      <c r="O28" s="41"/>
      <c r="P28" s="41"/>
      <c r="Q28" s="41"/>
      <c r="R28" s="41"/>
      <c r="S28" s="41"/>
      <c r="T28" s="41"/>
      <c r="U28" s="41"/>
      <c r="V28" s="41"/>
      <c r="W28" s="41"/>
      <c r="X28" s="41"/>
      <c r="Y28" s="41"/>
      <c r="Z28" s="41"/>
    </row>
    <row r="29" spans="1:27" ht="15">
      <c r="A29" s="25" t="s">
        <v>2196</v>
      </c>
      <c r="B29" s="25" t="s">
        <v>2306</v>
      </c>
      <c r="C29" s="22">
        <v>29</v>
      </c>
      <c r="D29" s="25">
        <v>2</v>
      </c>
      <c r="E29" s="5" t="s">
        <v>8</v>
      </c>
      <c r="F29" s="22" t="s">
        <v>80</v>
      </c>
      <c r="G29" s="22">
        <v>100</v>
      </c>
      <c r="H29" s="25"/>
      <c r="I29" s="43" t="str">
        <f t="shared" si="0"/>
        <v>0</v>
      </c>
      <c r="K29" s="150"/>
      <c r="L29" s="152"/>
      <c r="M29" s="148"/>
      <c r="N29" s="41"/>
      <c r="O29" s="41"/>
      <c r="P29" s="41"/>
      <c r="Q29" s="41"/>
      <c r="R29" s="41"/>
      <c r="S29" s="41"/>
      <c r="T29" s="41"/>
      <c r="U29" s="41"/>
      <c r="V29" s="41"/>
      <c r="W29" s="41"/>
      <c r="X29" s="41"/>
      <c r="Y29" s="41"/>
      <c r="Z29" s="41"/>
    </row>
    <row r="30" spans="1:27" ht="15.75" thickBot="1">
      <c r="A30" s="25" t="s">
        <v>2197</v>
      </c>
      <c r="B30" s="25" t="s">
        <v>2307</v>
      </c>
      <c r="C30" s="22">
        <v>29</v>
      </c>
      <c r="D30" s="25">
        <v>3</v>
      </c>
      <c r="E30" s="5" t="s">
        <v>8</v>
      </c>
      <c r="F30" s="22" t="s">
        <v>81</v>
      </c>
      <c r="G30" s="22">
        <v>35</v>
      </c>
      <c r="H30" s="25"/>
      <c r="I30" s="43" t="str">
        <f t="shared" si="0"/>
        <v>0</v>
      </c>
      <c r="K30" s="151"/>
      <c r="L30" s="153"/>
      <c r="M30" s="149"/>
      <c r="N30" s="9"/>
      <c r="O30" s="9"/>
    </row>
    <row r="31" spans="1:27" ht="15.75" thickBot="1">
      <c r="A31" s="25" t="s">
        <v>2198</v>
      </c>
      <c r="B31" s="25" t="s">
        <v>2308</v>
      </c>
      <c r="C31" s="22">
        <v>29</v>
      </c>
      <c r="D31" s="25">
        <v>3</v>
      </c>
      <c r="E31" s="5" t="s">
        <v>8</v>
      </c>
      <c r="F31" s="22" t="s">
        <v>81</v>
      </c>
      <c r="G31" s="22">
        <v>35</v>
      </c>
      <c r="H31" s="25"/>
      <c r="I31" s="43" t="str">
        <f t="shared" si="0"/>
        <v>0</v>
      </c>
      <c r="K31" s="40" t="s">
        <v>11</v>
      </c>
      <c r="L31" s="40" t="s">
        <v>13</v>
      </c>
      <c r="M31" s="9"/>
      <c r="N31" s="9"/>
      <c r="O31" s="9"/>
      <c r="Y31" s="81" t="s">
        <v>53</v>
      </c>
      <c r="AA31" s="80" t="s">
        <v>54</v>
      </c>
    </row>
    <row r="32" spans="1:27" ht="15">
      <c r="A32" s="25" t="s">
        <v>2199</v>
      </c>
      <c r="B32" s="25" t="s">
        <v>2309</v>
      </c>
      <c r="C32" s="22">
        <v>29</v>
      </c>
      <c r="D32" s="25">
        <v>3</v>
      </c>
      <c r="E32" s="5" t="s">
        <v>8</v>
      </c>
      <c r="F32" s="22" t="s">
        <v>81</v>
      </c>
      <c r="G32" s="22">
        <v>35</v>
      </c>
      <c r="H32" s="25"/>
      <c r="I32" s="43" t="str">
        <f t="shared" si="0"/>
        <v>0</v>
      </c>
      <c r="K32" s="44" t="s">
        <v>16</v>
      </c>
      <c r="L32" s="45" t="s">
        <v>55</v>
      </c>
      <c r="M32" s="46" t="s">
        <v>56</v>
      </c>
      <c r="N32" s="47" t="s">
        <v>57</v>
      </c>
      <c r="O32" s="9"/>
    </row>
    <row r="33" spans="1:14" s="9" customFormat="1" ht="15">
      <c r="A33" s="25" t="s">
        <v>2200</v>
      </c>
      <c r="B33" s="25" t="s">
        <v>2310</v>
      </c>
      <c r="C33" s="22">
        <v>29</v>
      </c>
      <c r="D33" s="25">
        <v>6</v>
      </c>
      <c r="E33" s="5" t="s">
        <v>8</v>
      </c>
      <c r="F33" s="22" t="s">
        <v>84</v>
      </c>
      <c r="G33" s="22">
        <v>65</v>
      </c>
      <c r="H33" s="25"/>
      <c r="I33" s="43" t="str">
        <f t="shared" si="0"/>
        <v>0</v>
      </c>
      <c r="K33" s="48">
        <v>1</v>
      </c>
      <c r="L33" s="18" t="s">
        <v>13</v>
      </c>
      <c r="M33" s="18" t="s">
        <v>58</v>
      </c>
      <c r="N33" s="49">
        <v>100</v>
      </c>
    </row>
    <row r="34" spans="1:14" s="9" customFormat="1" ht="15">
      <c r="A34" s="25" t="s">
        <v>2201</v>
      </c>
      <c r="B34" s="25" t="s">
        <v>2311</v>
      </c>
      <c r="C34" s="22">
        <v>29</v>
      </c>
      <c r="D34" s="25">
        <v>6</v>
      </c>
      <c r="E34" s="5" t="s">
        <v>8</v>
      </c>
      <c r="F34" s="22" t="s">
        <v>84</v>
      </c>
      <c r="G34" s="22">
        <v>65</v>
      </c>
      <c r="H34" s="25"/>
      <c r="I34" s="43" t="str">
        <f t="shared" ref="I34:I65" si="2">IF(E34="SMS",D34,IF(E34="DIA",D34/7,IF(E34="PRD","0",0)))</f>
        <v>0</v>
      </c>
      <c r="K34" s="48">
        <v>2</v>
      </c>
      <c r="L34" s="18" t="s">
        <v>13</v>
      </c>
      <c r="M34" s="18" t="s">
        <v>59</v>
      </c>
      <c r="N34" s="49">
        <v>100</v>
      </c>
    </row>
    <row r="35" spans="1:14" s="9" customFormat="1" ht="15">
      <c r="A35" s="25" t="s">
        <v>2202</v>
      </c>
      <c r="B35" s="25" t="s">
        <v>2312</v>
      </c>
      <c r="C35" s="22">
        <v>29</v>
      </c>
      <c r="D35" s="25">
        <v>6</v>
      </c>
      <c r="E35" s="5" t="s">
        <v>8</v>
      </c>
      <c r="F35" s="22" t="s">
        <v>84</v>
      </c>
      <c r="G35" s="22">
        <v>65</v>
      </c>
      <c r="H35" s="25"/>
      <c r="I35" s="43" t="str">
        <f t="shared" si="2"/>
        <v>0</v>
      </c>
      <c r="K35" s="48">
        <v>3</v>
      </c>
      <c r="L35" s="18" t="s">
        <v>13</v>
      </c>
      <c r="M35" s="18" t="s">
        <v>60</v>
      </c>
      <c r="N35" s="49">
        <v>35</v>
      </c>
    </row>
    <row r="36" spans="1:14" s="9" customFormat="1" ht="15">
      <c r="A36" s="25" t="s">
        <v>2203</v>
      </c>
      <c r="B36" s="25" t="s">
        <v>2313</v>
      </c>
      <c r="C36" s="22">
        <v>29</v>
      </c>
      <c r="D36" s="25">
        <v>6</v>
      </c>
      <c r="E36" s="5" t="s">
        <v>8</v>
      </c>
      <c r="F36" s="22" t="s">
        <v>84</v>
      </c>
      <c r="G36" s="22">
        <v>65</v>
      </c>
      <c r="H36" s="25"/>
      <c r="I36" s="43" t="str">
        <f t="shared" si="2"/>
        <v>0</v>
      </c>
      <c r="K36" s="48">
        <v>4</v>
      </c>
      <c r="L36" s="18" t="s">
        <v>13</v>
      </c>
      <c r="M36" s="18" t="s">
        <v>61</v>
      </c>
      <c r="N36" s="49">
        <v>50</v>
      </c>
    </row>
    <row r="37" spans="1:14" s="9" customFormat="1" ht="15">
      <c r="A37" s="25" t="s">
        <v>2204</v>
      </c>
      <c r="B37" s="25" t="s">
        <v>2314</v>
      </c>
      <c r="C37" s="22">
        <v>29</v>
      </c>
      <c r="D37" s="25">
        <v>6</v>
      </c>
      <c r="E37" s="5" t="s">
        <v>8</v>
      </c>
      <c r="F37" s="22" t="s">
        <v>84</v>
      </c>
      <c r="G37" s="22">
        <v>65</v>
      </c>
      <c r="H37" s="25"/>
      <c r="I37" s="43" t="str">
        <f t="shared" si="2"/>
        <v>0</v>
      </c>
      <c r="K37" s="48">
        <v>6</v>
      </c>
      <c r="L37" s="18" t="s">
        <v>13</v>
      </c>
      <c r="M37" s="18" t="s">
        <v>62</v>
      </c>
      <c r="N37" s="49">
        <v>65</v>
      </c>
    </row>
    <row r="38" spans="1:14" s="9" customFormat="1" ht="15">
      <c r="A38" s="25" t="s">
        <v>2205</v>
      </c>
      <c r="B38" s="25" t="s">
        <v>2315</v>
      </c>
      <c r="C38" s="22">
        <v>29</v>
      </c>
      <c r="D38" s="25">
        <v>6</v>
      </c>
      <c r="E38" s="5" t="s">
        <v>8</v>
      </c>
      <c r="F38" s="22" t="s">
        <v>84</v>
      </c>
      <c r="G38" s="22">
        <v>65</v>
      </c>
      <c r="H38" s="25"/>
      <c r="I38" s="43" t="str">
        <f t="shared" si="2"/>
        <v>0</v>
      </c>
      <c r="K38" s="48">
        <v>9</v>
      </c>
      <c r="L38" s="18" t="s">
        <v>13</v>
      </c>
      <c r="M38" s="18" t="s">
        <v>63</v>
      </c>
      <c r="N38" s="49">
        <v>65</v>
      </c>
    </row>
    <row r="39" spans="1:14" s="9" customFormat="1" ht="15">
      <c r="A39" s="25" t="s">
        <v>2206</v>
      </c>
      <c r="B39" s="25" t="s">
        <v>2316</v>
      </c>
      <c r="C39" s="22">
        <v>30</v>
      </c>
      <c r="D39" s="25">
        <v>12</v>
      </c>
      <c r="E39" s="5" t="s">
        <v>8</v>
      </c>
      <c r="F39" s="22" t="s">
        <v>90</v>
      </c>
      <c r="G39" s="22">
        <v>95</v>
      </c>
      <c r="H39" s="25"/>
      <c r="I39" s="43" t="str">
        <f t="shared" si="2"/>
        <v>0</v>
      </c>
      <c r="K39" s="48">
        <v>13</v>
      </c>
      <c r="L39" s="18" t="s">
        <v>13</v>
      </c>
      <c r="M39" s="18" t="s">
        <v>64</v>
      </c>
      <c r="N39" s="49">
        <v>75</v>
      </c>
    </row>
    <row r="40" spans="1:14" s="9" customFormat="1" ht="15">
      <c r="A40" s="25" t="s">
        <v>2207</v>
      </c>
      <c r="B40" s="25" t="s">
        <v>2317</v>
      </c>
      <c r="C40" s="22">
        <v>30</v>
      </c>
      <c r="D40" s="25">
        <v>12</v>
      </c>
      <c r="E40" s="5" t="s">
        <v>8</v>
      </c>
      <c r="F40" s="22" t="s">
        <v>90</v>
      </c>
      <c r="G40" s="22">
        <v>95</v>
      </c>
      <c r="H40" s="25"/>
      <c r="I40" s="43" t="str">
        <f t="shared" si="2"/>
        <v>0</v>
      </c>
      <c r="K40" s="48">
        <v>17</v>
      </c>
      <c r="L40" s="18" t="s">
        <v>13</v>
      </c>
      <c r="M40" s="18" t="s">
        <v>65</v>
      </c>
      <c r="N40" s="49">
        <v>80</v>
      </c>
    </row>
    <row r="41" spans="1:14" s="9" customFormat="1" ht="15">
      <c r="A41" s="25" t="s">
        <v>2208</v>
      </c>
      <c r="B41" s="25" t="s">
        <v>2318</v>
      </c>
      <c r="C41" s="22">
        <v>30</v>
      </c>
      <c r="D41" s="25">
        <v>12</v>
      </c>
      <c r="E41" s="5" t="s">
        <v>8</v>
      </c>
      <c r="F41" s="22" t="s">
        <v>90</v>
      </c>
      <c r="G41" s="22">
        <v>95</v>
      </c>
      <c r="H41" s="25"/>
      <c r="I41" s="43" t="str">
        <f t="shared" si="2"/>
        <v>0</v>
      </c>
      <c r="K41" s="48">
        <v>26</v>
      </c>
      <c r="L41" s="18" t="s">
        <v>13</v>
      </c>
      <c r="M41" s="18" t="s">
        <v>66</v>
      </c>
      <c r="N41" s="49">
        <v>85</v>
      </c>
    </row>
    <row r="42" spans="1:14" s="9" customFormat="1" ht="15">
      <c r="A42" s="25" t="s">
        <v>2209</v>
      </c>
      <c r="B42" s="25" t="s">
        <v>2319</v>
      </c>
      <c r="C42" s="22">
        <v>30</v>
      </c>
      <c r="D42" s="25">
        <v>12</v>
      </c>
      <c r="E42" s="5" t="s">
        <v>8</v>
      </c>
      <c r="F42" s="22" t="s">
        <v>90</v>
      </c>
      <c r="G42" s="22">
        <v>95</v>
      </c>
      <c r="H42" s="25"/>
      <c r="I42" s="43" t="str">
        <f t="shared" si="2"/>
        <v>0</v>
      </c>
      <c r="K42" s="48">
        <v>39</v>
      </c>
      <c r="L42" s="18" t="s">
        <v>13</v>
      </c>
      <c r="M42" s="18" t="s">
        <v>67</v>
      </c>
      <c r="N42" s="49">
        <v>90</v>
      </c>
    </row>
    <row r="43" spans="1:14" s="9" customFormat="1" ht="15">
      <c r="A43" s="25" t="s">
        <v>2210</v>
      </c>
      <c r="B43" s="25" t="s">
        <v>2320</v>
      </c>
      <c r="C43" s="22">
        <v>30</v>
      </c>
      <c r="D43" s="25">
        <v>12</v>
      </c>
      <c r="E43" s="5" t="s">
        <v>8</v>
      </c>
      <c r="F43" s="22" t="s">
        <v>90</v>
      </c>
      <c r="G43" s="22">
        <v>95</v>
      </c>
      <c r="H43" s="25"/>
      <c r="I43" s="43" t="str">
        <f t="shared" si="2"/>
        <v>0</v>
      </c>
      <c r="K43" s="48">
        <v>52</v>
      </c>
      <c r="L43" s="18" t="s">
        <v>13</v>
      </c>
      <c r="M43" s="18" t="s">
        <v>68</v>
      </c>
      <c r="N43" s="49">
        <v>90</v>
      </c>
    </row>
    <row r="44" spans="1:14" s="9" customFormat="1" ht="15">
      <c r="A44" s="25" t="s">
        <v>2211</v>
      </c>
      <c r="B44" s="25" t="s">
        <v>2321</v>
      </c>
      <c r="C44" s="22">
        <v>30</v>
      </c>
      <c r="D44" s="25">
        <v>12</v>
      </c>
      <c r="E44" s="5" t="s">
        <v>8</v>
      </c>
      <c r="F44" s="22" t="s">
        <v>90</v>
      </c>
      <c r="G44" s="22">
        <v>95</v>
      </c>
      <c r="H44" s="25"/>
      <c r="I44" s="43" t="str">
        <f t="shared" si="2"/>
        <v>0</v>
      </c>
      <c r="K44" s="48">
        <v>78</v>
      </c>
      <c r="L44" s="18" t="s">
        <v>13</v>
      </c>
      <c r="M44" s="18" t="s">
        <v>69</v>
      </c>
      <c r="N44" s="49">
        <v>95</v>
      </c>
    </row>
    <row r="45" spans="1:14" s="9" customFormat="1" ht="15">
      <c r="A45" s="25" t="s">
        <v>2212</v>
      </c>
      <c r="B45" s="25" t="s">
        <v>2322</v>
      </c>
      <c r="C45" s="22">
        <v>30</v>
      </c>
      <c r="D45" s="25">
        <v>12</v>
      </c>
      <c r="E45" s="5" t="s">
        <v>8</v>
      </c>
      <c r="F45" s="22" t="s">
        <v>90</v>
      </c>
      <c r="G45" s="22">
        <v>95</v>
      </c>
      <c r="H45" s="25"/>
      <c r="I45" s="43" t="str">
        <f t="shared" si="2"/>
        <v>0</v>
      </c>
      <c r="K45" s="48">
        <v>104</v>
      </c>
      <c r="L45" s="18" t="s">
        <v>13</v>
      </c>
      <c r="M45" s="18" t="s">
        <v>70</v>
      </c>
      <c r="N45" s="49">
        <v>95</v>
      </c>
    </row>
    <row r="46" spans="1:14" s="9" customFormat="1" ht="15">
      <c r="A46" s="25" t="s">
        <v>2213</v>
      </c>
      <c r="B46" s="25" t="s">
        <v>2323</v>
      </c>
      <c r="C46" s="22">
        <v>30</v>
      </c>
      <c r="D46" s="25">
        <v>12</v>
      </c>
      <c r="E46" s="5" t="s">
        <v>8</v>
      </c>
      <c r="F46" s="22" t="s">
        <v>90</v>
      </c>
      <c r="G46" s="22">
        <v>95</v>
      </c>
      <c r="H46" s="25"/>
      <c r="I46" s="43" t="str">
        <f t="shared" si="2"/>
        <v>0</v>
      </c>
      <c r="K46" s="48">
        <v>156</v>
      </c>
      <c r="L46" s="18" t="s">
        <v>13</v>
      </c>
      <c r="M46" s="18" t="s">
        <v>71</v>
      </c>
      <c r="N46" s="49">
        <v>97</v>
      </c>
    </row>
    <row r="47" spans="1:14" s="9" customFormat="1" ht="15.75" thickBot="1">
      <c r="A47" s="25" t="s">
        <v>2214</v>
      </c>
      <c r="B47" s="25" t="s">
        <v>2324</v>
      </c>
      <c r="C47" s="22">
        <v>30</v>
      </c>
      <c r="D47" s="25">
        <v>12</v>
      </c>
      <c r="E47" s="5" t="s">
        <v>8</v>
      </c>
      <c r="F47" s="22" t="s">
        <v>90</v>
      </c>
      <c r="G47" s="22">
        <v>95</v>
      </c>
      <c r="H47" s="25"/>
      <c r="I47" s="43" t="str">
        <f t="shared" si="2"/>
        <v>0</v>
      </c>
      <c r="K47" s="50">
        <v>208</v>
      </c>
      <c r="L47" s="51" t="s">
        <v>13</v>
      </c>
      <c r="M47" s="51" t="s">
        <v>72</v>
      </c>
      <c r="N47" s="52">
        <v>98</v>
      </c>
    </row>
    <row r="48" spans="1:14" s="9" customFormat="1" ht="15">
      <c r="A48" s="25" t="s">
        <v>2215</v>
      </c>
      <c r="B48" s="25" t="s">
        <v>2325</v>
      </c>
      <c r="C48" s="22">
        <v>31</v>
      </c>
      <c r="D48" s="25">
        <v>12</v>
      </c>
      <c r="E48" s="5" t="s">
        <v>8</v>
      </c>
      <c r="F48" s="22" t="s">
        <v>90</v>
      </c>
      <c r="G48" s="22">
        <v>95</v>
      </c>
      <c r="H48" s="25"/>
      <c r="I48" s="43" t="str">
        <f t="shared" si="2"/>
        <v>0</v>
      </c>
    </row>
    <row r="49" spans="1:15" ht="15.75" thickBot="1">
      <c r="A49" s="25" t="s">
        <v>2216</v>
      </c>
      <c r="B49" s="25" t="s">
        <v>2326</v>
      </c>
      <c r="C49" s="22">
        <v>31</v>
      </c>
      <c r="D49" s="25">
        <v>12</v>
      </c>
      <c r="E49" s="5" t="s">
        <v>8</v>
      </c>
      <c r="F49" s="22" t="s">
        <v>90</v>
      </c>
      <c r="G49" s="22">
        <v>95</v>
      </c>
      <c r="H49" s="25"/>
      <c r="I49" s="43" t="str">
        <f t="shared" si="2"/>
        <v>0</v>
      </c>
      <c r="K49" s="9"/>
      <c r="L49" s="9"/>
      <c r="M49" s="9"/>
      <c r="N49" s="9"/>
      <c r="O49" s="9"/>
    </row>
    <row r="50" spans="1:15" ht="15">
      <c r="A50" s="25" t="s">
        <v>2217</v>
      </c>
      <c r="B50" s="25" t="s">
        <v>2327</v>
      </c>
      <c r="C50" s="22">
        <v>31</v>
      </c>
      <c r="D50" s="25">
        <v>12</v>
      </c>
      <c r="E50" s="5" t="s">
        <v>8</v>
      </c>
      <c r="F50" s="22" t="s">
        <v>90</v>
      </c>
      <c r="G50" s="22">
        <v>95</v>
      </c>
      <c r="H50" s="25"/>
      <c r="I50" s="43" t="str">
        <f t="shared" si="2"/>
        <v>0</v>
      </c>
      <c r="K50" s="53">
        <v>2</v>
      </c>
      <c r="L50" s="19" t="s">
        <v>73</v>
      </c>
      <c r="M50" s="9"/>
      <c r="N50" s="9"/>
      <c r="O50" s="9"/>
    </row>
    <row r="51" spans="1:15" ht="15">
      <c r="A51" s="25"/>
      <c r="B51" s="25"/>
      <c r="C51" s="22">
        <f t="shared" si="1"/>
        <v>0</v>
      </c>
      <c r="D51" s="25"/>
      <c r="E51" s="5" t="s">
        <v>13</v>
      </c>
      <c r="F51" s="22" t="e">
        <f>IF(E51=$L$31,VLOOKUP(D51,$K$33:$M$47,3,FALSE),IF(E51=$L$57,VLOOKUP(D51,$K$59:$L$116,2,FALSE),VLOOKUP(D51,$O$4:$P$8,2,FALSE)))</f>
        <v>#N/A</v>
      </c>
      <c r="G51" s="22" t="e">
        <f>VLOOKUP(D51,$K$33:$N$48,4,FALSE)</f>
        <v>#N/A</v>
      </c>
      <c r="H51" s="25"/>
      <c r="I51" s="43">
        <f t="shared" si="2"/>
        <v>0</v>
      </c>
      <c r="K51" s="54">
        <v>3</v>
      </c>
      <c r="L51" s="20" t="s">
        <v>74</v>
      </c>
      <c r="M51" s="9"/>
      <c r="N51" s="9"/>
      <c r="O51" s="9"/>
    </row>
    <row r="52" spans="1:15" ht="15">
      <c r="A52" s="25" t="s">
        <v>2218</v>
      </c>
      <c r="B52" s="25" t="s">
        <v>2287</v>
      </c>
      <c r="C52" s="22">
        <v>29</v>
      </c>
      <c r="D52" s="25">
        <v>1</v>
      </c>
      <c r="E52" s="5" t="s">
        <v>8</v>
      </c>
      <c r="F52" s="22" t="s">
        <v>78</v>
      </c>
      <c r="G52" s="22">
        <v>100</v>
      </c>
      <c r="H52" s="25"/>
      <c r="I52" s="43" t="str">
        <f t="shared" si="2"/>
        <v>0</v>
      </c>
      <c r="K52" s="54">
        <v>4</v>
      </c>
      <c r="L52" s="20" t="s">
        <v>75</v>
      </c>
      <c r="M52" s="9"/>
      <c r="N52" s="9"/>
      <c r="O52" s="9"/>
    </row>
    <row r="53" spans="1:15" ht="15">
      <c r="A53" s="25" t="s">
        <v>2219</v>
      </c>
      <c r="B53" s="25" t="s">
        <v>2288</v>
      </c>
      <c r="C53" s="22">
        <v>29</v>
      </c>
      <c r="D53" s="25">
        <v>2</v>
      </c>
      <c r="E53" s="5" t="s">
        <v>8</v>
      </c>
      <c r="F53" s="22" t="s">
        <v>80</v>
      </c>
      <c r="G53" s="22">
        <v>100</v>
      </c>
      <c r="H53" s="25"/>
      <c r="I53" s="43" t="str">
        <f t="shared" si="2"/>
        <v>0</v>
      </c>
      <c r="K53" s="54">
        <v>5</v>
      </c>
      <c r="L53" s="20" t="s">
        <v>76</v>
      </c>
      <c r="M53" s="9"/>
      <c r="N53" s="9"/>
      <c r="O53" s="9"/>
    </row>
    <row r="54" spans="1:15" ht="15.75" thickBot="1">
      <c r="A54" s="25" t="s">
        <v>2220</v>
      </c>
      <c r="B54" s="25" t="s">
        <v>2289</v>
      </c>
      <c r="C54" s="22">
        <v>29</v>
      </c>
      <c r="D54" s="25">
        <v>2</v>
      </c>
      <c r="E54" s="5" t="s">
        <v>8</v>
      </c>
      <c r="F54" s="22" t="s">
        <v>80</v>
      </c>
      <c r="G54" s="22">
        <v>100</v>
      </c>
      <c r="H54" s="25"/>
      <c r="I54" s="43" t="str">
        <f t="shared" si="2"/>
        <v>0</v>
      </c>
      <c r="K54" s="55">
        <v>6</v>
      </c>
      <c r="L54" s="21" t="s">
        <v>77</v>
      </c>
      <c r="M54" s="9"/>
      <c r="N54" s="9"/>
      <c r="O54" s="9"/>
    </row>
    <row r="55" spans="1:15" ht="15">
      <c r="A55" s="25" t="s">
        <v>2221</v>
      </c>
      <c r="B55" s="25" t="s">
        <v>2290</v>
      </c>
      <c r="C55" s="22">
        <v>29</v>
      </c>
      <c r="D55" s="25">
        <v>3</v>
      </c>
      <c r="E55" s="5" t="s">
        <v>8</v>
      </c>
      <c r="F55" s="22" t="s">
        <v>81</v>
      </c>
      <c r="G55" s="22">
        <v>35</v>
      </c>
      <c r="H55" s="25"/>
      <c r="I55" s="43" t="str">
        <f t="shared" si="2"/>
        <v>0</v>
      </c>
    </row>
    <row r="56" spans="1:15" ht="15">
      <c r="A56" s="25" t="s">
        <v>2222</v>
      </c>
      <c r="B56" s="25" t="s">
        <v>2291</v>
      </c>
      <c r="C56" s="22">
        <v>29</v>
      </c>
      <c r="D56" s="25">
        <v>3</v>
      </c>
      <c r="E56" s="5" t="s">
        <v>8</v>
      </c>
      <c r="F56" s="22" t="s">
        <v>81</v>
      </c>
      <c r="G56" s="22">
        <v>35</v>
      </c>
      <c r="H56" s="25"/>
      <c r="I56" s="43" t="str">
        <f t="shared" si="2"/>
        <v>0</v>
      </c>
    </row>
    <row r="57" spans="1:15" ht="15">
      <c r="A57" s="25" t="s">
        <v>2223</v>
      </c>
      <c r="B57" s="25" t="s">
        <v>2292</v>
      </c>
      <c r="C57" s="22">
        <v>29</v>
      </c>
      <c r="D57" s="25">
        <v>3</v>
      </c>
      <c r="E57" s="5" t="s">
        <v>8</v>
      </c>
      <c r="F57" s="22" t="s">
        <v>81</v>
      </c>
      <c r="G57" s="22">
        <v>35</v>
      </c>
      <c r="H57" s="25"/>
      <c r="I57" s="43" t="str">
        <f t="shared" si="2"/>
        <v>0</v>
      </c>
      <c r="K57" s="101" t="s">
        <v>11</v>
      </c>
      <c r="L57" s="101" t="s">
        <v>8</v>
      </c>
    </row>
    <row r="58" spans="1:15" ht="15">
      <c r="A58" s="25" t="s">
        <v>2224</v>
      </c>
      <c r="B58" s="25" t="s">
        <v>2294</v>
      </c>
      <c r="C58" s="22">
        <v>29</v>
      </c>
      <c r="D58" s="25">
        <v>6</v>
      </c>
      <c r="E58" s="5" t="s">
        <v>8</v>
      </c>
      <c r="F58" s="22" t="s">
        <v>84</v>
      </c>
      <c r="G58" s="22">
        <v>65</v>
      </c>
      <c r="H58" s="25"/>
      <c r="I58" s="43" t="str">
        <f t="shared" si="2"/>
        <v>0</v>
      </c>
      <c r="K58" s="102" t="s">
        <v>78</v>
      </c>
      <c r="L58" s="102" t="s">
        <v>79</v>
      </c>
      <c r="M58" s="102" t="s">
        <v>57</v>
      </c>
    </row>
    <row r="59" spans="1:15" ht="15">
      <c r="A59" s="25" t="s">
        <v>2225</v>
      </c>
      <c r="B59" s="25" t="s">
        <v>2293</v>
      </c>
      <c r="C59" s="22">
        <v>29</v>
      </c>
      <c r="D59" s="25">
        <v>6</v>
      </c>
      <c r="E59" s="5" t="s">
        <v>8</v>
      </c>
      <c r="F59" s="22" t="s">
        <v>84</v>
      </c>
      <c r="G59" s="22">
        <v>65</v>
      </c>
      <c r="H59" s="25"/>
      <c r="I59" s="43" t="str">
        <f t="shared" si="2"/>
        <v>0</v>
      </c>
      <c r="K59" s="101">
        <v>1</v>
      </c>
      <c r="L59" s="101" t="s">
        <v>78</v>
      </c>
      <c r="M59" s="101">
        <v>100</v>
      </c>
    </row>
    <row r="60" spans="1:15" ht="15">
      <c r="A60" s="25" t="s">
        <v>2226</v>
      </c>
      <c r="B60" s="25" t="s">
        <v>2295</v>
      </c>
      <c r="C60" s="22">
        <v>29</v>
      </c>
      <c r="D60" s="25">
        <v>6</v>
      </c>
      <c r="E60" s="5" t="s">
        <v>8</v>
      </c>
      <c r="F60" s="22" t="s">
        <v>84</v>
      </c>
      <c r="G60" s="22">
        <v>65</v>
      </c>
      <c r="H60" s="25"/>
      <c r="I60" s="43" t="str">
        <f t="shared" si="2"/>
        <v>0</v>
      </c>
      <c r="K60" s="101">
        <v>2</v>
      </c>
      <c r="L60" s="101" t="s">
        <v>80</v>
      </c>
      <c r="M60" s="101">
        <v>80</v>
      </c>
    </row>
    <row r="61" spans="1:15" ht="15">
      <c r="A61" s="25" t="s">
        <v>2227</v>
      </c>
      <c r="B61" s="25" t="s">
        <v>2296</v>
      </c>
      <c r="C61" s="22">
        <v>29</v>
      </c>
      <c r="D61" s="25">
        <v>6</v>
      </c>
      <c r="E61" s="5" t="s">
        <v>8</v>
      </c>
      <c r="F61" s="22" t="s">
        <v>84</v>
      </c>
      <c r="G61" s="22">
        <v>65</v>
      </c>
      <c r="H61" s="25"/>
      <c r="I61" s="43" t="str">
        <f t="shared" si="2"/>
        <v>0</v>
      </c>
      <c r="K61" s="101">
        <v>3</v>
      </c>
      <c r="L61" s="101" t="s">
        <v>81</v>
      </c>
      <c r="M61" s="101">
        <v>80</v>
      </c>
    </row>
    <row r="62" spans="1:15" ht="15">
      <c r="A62" s="25" t="s">
        <v>2228</v>
      </c>
      <c r="B62" s="25" t="s">
        <v>2297</v>
      </c>
      <c r="C62" s="22">
        <v>29</v>
      </c>
      <c r="D62" s="25">
        <v>6</v>
      </c>
      <c r="E62" s="5" t="s">
        <v>8</v>
      </c>
      <c r="F62" s="22" t="s">
        <v>84</v>
      </c>
      <c r="G62" s="22">
        <v>65</v>
      </c>
      <c r="H62" s="25"/>
      <c r="I62" s="43" t="str">
        <f t="shared" si="2"/>
        <v>0</v>
      </c>
      <c r="K62" s="101">
        <v>4</v>
      </c>
      <c r="L62" s="101" t="s">
        <v>82</v>
      </c>
      <c r="M62" s="101">
        <v>80</v>
      </c>
    </row>
    <row r="63" spans="1:15" ht="15">
      <c r="A63" s="25" t="s">
        <v>2229</v>
      </c>
      <c r="B63" s="25" t="s">
        <v>2298</v>
      </c>
      <c r="C63" s="22">
        <v>29</v>
      </c>
      <c r="D63" s="25">
        <v>6</v>
      </c>
      <c r="E63" s="5" t="s">
        <v>8</v>
      </c>
      <c r="F63" s="22" t="s">
        <v>84</v>
      </c>
      <c r="G63" s="22">
        <v>65</v>
      </c>
      <c r="H63" s="25"/>
      <c r="I63" s="43" t="str">
        <f t="shared" si="2"/>
        <v>0</v>
      </c>
      <c r="K63" s="101">
        <v>5</v>
      </c>
      <c r="L63" s="101" t="s">
        <v>83</v>
      </c>
      <c r="M63" s="101">
        <v>80</v>
      </c>
    </row>
    <row r="64" spans="1:15" ht="15">
      <c r="A64" s="25" t="s">
        <v>2230</v>
      </c>
      <c r="B64" s="25" t="s">
        <v>2299</v>
      </c>
      <c r="C64" s="22">
        <v>30</v>
      </c>
      <c r="D64" s="25">
        <v>12</v>
      </c>
      <c r="E64" s="5" t="s">
        <v>8</v>
      </c>
      <c r="F64" s="22" t="s">
        <v>90</v>
      </c>
      <c r="G64" s="22">
        <v>95</v>
      </c>
      <c r="H64" s="25"/>
      <c r="I64" s="43" t="str">
        <f t="shared" si="2"/>
        <v>0</v>
      </c>
      <c r="K64" s="101">
        <v>6</v>
      </c>
      <c r="L64" s="101" t="s">
        <v>84</v>
      </c>
      <c r="M64" s="101">
        <v>80</v>
      </c>
    </row>
    <row r="65" spans="1:13" ht="15">
      <c r="A65" s="25" t="s">
        <v>2231</v>
      </c>
      <c r="B65" s="25" t="s">
        <v>2300</v>
      </c>
      <c r="C65" s="22">
        <v>30</v>
      </c>
      <c r="D65" s="25">
        <v>12</v>
      </c>
      <c r="E65" s="5" t="s">
        <v>8</v>
      </c>
      <c r="F65" s="22" t="s">
        <v>90</v>
      </c>
      <c r="G65" s="22">
        <v>95</v>
      </c>
      <c r="H65" s="25"/>
      <c r="I65" s="43" t="str">
        <f t="shared" si="2"/>
        <v>0</v>
      </c>
      <c r="K65" s="101">
        <v>7</v>
      </c>
      <c r="L65" s="101" t="s">
        <v>85</v>
      </c>
      <c r="M65" s="101">
        <v>80</v>
      </c>
    </row>
    <row r="66" spans="1:13" ht="15">
      <c r="A66" s="25" t="s">
        <v>2232</v>
      </c>
      <c r="B66" s="25" t="s">
        <v>2301</v>
      </c>
      <c r="C66" s="22">
        <v>30</v>
      </c>
      <c r="D66" s="25">
        <v>12</v>
      </c>
      <c r="E66" s="5" t="s">
        <v>8</v>
      </c>
      <c r="F66" s="22" t="s">
        <v>90</v>
      </c>
      <c r="G66" s="22">
        <v>95</v>
      </c>
      <c r="H66" s="25"/>
      <c r="I66" s="43" t="str">
        <f t="shared" ref="I66:I95" si="3">IF(E66="SMS",D66,IF(E66="DIA",D66/7,IF(E66="PRD","0",0)))</f>
        <v>0</v>
      </c>
      <c r="K66" s="101">
        <v>8</v>
      </c>
      <c r="L66" s="101" t="s">
        <v>86</v>
      </c>
      <c r="M66" s="101">
        <v>80</v>
      </c>
    </row>
    <row r="67" spans="1:13" ht="15">
      <c r="A67" s="25" t="s">
        <v>2233</v>
      </c>
      <c r="B67" s="25" t="s">
        <v>2302</v>
      </c>
      <c r="C67" s="22">
        <v>30</v>
      </c>
      <c r="D67" s="25">
        <v>12</v>
      </c>
      <c r="E67" s="5" t="s">
        <v>8</v>
      </c>
      <c r="F67" s="22" t="s">
        <v>90</v>
      </c>
      <c r="G67" s="22">
        <v>95</v>
      </c>
      <c r="H67" s="25"/>
      <c r="I67" s="43" t="str">
        <f t="shared" si="3"/>
        <v>0</v>
      </c>
      <c r="K67" s="101">
        <v>9</v>
      </c>
      <c r="L67" s="101" t="s">
        <v>87</v>
      </c>
      <c r="M67" s="101">
        <v>80</v>
      </c>
    </row>
    <row r="68" spans="1:13" ht="15">
      <c r="A68" s="25" t="s">
        <v>2234</v>
      </c>
      <c r="B68" s="25" t="s">
        <v>2303</v>
      </c>
      <c r="C68" s="22">
        <v>30</v>
      </c>
      <c r="D68" s="25">
        <v>12</v>
      </c>
      <c r="E68" s="5" t="s">
        <v>8</v>
      </c>
      <c r="F68" s="22" t="s">
        <v>90</v>
      </c>
      <c r="G68" s="22">
        <v>95</v>
      </c>
      <c r="H68" s="25"/>
      <c r="I68" s="43" t="str">
        <f t="shared" si="3"/>
        <v>0</v>
      </c>
      <c r="K68" s="101">
        <v>10</v>
      </c>
      <c r="L68" s="101" t="s">
        <v>88</v>
      </c>
      <c r="M68" s="101">
        <v>80</v>
      </c>
    </row>
    <row r="69" spans="1:13" ht="15">
      <c r="A69" s="25" t="s">
        <v>2235</v>
      </c>
      <c r="B69" s="25" t="s">
        <v>2286</v>
      </c>
      <c r="C69" s="22">
        <v>30</v>
      </c>
      <c r="D69" s="25">
        <v>12</v>
      </c>
      <c r="E69" s="5" t="s">
        <v>8</v>
      </c>
      <c r="F69" s="22" t="s">
        <v>90</v>
      </c>
      <c r="G69" s="22">
        <v>95</v>
      </c>
      <c r="H69" s="25"/>
      <c r="I69" s="43" t="str">
        <f t="shared" si="3"/>
        <v>0</v>
      </c>
      <c r="K69" s="101">
        <v>11</v>
      </c>
      <c r="L69" s="101" t="s">
        <v>89</v>
      </c>
      <c r="M69" s="101">
        <v>80</v>
      </c>
    </row>
    <row r="70" spans="1:13" ht="15">
      <c r="A70" s="25" t="s">
        <v>2236</v>
      </c>
      <c r="B70" s="25" t="s">
        <v>2285</v>
      </c>
      <c r="C70" s="22">
        <v>30</v>
      </c>
      <c r="D70" s="25">
        <v>12</v>
      </c>
      <c r="E70" s="5" t="s">
        <v>8</v>
      </c>
      <c r="F70" s="22" t="s">
        <v>90</v>
      </c>
      <c r="G70" s="22">
        <v>95</v>
      </c>
      <c r="H70" s="25"/>
      <c r="I70" s="43" t="str">
        <f t="shared" si="3"/>
        <v>0</v>
      </c>
      <c r="K70" s="101">
        <v>12</v>
      </c>
      <c r="L70" s="101" t="s">
        <v>90</v>
      </c>
      <c r="M70" s="101">
        <v>80</v>
      </c>
    </row>
    <row r="71" spans="1:13" ht="15">
      <c r="A71" s="25" t="s">
        <v>2237</v>
      </c>
      <c r="B71" s="25" t="s">
        <v>2284</v>
      </c>
      <c r="C71" s="22">
        <v>30</v>
      </c>
      <c r="D71" s="25">
        <v>12</v>
      </c>
      <c r="E71" s="5" t="s">
        <v>8</v>
      </c>
      <c r="F71" s="22" t="s">
        <v>90</v>
      </c>
      <c r="G71" s="22">
        <v>95</v>
      </c>
      <c r="H71" s="25"/>
      <c r="I71" s="43" t="str">
        <f t="shared" si="3"/>
        <v>0</v>
      </c>
      <c r="K71" s="101">
        <v>13</v>
      </c>
      <c r="L71" s="101" t="s">
        <v>91</v>
      </c>
      <c r="M71" s="101">
        <v>80</v>
      </c>
    </row>
    <row r="72" spans="1:13" ht="15">
      <c r="A72" s="25" t="s">
        <v>2238</v>
      </c>
      <c r="B72" s="25" t="s">
        <v>2283</v>
      </c>
      <c r="C72" s="22">
        <v>30</v>
      </c>
      <c r="D72" s="25">
        <v>12</v>
      </c>
      <c r="E72" s="5" t="s">
        <v>8</v>
      </c>
      <c r="F72" s="22" t="s">
        <v>90</v>
      </c>
      <c r="G72" s="22">
        <v>95</v>
      </c>
      <c r="H72" s="25"/>
      <c r="I72" s="43" t="str">
        <f t="shared" si="3"/>
        <v>0</v>
      </c>
      <c r="K72" s="101">
        <v>14</v>
      </c>
      <c r="L72" s="101" t="s">
        <v>92</v>
      </c>
      <c r="M72" s="101">
        <v>80</v>
      </c>
    </row>
    <row r="73" spans="1:13" ht="15">
      <c r="A73" s="25" t="s">
        <v>2239</v>
      </c>
      <c r="B73" s="25" t="s">
        <v>2282</v>
      </c>
      <c r="C73" s="22">
        <v>31</v>
      </c>
      <c r="D73" s="25">
        <v>12</v>
      </c>
      <c r="E73" s="5" t="s">
        <v>8</v>
      </c>
      <c r="F73" s="22" t="s">
        <v>90</v>
      </c>
      <c r="G73" s="22">
        <v>95</v>
      </c>
      <c r="H73" s="25"/>
      <c r="I73" s="43" t="str">
        <f t="shared" si="3"/>
        <v>0</v>
      </c>
      <c r="K73" s="101">
        <v>15</v>
      </c>
      <c r="L73" s="101" t="s">
        <v>93</v>
      </c>
      <c r="M73" s="101">
        <v>80</v>
      </c>
    </row>
    <row r="74" spans="1:13" ht="15">
      <c r="A74" s="25" t="s">
        <v>2240</v>
      </c>
      <c r="B74" s="25" t="s">
        <v>2281</v>
      </c>
      <c r="C74" s="22">
        <v>31</v>
      </c>
      <c r="D74" s="25">
        <v>12</v>
      </c>
      <c r="E74" s="5" t="s">
        <v>8</v>
      </c>
      <c r="F74" s="22" t="s">
        <v>90</v>
      </c>
      <c r="G74" s="22">
        <v>95</v>
      </c>
      <c r="H74" s="25"/>
      <c r="I74" s="43" t="str">
        <f t="shared" si="3"/>
        <v>0</v>
      </c>
      <c r="K74" s="101">
        <v>16</v>
      </c>
      <c r="L74" s="101" t="s">
        <v>94</v>
      </c>
      <c r="M74" s="101">
        <v>80</v>
      </c>
    </row>
    <row r="75" spans="1:13" ht="15">
      <c r="A75" s="25" t="s">
        <v>2241</v>
      </c>
      <c r="B75" s="25" t="s">
        <v>2280</v>
      </c>
      <c r="C75" s="22">
        <v>31</v>
      </c>
      <c r="D75" s="25">
        <v>12</v>
      </c>
      <c r="E75" s="5" t="s">
        <v>8</v>
      </c>
      <c r="F75" s="22" t="s">
        <v>90</v>
      </c>
      <c r="G75" s="22">
        <v>95</v>
      </c>
      <c r="H75" s="25"/>
      <c r="I75" s="43" t="str">
        <f t="shared" si="3"/>
        <v>0</v>
      </c>
      <c r="K75" s="101">
        <v>17</v>
      </c>
      <c r="L75" s="101" t="s">
        <v>95</v>
      </c>
      <c r="M75" s="101">
        <v>80</v>
      </c>
    </row>
    <row r="76" spans="1:13" ht="15">
      <c r="A76" s="25"/>
      <c r="B76" s="25"/>
      <c r="C76" s="22">
        <f t="shared" ref="C76" si="4">LEN(B76)</f>
        <v>0</v>
      </c>
      <c r="D76" s="25"/>
      <c r="E76" s="5" t="s">
        <v>13</v>
      </c>
      <c r="F76" s="22" t="e">
        <f>IF(E76=$L$31,VLOOKUP(D76,$K$33:$M$47,3,FALSE),IF(E76=$L$57,VLOOKUP(D76,$K$59:$L$116,2,FALSE),VLOOKUP(D76,$O$4:$P$8,2,FALSE)))</f>
        <v>#N/A</v>
      </c>
      <c r="G76" s="22" t="e">
        <f>VLOOKUP(D76,$K$33:$N$48,4,FALSE)</f>
        <v>#N/A</v>
      </c>
      <c r="H76" s="25"/>
      <c r="I76" s="43">
        <f t="shared" si="3"/>
        <v>0</v>
      </c>
      <c r="K76" s="101">
        <v>18</v>
      </c>
      <c r="L76" s="101" t="s">
        <v>96</v>
      </c>
      <c r="M76" s="101">
        <v>80</v>
      </c>
    </row>
    <row r="77" spans="1:13" ht="15">
      <c r="A77" s="25" t="s">
        <v>2242</v>
      </c>
      <c r="B77" s="25" t="s">
        <v>2261</v>
      </c>
      <c r="C77" s="22">
        <v>29</v>
      </c>
      <c r="D77" s="25">
        <v>1</v>
      </c>
      <c r="E77" s="5" t="s">
        <v>8</v>
      </c>
      <c r="F77" s="22" t="s">
        <v>78</v>
      </c>
      <c r="G77" s="22">
        <v>100</v>
      </c>
      <c r="H77" s="25"/>
      <c r="I77" s="43" t="str">
        <f t="shared" si="3"/>
        <v>0</v>
      </c>
      <c r="K77" s="101">
        <v>19</v>
      </c>
      <c r="L77" s="101" t="s">
        <v>97</v>
      </c>
      <c r="M77" s="101">
        <v>80</v>
      </c>
    </row>
    <row r="78" spans="1:13" ht="15">
      <c r="A78" s="25" t="s">
        <v>2243</v>
      </c>
      <c r="B78" s="25" t="s">
        <v>2262</v>
      </c>
      <c r="C78" s="22">
        <v>29</v>
      </c>
      <c r="D78" s="25">
        <v>2</v>
      </c>
      <c r="E78" s="5" t="s">
        <v>8</v>
      </c>
      <c r="F78" s="22" t="s">
        <v>80</v>
      </c>
      <c r="G78" s="22">
        <v>100</v>
      </c>
      <c r="H78" s="25"/>
      <c r="I78" s="43" t="str">
        <f t="shared" si="3"/>
        <v>0</v>
      </c>
      <c r="K78" s="101">
        <v>20</v>
      </c>
      <c r="L78" s="101" t="s">
        <v>98</v>
      </c>
      <c r="M78" s="101">
        <v>80</v>
      </c>
    </row>
    <row r="79" spans="1:13" ht="15">
      <c r="A79" s="25" t="s">
        <v>2244</v>
      </c>
      <c r="B79" s="25" t="s">
        <v>2263</v>
      </c>
      <c r="C79" s="22">
        <v>29</v>
      </c>
      <c r="D79" s="25">
        <v>2</v>
      </c>
      <c r="E79" s="5" t="s">
        <v>8</v>
      </c>
      <c r="F79" s="22" t="s">
        <v>80</v>
      </c>
      <c r="G79" s="22">
        <v>100</v>
      </c>
      <c r="H79" s="25"/>
      <c r="I79" s="43" t="str">
        <f t="shared" si="3"/>
        <v>0</v>
      </c>
      <c r="K79" s="101">
        <v>21</v>
      </c>
      <c r="L79" s="101" t="s">
        <v>99</v>
      </c>
      <c r="M79" s="101">
        <v>80</v>
      </c>
    </row>
    <row r="80" spans="1:13" ht="15">
      <c r="A80" s="25" t="s">
        <v>2245</v>
      </c>
      <c r="B80" s="25" t="s">
        <v>2264</v>
      </c>
      <c r="C80" s="22">
        <v>29</v>
      </c>
      <c r="D80" s="25">
        <v>3</v>
      </c>
      <c r="E80" s="5" t="s">
        <v>8</v>
      </c>
      <c r="F80" s="22" t="s">
        <v>81</v>
      </c>
      <c r="G80" s="22">
        <v>35</v>
      </c>
      <c r="H80" s="25"/>
      <c r="I80" s="43" t="str">
        <f t="shared" si="3"/>
        <v>0</v>
      </c>
      <c r="K80" s="101">
        <v>22</v>
      </c>
      <c r="L80" s="101" t="s">
        <v>100</v>
      </c>
      <c r="M80" s="101">
        <v>80</v>
      </c>
    </row>
    <row r="81" spans="1:13" ht="15">
      <c r="A81" s="25" t="s">
        <v>2246</v>
      </c>
      <c r="B81" s="25" t="s">
        <v>2265</v>
      </c>
      <c r="C81" s="22">
        <v>29</v>
      </c>
      <c r="D81" s="25">
        <v>3</v>
      </c>
      <c r="E81" s="5" t="s">
        <v>8</v>
      </c>
      <c r="F81" s="22" t="s">
        <v>81</v>
      </c>
      <c r="G81" s="22">
        <v>35</v>
      </c>
      <c r="H81" s="25"/>
      <c r="I81" s="43" t="str">
        <f t="shared" si="3"/>
        <v>0</v>
      </c>
      <c r="K81" s="101">
        <v>23</v>
      </c>
      <c r="L81" s="101" t="s">
        <v>101</v>
      </c>
      <c r="M81" s="101">
        <v>80</v>
      </c>
    </row>
    <row r="82" spans="1:13" ht="15">
      <c r="A82" s="25" t="s">
        <v>2247</v>
      </c>
      <c r="B82" s="25" t="s">
        <v>2266</v>
      </c>
      <c r="C82" s="22">
        <v>29</v>
      </c>
      <c r="D82" s="25">
        <v>3</v>
      </c>
      <c r="E82" s="5" t="s">
        <v>8</v>
      </c>
      <c r="F82" s="22" t="s">
        <v>81</v>
      </c>
      <c r="G82" s="22">
        <v>35</v>
      </c>
      <c r="H82" s="25"/>
      <c r="I82" s="43" t="str">
        <f t="shared" si="3"/>
        <v>0</v>
      </c>
      <c r="K82" s="101">
        <v>24</v>
      </c>
      <c r="L82" s="101" t="s">
        <v>102</v>
      </c>
      <c r="M82" s="101">
        <v>80</v>
      </c>
    </row>
    <row r="83" spans="1:13" ht="15">
      <c r="A83" s="25" t="s">
        <v>2248</v>
      </c>
      <c r="B83" s="25" t="s">
        <v>2267</v>
      </c>
      <c r="C83" s="22">
        <v>29</v>
      </c>
      <c r="D83" s="25">
        <v>6</v>
      </c>
      <c r="E83" s="5" t="s">
        <v>8</v>
      </c>
      <c r="F83" s="22" t="s">
        <v>84</v>
      </c>
      <c r="G83" s="22">
        <v>65</v>
      </c>
      <c r="H83" s="25"/>
      <c r="I83" s="43" t="str">
        <f t="shared" si="3"/>
        <v>0</v>
      </c>
      <c r="K83" s="101">
        <v>25</v>
      </c>
      <c r="L83" s="101" t="s">
        <v>103</v>
      </c>
      <c r="M83" s="101">
        <v>80</v>
      </c>
    </row>
    <row r="84" spans="1:13" ht="15">
      <c r="A84" s="25" t="s">
        <v>2249</v>
      </c>
      <c r="B84" s="25" t="s">
        <v>2268</v>
      </c>
      <c r="C84" s="22">
        <v>29</v>
      </c>
      <c r="D84" s="25">
        <v>6</v>
      </c>
      <c r="E84" s="5" t="s">
        <v>8</v>
      </c>
      <c r="F84" s="22" t="s">
        <v>84</v>
      </c>
      <c r="G84" s="22">
        <v>65</v>
      </c>
      <c r="H84" s="25"/>
      <c r="I84" s="43" t="str">
        <f t="shared" si="3"/>
        <v>0</v>
      </c>
      <c r="K84" s="101">
        <v>26</v>
      </c>
      <c r="L84" s="101" t="s">
        <v>104</v>
      </c>
      <c r="M84" s="101">
        <v>80</v>
      </c>
    </row>
    <row r="85" spans="1:13" ht="15">
      <c r="A85" s="25" t="s">
        <v>2250</v>
      </c>
      <c r="B85" s="25" t="s">
        <v>2269</v>
      </c>
      <c r="C85" s="22">
        <v>29</v>
      </c>
      <c r="D85" s="25">
        <v>6</v>
      </c>
      <c r="E85" s="5" t="s">
        <v>8</v>
      </c>
      <c r="F85" s="22" t="s">
        <v>84</v>
      </c>
      <c r="G85" s="22">
        <v>65</v>
      </c>
      <c r="H85" s="25"/>
      <c r="I85" s="43" t="str">
        <f t="shared" si="3"/>
        <v>0</v>
      </c>
      <c r="K85" s="101">
        <v>27</v>
      </c>
      <c r="L85" s="101" t="s">
        <v>105</v>
      </c>
      <c r="M85" s="101">
        <v>80</v>
      </c>
    </row>
    <row r="86" spans="1:13" ht="15">
      <c r="A86" s="25" t="s">
        <v>2251</v>
      </c>
      <c r="B86" s="25" t="s">
        <v>2270</v>
      </c>
      <c r="C86" s="22">
        <v>29</v>
      </c>
      <c r="D86" s="25">
        <v>6</v>
      </c>
      <c r="E86" s="5" t="s">
        <v>8</v>
      </c>
      <c r="F86" s="22" t="s">
        <v>84</v>
      </c>
      <c r="G86" s="22">
        <v>65</v>
      </c>
      <c r="H86" s="25"/>
      <c r="I86" s="43" t="str">
        <f t="shared" si="3"/>
        <v>0</v>
      </c>
      <c r="K86" s="100">
        <v>28</v>
      </c>
      <c r="L86" s="100" t="s">
        <v>106</v>
      </c>
      <c r="M86" s="101">
        <v>80</v>
      </c>
    </row>
    <row r="87" spans="1:13" ht="15">
      <c r="A87" s="25" t="s">
        <v>2252</v>
      </c>
      <c r="B87" s="25" t="s">
        <v>2271</v>
      </c>
      <c r="C87" s="22">
        <v>29</v>
      </c>
      <c r="D87" s="25">
        <v>6</v>
      </c>
      <c r="E87" s="5" t="s">
        <v>8</v>
      </c>
      <c r="F87" s="22" t="s">
        <v>84</v>
      </c>
      <c r="G87" s="22">
        <v>65</v>
      </c>
      <c r="H87" s="25"/>
      <c r="I87" s="43" t="str">
        <f t="shared" si="3"/>
        <v>0</v>
      </c>
      <c r="K87" s="100">
        <v>29</v>
      </c>
      <c r="L87" s="100" t="s">
        <v>107</v>
      </c>
      <c r="M87" s="101">
        <v>80</v>
      </c>
    </row>
    <row r="88" spans="1:13" ht="15">
      <c r="A88" s="25" t="s">
        <v>2253</v>
      </c>
      <c r="B88" s="25" t="s">
        <v>2272</v>
      </c>
      <c r="C88" s="22">
        <v>29</v>
      </c>
      <c r="D88" s="25">
        <v>6</v>
      </c>
      <c r="E88" s="5" t="s">
        <v>8</v>
      </c>
      <c r="F88" s="22" t="s">
        <v>84</v>
      </c>
      <c r="G88" s="22">
        <v>65</v>
      </c>
      <c r="H88" s="25"/>
      <c r="I88" s="43" t="str">
        <f t="shared" si="3"/>
        <v>0</v>
      </c>
      <c r="K88" s="100">
        <v>30</v>
      </c>
      <c r="L88" s="100" t="s">
        <v>108</v>
      </c>
      <c r="M88" s="101">
        <v>80</v>
      </c>
    </row>
    <row r="89" spans="1:13" ht="15">
      <c r="A89" s="25" t="s">
        <v>2254</v>
      </c>
      <c r="B89" s="25" t="s">
        <v>2273</v>
      </c>
      <c r="C89" s="22">
        <v>30</v>
      </c>
      <c r="D89" s="25">
        <v>12</v>
      </c>
      <c r="E89" s="5" t="s">
        <v>8</v>
      </c>
      <c r="F89" s="22" t="s">
        <v>90</v>
      </c>
      <c r="G89" s="22">
        <v>95</v>
      </c>
      <c r="H89" s="25"/>
      <c r="I89" s="43" t="str">
        <f t="shared" si="3"/>
        <v>0</v>
      </c>
      <c r="K89" s="100">
        <v>31</v>
      </c>
      <c r="L89" s="100" t="s">
        <v>109</v>
      </c>
      <c r="M89" s="101">
        <v>80</v>
      </c>
    </row>
    <row r="90" spans="1:13" ht="15">
      <c r="A90" s="25" t="s">
        <v>2255</v>
      </c>
      <c r="B90" s="25" t="s">
        <v>2274</v>
      </c>
      <c r="C90" s="22">
        <v>30</v>
      </c>
      <c r="D90" s="25">
        <v>12</v>
      </c>
      <c r="E90" s="5" t="s">
        <v>8</v>
      </c>
      <c r="F90" s="22" t="s">
        <v>90</v>
      </c>
      <c r="G90" s="22">
        <v>95</v>
      </c>
      <c r="H90" s="25"/>
      <c r="I90" s="43" t="str">
        <f t="shared" si="3"/>
        <v>0</v>
      </c>
      <c r="K90" s="100">
        <v>32</v>
      </c>
      <c r="L90" s="100" t="s">
        <v>110</v>
      </c>
      <c r="M90" s="101">
        <v>80</v>
      </c>
    </row>
    <row r="91" spans="1:13" ht="15">
      <c r="A91" s="25" t="s">
        <v>2256</v>
      </c>
      <c r="B91" s="25" t="s">
        <v>2275</v>
      </c>
      <c r="C91" s="22">
        <v>30</v>
      </c>
      <c r="D91" s="25">
        <v>12</v>
      </c>
      <c r="E91" s="5" t="s">
        <v>8</v>
      </c>
      <c r="F91" s="22" t="s">
        <v>90</v>
      </c>
      <c r="G91" s="22">
        <v>95</v>
      </c>
      <c r="H91" s="25"/>
      <c r="I91" s="43" t="str">
        <f t="shared" si="3"/>
        <v>0</v>
      </c>
      <c r="K91" s="100">
        <v>33</v>
      </c>
      <c r="L91" s="100" t="s">
        <v>111</v>
      </c>
      <c r="M91" s="101">
        <v>80</v>
      </c>
    </row>
    <row r="92" spans="1:13" ht="15">
      <c r="A92" s="25" t="s">
        <v>2257</v>
      </c>
      <c r="B92" s="25" t="s">
        <v>2276</v>
      </c>
      <c r="C92" s="22">
        <v>30</v>
      </c>
      <c r="D92" s="25">
        <v>12</v>
      </c>
      <c r="E92" s="5" t="s">
        <v>8</v>
      </c>
      <c r="F92" s="22" t="s">
        <v>90</v>
      </c>
      <c r="G92" s="22">
        <v>95</v>
      </c>
      <c r="H92" s="25"/>
      <c r="I92" s="43" t="str">
        <f t="shared" si="3"/>
        <v>0</v>
      </c>
      <c r="K92" s="100">
        <v>34</v>
      </c>
      <c r="L92" s="100" t="s">
        <v>112</v>
      </c>
      <c r="M92" s="101">
        <v>80</v>
      </c>
    </row>
    <row r="93" spans="1:13" ht="15">
      <c r="A93" s="25" t="s">
        <v>2258</v>
      </c>
      <c r="B93" s="25" t="s">
        <v>2277</v>
      </c>
      <c r="C93" s="22">
        <v>30</v>
      </c>
      <c r="D93" s="25">
        <v>12</v>
      </c>
      <c r="E93" s="5" t="s">
        <v>8</v>
      </c>
      <c r="F93" s="22" t="s">
        <v>90</v>
      </c>
      <c r="G93" s="22">
        <v>95</v>
      </c>
      <c r="H93" s="25"/>
      <c r="I93" s="43" t="str">
        <f t="shared" si="3"/>
        <v>0</v>
      </c>
      <c r="K93" s="100">
        <v>35</v>
      </c>
      <c r="L93" s="100" t="s">
        <v>113</v>
      </c>
      <c r="M93" s="101">
        <v>80</v>
      </c>
    </row>
    <row r="94" spans="1:13" ht="15">
      <c r="A94" s="25" t="s">
        <v>2259</v>
      </c>
      <c r="B94" s="25" t="s">
        <v>2278</v>
      </c>
      <c r="C94" s="22">
        <v>30</v>
      </c>
      <c r="D94" s="25">
        <v>12</v>
      </c>
      <c r="E94" s="5" t="s">
        <v>8</v>
      </c>
      <c r="F94" s="22" t="s">
        <v>90</v>
      </c>
      <c r="G94" s="22">
        <v>95</v>
      </c>
      <c r="H94" s="25"/>
      <c r="I94" s="43" t="str">
        <f t="shared" si="3"/>
        <v>0</v>
      </c>
      <c r="K94" s="101">
        <v>36</v>
      </c>
      <c r="L94" s="101" t="s">
        <v>114</v>
      </c>
      <c r="M94" s="101">
        <v>80</v>
      </c>
    </row>
    <row r="95" spans="1:13" ht="15">
      <c r="A95" s="25" t="s">
        <v>2260</v>
      </c>
      <c r="B95" s="25" t="s">
        <v>2279</v>
      </c>
      <c r="C95" s="22">
        <v>30</v>
      </c>
      <c r="D95" s="25">
        <v>12</v>
      </c>
      <c r="E95" s="5" t="s">
        <v>8</v>
      </c>
      <c r="F95" s="22" t="s">
        <v>90</v>
      </c>
      <c r="G95" s="22">
        <v>95</v>
      </c>
      <c r="H95" s="25"/>
      <c r="I95" s="43" t="str">
        <f t="shared" si="3"/>
        <v>0</v>
      </c>
      <c r="K95" s="101">
        <v>37</v>
      </c>
      <c r="L95" s="101" t="str">
        <f t="shared" ref="L95:L116" si="5">K95&amp;" "&amp;"PARADAS"</f>
        <v>37 PARADAS</v>
      </c>
      <c r="M95" s="101">
        <v>80</v>
      </c>
    </row>
    <row r="96" spans="1:13" ht="15" hidden="1">
      <c r="A96" s="25" t="s">
        <v>2237</v>
      </c>
      <c r="B96" s="25" t="s">
        <v>2133</v>
      </c>
      <c r="C96" s="22">
        <v>30</v>
      </c>
      <c r="D96" s="25">
        <v>12</v>
      </c>
      <c r="E96" s="5" t="s">
        <v>8</v>
      </c>
      <c r="F96" s="22" t="s">
        <v>90</v>
      </c>
      <c r="G96" s="22">
        <v>95</v>
      </c>
      <c r="H96" s="25">
        <v>568</v>
      </c>
      <c r="K96" s="101">
        <v>38</v>
      </c>
      <c r="L96" s="101" t="str">
        <f t="shared" si="5"/>
        <v>38 PARADAS</v>
      </c>
      <c r="M96" s="101">
        <v>80</v>
      </c>
    </row>
    <row r="97" spans="1:13" ht="15" hidden="1">
      <c r="A97" s="25" t="s">
        <v>2238</v>
      </c>
      <c r="B97" s="25" t="s">
        <v>2135</v>
      </c>
      <c r="C97" s="22">
        <v>30</v>
      </c>
      <c r="D97" s="25">
        <v>12</v>
      </c>
      <c r="E97" s="5" t="s">
        <v>8</v>
      </c>
      <c r="F97" s="22" t="s">
        <v>90</v>
      </c>
      <c r="G97" s="22">
        <v>95</v>
      </c>
      <c r="H97" s="25">
        <v>568</v>
      </c>
      <c r="K97" s="101">
        <v>39</v>
      </c>
      <c r="L97" s="101" t="str">
        <f t="shared" si="5"/>
        <v>39 PARADAS</v>
      </c>
      <c r="M97" s="101">
        <v>80</v>
      </c>
    </row>
    <row r="98" spans="1:13" ht="15" hidden="1">
      <c r="A98" s="25" t="s">
        <v>2239</v>
      </c>
      <c r="B98" s="25" t="s">
        <v>2137</v>
      </c>
      <c r="C98" s="22">
        <v>31</v>
      </c>
      <c r="D98" s="25">
        <v>12</v>
      </c>
      <c r="E98" s="5" t="s">
        <v>8</v>
      </c>
      <c r="F98" s="22" t="s">
        <v>90</v>
      </c>
      <c r="G98" s="22">
        <v>95</v>
      </c>
      <c r="H98" s="25">
        <v>568</v>
      </c>
      <c r="K98" s="101">
        <v>40</v>
      </c>
      <c r="L98" s="101" t="str">
        <f t="shared" si="5"/>
        <v>40 PARADAS</v>
      </c>
      <c r="M98" s="101">
        <v>80</v>
      </c>
    </row>
    <row r="99" spans="1:13" ht="15" hidden="1">
      <c r="A99" s="25" t="s">
        <v>2240</v>
      </c>
      <c r="B99" s="25" t="s">
        <v>2139</v>
      </c>
      <c r="C99" s="22">
        <v>31</v>
      </c>
      <c r="D99" s="25">
        <v>12</v>
      </c>
      <c r="E99" s="5" t="s">
        <v>8</v>
      </c>
      <c r="F99" s="22" t="s">
        <v>90</v>
      </c>
      <c r="G99" s="22">
        <v>95</v>
      </c>
      <c r="H99" s="25">
        <v>568</v>
      </c>
      <c r="K99" s="101">
        <v>41</v>
      </c>
      <c r="L99" s="101" t="str">
        <f t="shared" si="5"/>
        <v>41 PARADAS</v>
      </c>
      <c r="M99" s="101">
        <v>80</v>
      </c>
    </row>
    <row r="100" spans="1:13" ht="15" hidden="1">
      <c r="A100" s="25" t="s">
        <v>2241</v>
      </c>
      <c r="B100" s="25" t="s">
        <v>2141</v>
      </c>
      <c r="C100" s="22">
        <v>31</v>
      </c>
      <c r="D100" s="25">
        <v>12</v>
      </c>
      <c r="E100" s="5" t="s">
        <v>8</v>
      </c>
      <c r="F100" s="22" t="s">
        <v>90</v>
      </c>
      <c r="G100" s="22">
        <v>95</v>
      </c>
      <c r="H100" s="25">
        <v>568</v>
      </c>
      <c r="K100" s="101">
        <v>42</v>
      </c>
      <c r="L100" s="101" t="str">
        <f t="shared" si="5"/>
        <v>42 PARADAS</v>
      </c>
      <c r="M100" s="101">
        <v>80</v>
      </c>
    </row>
    <row r="101" spans="1:13" hidden="1">
      <c r="K101" s="101">
        <v>43</v>
      </c>
      <c r="L101" s="101" t="str">
        <f t="shared" si="5"/>
        <v>43 PARADAS</v>
      </c>
      <c r="M101" s="101">
        <v>80</v>
      </c>
    </row>
    <row r="102" spans="1:13" hidden="1">
      <c r="K102" s="101">
        <v>44</v>
      </c>
      <c r="L102" s="101" t="str">
        <f t="shared" si="5"/>
        <v>44 PARADAS</v>
      </c>
      <c r="M102" s="101">
        <v>80</v>
      </c>
    </row>
    <row r="103" spans="1:13" hidden="1">
      <c r="K103" s="101">
        <v>45</v>
      </c>
      <c r="L103" s="101" t="str">
        <f t="shared" si="5"/>
        <v>45 PARADAS</v>
      </c>
      <c r="M103" s="101">
        <v>80</v>
      </c>
    </row>
    <row r="104" spans="1:13" hidden="1">
      <c r="K104" s="101">
        <v>46</v>
      </c>
      <c r="L104" s="101" t="str">
        <f t="shared" si="5"/>
        <v>46 PARADAS</v>
      </c>
      <c r="M104" s="101">
        <v>80</v>
      </c>
    </row>
    <row r="105" spans="1:13" hidden="1">
      <c r="K105" s="101">
        <v>47</v>
      </c>
      <c r="L105" s="101" t="str">
        <f t="shared" si="5"/>
        <v>47 PARADAS</v>
      </c>
      <c r="M105" s="101">
        <v>80</v>
      </c>
    </row>
    <row r="106" spans="1:13" hidden="1">
      <c r="K106" s="101">
        <v>48</v>
      </c>
      <c r="L106" s="101" t="str">
        <f t="shared" si="5"/>
        <v>48 PARADAS</v>
      </c>
      <c r="M106" s="101">
        <v>80</v>
      </c>
    </row>
    <row r="107" spans="1:13" hidden="1">
      <c r="K107" s="101">
        <v>49</v>
      </c>
      <c r="L107" s="101" t="str">
        <f t="shared" si="5"/>
        <v>49 PARADAS</v>
      </c>
      <c r="M107" s="101">
        <v>80</v>
      </c>
    </row>
    <row r="108" spans="1:13" hidden="1">
      <c r="K108" s="101">
        <v>50</v>
      </c>
      <c r="L108" s="101" t="str">
        <f t="shared" si="5"/>
        <v>50 PARADAS</v>
      </c>
      <c r="M108" s="101">
        <v>80</v>
      </c>
    </row>
    <row r="109" spans="1:13" hidden="1">
      <c r="K109" s="101">
        <v>51</v>
      </c>
      <c r="L109" s="101" t="str">
        <f t="shared" si="5"/>
        <v>51 PARADAS</v>
      </c>
      <c r="M109" s="101">
        <v>80</v>
      </c>
    </row>
    <row r="110" spans="1:13" hidden="1">
      <c r="K110" s="101">
        <v>52</v>
      </c>
      <c r="L110" s="101" t="str">
        <f t="shared" si="5"/>
        <v>52 PARADAS</v>
      </c>
      <c r="M110" s="101">
        <v>80</v>
      </c>
    </row>
    <row r="111" spans="1:13" hidden="1">
      <c r="K111" s="101">
        <v>53</v>
      </c>
      <c r="L111" s="101" t="str">
        <f t="shared" si="5"/>
        <v>53 PARADAS</v>
      </c>
      <c r="M111" s="101">
        <v>80</v>
      </c>
    </row>
    <row r="112" spans="1:13" hidden="1">
      <c r="K112" s="101">
        <v>54</v>
      </c>
      <c r="L112" s="101" t="str">
        <f t="shared" si="5"/>
        <v>54 PARADAS</v>
      </c>
      <c r="M112" s="101">
        <v>80</v>
      </c>
    </row>
    <row r="113" spans="11:13" hidden="1">
      <c r="K113" s="101">
        <v>55</v>
      </c>
      <c r="L113" s="101" t="str">
        <f t="shared" si="5"/>
        <v>55 PARADAS</v>
      </c>
      <c r="M113" s="101">
        <v>80</v>
      </c>
    </row>
    <row r="114" spans="11:13" hidden="1">
      <c r="K114" s="101">
        <v>56</v>
      </c>
      <c r="L114" s="101" t="str">
        <f t="shared" si="5"/>
        <v>56 PARADAS</v>
      </c>
      <c r="M114" s="101">
        <v>80</v>
      </c>
    </row>
    <row r="115" spans="11:13" hidden="1">
      <c r="K115" s="101">
        <v>57</v>
      </c>
      <c r="L115" s="101" t="str">
        <f t="shared" si="5"/>
        <v>57 PARADAS</v>
      </c>
      <c r="M115" s="101">
        <v>80</v>
      </c>
    </row>
    <row r="116" spans="11:13" hidden="1">
      <c r="K116" s="101">
        <v>58</v>
      </c>
      <c r="L116" s="101" t="str">
        <f t="shared" si="5"/>
        <v>58 PARADAS</v>
      </c>
      <c r="M116" s="101">
        <v>80</v>
      </c>
    </row>
  </sheetData>
  <autoFilter ref="A1:H1" xr:uid="{00000000-0009-0000-0000-000000000000}"/>
  <mergeCells count="10">
    <mergeCell ref="M28:M30"/>
    <mergeCell ref="K28:K30"/>
    <mergeCell ref="L28:L30"/>
    <mergeCell ref="K3:L7"/>
    <mergeCell ref="K19:K25"/>
    <mergeCell ref="L19:L25"/>
    <mergeCell ref="K9:K11"/>
    <mergeCell ref="L9:L11"/>
    <mergeCell ref="K12:K18"/>
    <mergeCell ref="L12:L18"/>
  </mergeCells>
  <phoneticPr fontId="10" type="noConversion"/>
  <conditionalFormatting sqref="C2:C100">
    <cfRule type="cellIs" dxfId="25" priority="3" operator="greaterThan">
      <formula>36</formula>
    </cfRule>
  </conditionalFormatting>
  <dataValidations count="1">
    <dataValidation type="list" allowBlank="1" showInputMessage="1" showErrorMessage="1" sqref="E2:E100" xr:uid="{00000000-0002-0000-0000-000000000000}">
      <formula1>"SMS,PRD,DIA"</formula1>
    </dataValidation>
  </dataValidations>
  <pageMargins left="0.511811024" right="0.511811024" top="0.78740157499999996" bottom="0.78740157499999996" header="0.31496062000000002" footer="0.31496062000000002"/>
  <pageSetup paperSize="9" orientation="portrait" verticalDpi="0" r:id="rId1"/>
  <headerFooter>
    <oddFooter>&amp;L_x000D_&amp;1#&amp;"Aptos"&amp;8&amp;K000000 Classificação da informação: Confidencial Grupo de Acesso:</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Z2189"/>
  <sheetViews>
    <sheetView topLeftCell="H1" zoomScale="115" zoomScaleNormal="115" workbookViewId="0">
      <selection activeCell="P7" sqref="P7"/>
    </sheetView>
  </sheetViews>
  <sheetFormatPr defaultColWidth="0" defaultRowHeight="15" zeroHeight="1"/>
  <cols>
    <col min="1" max="1" width="42" style="36" bestFit="1" customWidth="1"/>
    <col min="2" max="2" width="11.140625" style="23" customWidth="1"/>
    <col min="3" max="3" width="21.5703125" style="23" customWidth="1"/>
    <col min="4" max="4" width="10.7109375" style="7" customWidth="1"/>
    <col min="5" max="5" width="12" style="36" customWidth="1"/>
    <col min="6" max="6" width="19.28515625" style="36" customWidth="1"/>
    <col min="7" max="7" width="12.28515625" style="36" customWidth="1"/>
    <col min="8" max="8" width="12.28515625" style="28" customWidth="1"/>
    <col min="9" max="9" width="48" style="4" customWidth="1"/>
    <col min="10" max="10" width="14.7109375" customWidth="1"/>
    <col min="11" max="11" width="43.5703125" bestFit="1" customWidth="1"/>
    <col min="12" max="13" width="5.7109375" bestFit="1" customWidth="1"/>
    <col min="14" max="14" width="16.85546875" bestFit="1" customWidth="1"/>
    <col min="15" max="15" width="8.7109375" style="65" customWidth="1"/>
    <col min="16" max="16" width="9.85546875" style="146" customWidth="1"/>
    <col min="17" max="17" width="52.42578125" style="93" bestFit="1" customWidth="1"/>
    <col min="18" max="18" width="12.140625" style="93" customWidth="1"/>
    <col min="19" max="19" width="9.140625" customWidth="1"/>
    <col min="20" max="20" width="38.5703125" bestFit="1" customWidth="1"/>
    <col min="21" max="21" width="17.42578125" style="93" customWidth="1"/>
    <col min="22" max="16378" width="9.140625" customWidth="1"/>
    <col min="16379" max="16379" width="13.85546875" customWidth="1"/>
    <col min="16380" max="16384" width="21.85546875" customWidth="1"/>
  </cols>
  <sheetData>
    <row r="1" spans="1:18 16379:16380" ht="15.75" customHeight="1">
      <c r="A1" s="171" t="s">
        <v>115</v>
      </c>
      <c r="B1" s="168" t="s">
        <v>116</v>
      </c>
      <c r="C1" s="168" t="s">
        <v>117</v>
      </c>
      <c r="D1" s="168" t="s">
        <v>118</v>
      </c>
      <c r="E1" s="168" t="s">
        <v>119</v>
      </c>
      <c r="F1" s="168" t="s">
        <v>120</v>
      </c>
      <c r="G1" s="168" t="s">
        <v>121</v>
      </c>
      <c r="H1" s="168" t="s">
        <v>122</v>
      </c>
      <c r="I1" s="168" t="s">
        <v>123</v>
      </c>
      <c r="J1" s="168" t="s">
        <v>124</v>
      </c>
      <c r="K1" s="171" t="s">
        <v>1</v>
      </c>
      <c r="L1" s="171" t="s">
        <v>3</v>
      </c>
      <c r="M1" s="171" t="s">
        <v>125</v>
      </c>
      <c r="N1" s="171" t="s">
        <v>5</v>
      </c>
      <c r="O1" s="171" t="s">
        <v>6</v>
      </c>
      <c r="P1" s="172" t="s">
        <v>126</v>
      </c>
      <c r="Q1" s="171" t="s">
        <v>127</v>
      </c>
      <c r="R1" s="171"/>
    </row>
    <row r="2" spans="1:18 16379:16380" ht="15.75" customHeight="1">
      <c r="A2" s="171"/>
      <c r="B2" s="169"/>
      <c r="C2" s="169"/>
      <c r="D2" s="169"/>
      <c r="E2" s="169"/>
      <c r="F2" s="169"/>
      <c r="G2" s="169"/>
      <c r="H2" s="169"/>
      <c r="I2" s="169"/>
      <c r="J2" s="169"/>
      <c r="K2" s="171"/>
      <c r="L2" s="171"/>
      <c r="M2" s="171"/>
      <c r="N2" s="171"/>
      <c r="O2" s="171"/>
      <c r="P2" s="172"/>
      <c r="Q2" s="171"/>
      <c r="R2" s="171" t="s">
        <v>128</v>
      </c>
      <c r="XEY2" s="173" t="s">
        <v>129</v>
      </c>
      <c r="XEZ2" s="173" t="s">
        <v>130</v>
      </c>
    </row>
    <row r="3" spans="1:18 16379:16380" s="57" customFormat="1" ht="15.6" customHeight="1">
      <c r="A3" s="171"/>
      <c r="B3" s="169"/>
      <c r="C3" s="169"/>
      <c r="D3" s="169"/>
      <c r="E3" s="169"/>
      <c r="F3" s="169"/>
      <c r="G3" s="169"/>
      <c r="H3" s="169"/>
      <c r="I3" s="169"/>
      <c r="J3" s="169"/>
      <c r="K3" s="171"/>
      <c r="L3" s="171"/>
      <c r="M3" s="171"/>
      <c r="N3" s="171"/>
      <c r="O3" s="171"/>
      <c r="P3" s="172"/>
      <c r="Q3" s="171"/>
      <c r="R3" s="171"/>
      <c r="XEY3" s="174"/>
      <c r="XEZ3" s="173"/>
    </row>
    <row r="4" spans="1:18 16379:16380" s="57" customFormat="1" ht="15" customHeight="1">
      <c r="A4" s="171"/>
      <c r="B4" s="170"/>
      <c r="C4" s="170"/>
      <c r="D4" s="170"/>
      <c r="E4" s="170"/>
      <c r="F4" s="170"/>
      <c r="G4" s="170"/>
      <c r="H4" s="170"/>
      <c r="I4" s="170"/>
      <c r="J4" s="170"/>
      <c r="K4" s="171"/>
      <c r="L4" s="171"/>
      <c r="M4" s="171"/>
      <c r="N4" s="171"/>
      <c r="O4" s="171"/>
      <c r="P4" s="172"/>
      <c r="Q4" s="171"/>
      <c r="R4" s="171"/>
      <c r="XEY4" s="175"/>
      <c r="XEZ4" s="173"/>
    </row>
    <row r="5" spans="1:18 16379:16380" ht="15" customHeight="1">
      <c r="A5" s="30" t="s">
        <v>2147</v>
      </c>
      <c r="B5" s="23" t="s">
        <v>231</v>
      </c>
      <c r="C5" s="23" t="s">
        <v>232</v>
      </c>
      <c r="D5" s="6" t="s">
        <v>341</v>
      </c>
      <c r="E5" s="5">
        <v>0</v>
      </c>
      <c r="F5" s="33" t="s">
        <v>2094</v>
      </c>
      <c r="G5" s="35">
        <v>1</v>
      </c>
      <c r="H5" s="32"/>
      <c r="I5" s="33" t="s">
        <v>233</v>
      </c>
      <c r="J5" s="64">
        <f t="shared" ref="J5:J36" si="0">LEN(I5)</f>
        <v>33</v>
      </c>
      <c r="K5" s="58" t="str">
        <f>VLOOKUP(F5,'Cod Planos'!$A:$G,2,FALSE)</f>
        <v xml:space="preserve"> REP PREVENT MANUT SIST-P 1P1</v>
      </c>
      <c r="L5" s="59">
        <f>VLOOKUP(F5,'Cod Planos'!$A:$G,4,FALSE)</f>
        <v>1</v>
      </c>
      <c r="M5" s="60" t="str">
        <f>VLOOKUP(F5,'Cod Planos'!$A:$G,5,FALSE)</f>
        <v>PRD</v>
      </c>
      <c r="N5" s="61" t="str">
        <f>VLOOKUP(F5,'Cod Planos'!$A:$G,6,FALSE)</f>
        <v>PARADA</v>
      </c>
      <c r="O5" s="62">
        <f>VLOOKUP(F5,'Cod Planos'!$A:$G,7,FALSE)</f>
        <v>100</v>
      </c>
      <c r="P5" s="140">
        <v>1</v>
      </c>
      <c r="Q5" s="63" t="str">
        <f t="shared" ref="Q5:Q36" si="1">I5</f>
        <v>CAVALETE GN LIMPEZA PREV ELÉTRICA</v>
      </c>
      <c r="R5" s="83" t="s">
        <v>131</v>
      </c>
      <c r="XEY5" s="1"/>
      <c r="XEZ5" s="1"/>
    </row>
    <row r="6" spans="1:18 16379:16380" ht="15" customHeight="1">
      <c r="A6" s="30" t="s">
        <v>2148</v>
      </c>
      <c r="B6" s="23" t="s">
        <v>231</v>
      </c>
      <c r="C6" s="23" t="s">
        <v>232</v>
      </c>
      <c r="D6" s="6" t="s">
        <v>341</v>
      </c>
      <c r="E6" s="5">
        <v>0</v>
      </c>
      <c r="F6" s="33" t="s">
        <v>2100</v>
      </c>
      <c r="G6" s="35">
        <v>2</v>
      </c>
      <c r="H6" s="32"/>
      <c r="I6" s="33" t="s">
        <v>234</v>
      </c>
      <c r="J6" s="64">
        <f t="shared" si="0"/>
        <v>31</v>
      </c>
      <c r="K6" s="58" t="str">
        <f>VLOOKUP(F6,'Cod Planos'!$A:$G,2,FALSE)</f>
        <v xml:space="preserve"> REP PREVENT MANUT SIST-P 3P1</v>
      </c>
      <c r="L6" s="59">
        <f>VLOOKUP(F6,'Cod Planos'!$A:$G,4,FALSE)</f>
        <v>3</v>
      </c>
      <c r="M6" s="60" t="str">
        <f>VLOOKUP(F6,'Cod Planos'!$A:$G,5,FALSE)</f>
        <v>PRD</v>
      </c>
      <c r="N6" s="61" t="str">
        <f>VLOOKUP(F6,'Cod Planos'!$A:$G,6,FALSE)</f>
        <v>3 PARADAS</v>
      </c>
      <c r="O6" s="62">
        <f>VLOOKUP(F6,'Cod Planos'!$A:$G,7,FALSE)</f>
        <v>35</v>
      </c>
      <c r="P6" s="140">
        <v>2</v>
      </c>
      <c r="Q6" s="63" t="str">
        <f t="shared" si="1"/>
        <v>COMPORTA TREMONHA PREV ELÉTRICA</v>
      </c>
      <c r="R6" s="83" t="s">
        <v>131</v>
      </c>
      <c r="XEY6" s="1"/>
      <c r="XEZ6" s="1"/>
    </row>
    <row r="7" spans="1:18 16379:16380" ht="15" customHeight="1">
      <c r="A7" s="30" t="s">
        <v>2148</v>
      </c>
      <c r="B7" s="23" t="s">
        <v>231</v>
      </c>
      <c r="C7" s="23" t="s">
        <v>232</v>
      </c>
      <c r="D7" s="6" t="s">
        <v>341</v>
      </c>
      <c r="E7" s="5">
        <v>0</v>
      </c>
      <c r="F7" s="33" t="s">
        <v>2094</v>
      </c>
      <c r="G7" s="35">
        <v>3</v>
      </c>
      <c r="H7" s="32"/>
      <c r="I7" s="33" t="s">
        <v>235</v>
      </c>
      <c r="J7" s="64">
        <f t="shared" si="0"/>
        <v>35</v>
      </c>
      <c r="K7" s="58" t="str">
        <f>VLOOKUP(F7,'Cod Planos'!$A:$G,2,FALSE)</f>
        <v xml:space="preserve"> REP PREVENT MANUT SIST-P 1P1</v>
      </c>
      <c r="L7" s="59">
        <f>VLOOKUP(F7,'Cod Planos'!$A:$G,4,FALSE)</f>
        <v>1</v>
      </c>
      <c r="M7" s="60" t="str">
        <f>VLOOKUP(F7,'Cod Planos'!$A:$G,5,FALSE)</f>
        <v>PRD</v>
      </c>
      <c r="N7" s="61" t="str">
        <f>VLOOKUP(F7,'Cod Planos'!$A:$G,6,FALSE)</f>
        <v>PARADA</v>
      </c>
      <c r="O7" s="62">
        <f>VLOOKUP(F7,'Cod Planos'!$A:$G,7,FALSE)</f>
        <v>100</v>
      </c>
      <c r="P7" s="140">
        <v>1</v>
      </c>
      <c r="Q7" s="63" t="str">
        <f t="shared" si="1"/>
        <v>COMPORTA TREM LIMPEZA PREV ELÉTRICA</v>
      </c>
      <c r="R7" s="83" t="s">
        <v>131</v>
      </c>
      <c r="XEY7" s="1"/>
      <c r="XEZ7" s="1"/>
    </row>
    <row r="8" spans="1:18 16379:16380" ht="15" customHeight="1">
      <c r="A8" s="85">
        <v>10380837</v>
      </c>
      <c r="B8" s="23" t="s">
        <v>231</v>
      </c>
      <c r="C8" s="23" t="s">
        <v>232</v>
      </c>
      <c r="D8" s="6" t="s">
        <v>341</v>
      </c>
      <c r="E8" s="5">
        <v>0</v>
      </c>
      <c r="F8" s="33" t="s">
        <v>2106</v>
      </c>
      <c r="G8" s="35">
        <v>4</v>
      </c>
      <c r="H8" s="27"/>
      <c r="I8" s="33" t="s">
        <v>236</v>
      </c>
      <c r="J8" s="64">
        <f t="shared" si="0"/>
        <v>32</v>
      </c>
      <c r="K8" s="58" t="str">
        <f>VLOOKUP(F8,'Cod Planos'!$A:$G,2,FALSE)</f>
        <v xml:space="preserve"> REP PREVENT MANUT SIST-P 6P1</v>
      </c>
      <c r="L8" s="59">
        <f>VLOOKUP(F8,'Cod Planos'!$A:$G,4,FALSE)</f>
        <v>6</v>
      </c>
      <c r="M8" s="60" t="str">
        <f>VLOOKUP(F8,'Cod Planos'!$A:$G,5,FALSE)</f>
        <v>PRD</v>
      </c>
      <c r="N8" s="61" t="str">
        <f>VLOOKUP(F8,'Cod Planos'!$A:$G,6,FALSE)</f>
        <v>6 PARADAS</v>
      </c>
      <c r="O8" s="62">
        <f>VLOOKUP(F8,'Cod Planos'!$A:$G,7,FALSE)</f>
        <v>65</v>
      </c>
      <c r="P8" s="140">
        <v>2</v>
      </c>
      <c r="Q8" s="63" t="str">
        <f t="shared" si="1"/>
        <v>COMPORTA TREMONHA MOTOR ELÉTRICO</v>
      </c>
      <c r="R8" s="83" t="s">
        <v>131</v>
      </c>
      <c r="XEY8" s="1"/>
      <c r="XEZ8" s="1"/>
    </row>
    <row r="9" spans="1:18 16379:16380" ht="15" customHeight="1">
      <c r="A9" s="85">
        <v>10384772</v>
      </c>
      <c r="B9" s="23" t="s">
        <v>231</v>
      </c>
      <c r="C9" s="23" t="s">
        <v>232</v>
      </c>
      <c r="D9" s="6" t="s">
        <v>341</v>
      </c>
      <c r="E9" s="5">
        <v>0</v>
      </c>
      <c r="F9" s="33" t="s">
        <v>2100</v>
      </c>
      <c r="G9" s="35">
        <v>5</v>
      </c>
      <c r="H9" s="32"/>
      <c r="I9" s="33" t="s">
        <v>237</v>
      </c>
      <c r="J9" s="64">
        <f t="shared" si="0"/>
        <v>30</v>
      </c>
      <c r="K9" s="58" t="str">
        <f>VLOOKUP(F9,'Cod Planos'!$A:$G,2,FALSE)</f>
        <v xml:space="preserve"> REP PREVENT MANUT SIST-P 3P1</v>
      </c>
      <c r="L9" s="59">
        <f>VLOOKUP(F9,'Cod Planos'!$A:$G,4,FALSE)</f>
        <v>3</v>
      </c>
      <c r="M9" s="60" t="str">
        <f>VLOOKUP(F9,'Cod Planos'!$A:$G,5,FALSE)</f>
        <v>PRD</v>
      </c>
      <c r="N9" s="61" t="str">
        <f>VLOOKUP(F9,'Cod Planos'!$A:$G,6,FALSE)</f>
        <v>3 PARADAS</v>
      </c>
      <c r="O9" s="62">
        <f>VLOOKUP(F9,'Cod Planos'!$A:$G,7,FALSE)</f>
        <v>35</v>
      </c>
      <c r="P9" s="140">
        <v>4</v>
      </c>
      <c r="Q9" s="63" t="str">
        <f t="shared" si="1"/>
        <v>DETECTOR CAMADAS PREV ELÉTRICA</v>
      </c>
      <c r="R9" s="83" t="s">
        <v>131</v>
      </c>
      <c r="XEY9" s="1"/>
      <c r="XEZ9" s="1"/>
    </row>
    <row r="10" spans="1:18 16379:16380" ht="15" customHeight="1">
      <c r="A10" s="30" t="s">
        <v>2149</v>
      </c>
      <c r="B10" s="23" t="s">
        <v>231</v>
      </c>
      <c r="C10" s="23" t="s">
        <v>232</v>
      </c>
      <c r="D10" s="6" t="s">
        <v>341</v>
      </c>
      <c r="E10" s="5">
        <v>0</v>
      </c>
      <c r="F10" s="33" t="s">
        <v>2100</v>
      </c>
      <c r="G10" s="35">
        <v>6</v>
      </c>
      <c r="H10" s="32"/>
      <c r="I10" s="33" t="s">
        <v>238</v>
      </c>
      <c r="J10" s="64">
        <f t="shared" si="0"/>
        <v>32</v>
      </c>
      <c r="K10" s="58" t="str">
        <f>VLOOKUP(F10,'Cod Planos'!$A:$G,2,FALSE)</f>
        <v xml:space="preserve"> REP PREVENT MANUT SIST-P 3P1</v>
      </c>
      <c r="L10" s="59">
        <f>VLOOKUP(F10,'Cod Planos'!$A:$G,4,FALSE)</f>
        <v>3</v>
      </c>
      <c r="M10" s="60" t="str">
        <f>VLOOKUP(F10,'Cod Planos'!$A:$G,5,FALSE)</f>
        <v>PRD</v>
      </c>
      <c r="N10" s="61" t="str">
        <f>VLOOKUP(F10,'Cod Planos'!$A:$G,6,FALSE)</f>
        <v>3 PARADAS</v>
      </c>
      <c r="O10" s="62">
        <f>VLOOKUP(F10,'Cod Planos'!$A:$G,7,FALSE)</f>
        <v>35</v>
      </c>
      <c r="P10" s="140">
        <v>2</v>
      </c>
      <c r="Q10" s="63" t="str">
        <f t="shared" si="1"/>
        <v>ROLO ALIMENT PREVENTIVA ELÉTRICA</v>
      </c>
      <c r="R10" s="83" t="s">
        <v>131</v>
      </c>
      <c r="XEY10" s="1"/>
      <c r="XEZ10" s="1"/>
    </row>
    <row r="11" spans="1:18 16379:16380" ht="15" customHeight="1">
      <c r="A11" s="85">
        <v>10380863</v>
      </c>
      <c r="B11" s="23" t="s">
        <v>231</v>
      </c>
      <c r="C11" s="23" t="s">
        <v>232</v>
      </c>
      <c r="D11" s="6" t="s">
        <v>341</v>
      </c>
      <c r="E11" s="5">
        <v>0</v>
      </c>
      <c r="F11" s="33" t="s">
        <v>2106</v>
      </c>
      <c r="G11" s="35">
        <v>7</v>
      </c>
      <c r="H11" s="32"/>
      <c r="I11" s="33" t="s">
        <v>239</v>
      </c>
      <c r="J11" s="64">
        <f t="shared" si="0"/>
        <v>34</v>
      </c>
      <c r="K11" s="58" t="str">
        <f>VLOOKUP(F11,'Cod Planos'!$A:$G,2,FALSE)</f>
        <v xml:space="preserve"> REP PREVENT MANUT SIST-P 6P1</v>
      </c>
      <c r="L11" s="59">
        <f>VLOOKUP(F11,'Cod Planos'!$A:$G,4,FALSE)</f>
        <v>6</v>
      </c>
      <c r="M11" s="60" t="str">
        <f>VLOOKUP(F11,'Cod Planos'!$A:$G,5,FALSE)</f>
        <v>PRD</v>
      </c>
      <c r="N11" s="61" t="str">
        <f>VLOOKUP(F11,'Cod Planos'!$A:$G,6,FALSE)</f>
        <v>6 PARADAS</v>
      </c>
      <c r="O11" s="62">
        <f>VLOOKUP(F11,'Cod Planos'!$A:$G,7,FALSE)</f>
        <v>65</v>
      </c>
      <c r="P11" s="140">
        <v>2</v>
      </c>
      <c r="Q11" s="63" t="str">
        <f t="shared" si="1"/>
        <v>ROLO ALIMENTADOR MOTOR ACIONAMENTO</v>
      </c>
      <c r="R11" s="83" t="s">
        <v>131</v>
      </c>
      <c r="XEY11" s="1"/>
      <c r="XEZ11" s="1"/>
    </row>
    <row r="12" spans="1:18 16379:16380" ht="15" customHeight="1">
      <c r="A12" s="30" t="s">
        <v>2149</v>
      </c>
      <c r="B12" s="23" t="s">
        <v>231</v>
      </c>
      <c r="C12" s="23" t="s">
        <v>232</v>
      </c>
      <c r="D12" s="6" t="s">
        <v>341</v>
      </c>
      <c r="E12" s="5">
        <v>0</v>
      </c>
      <c r="F12" s="33" t="s">
        <v>2094</v>
      </c>
      <c r="G12" s="35">
        <v>8</v>
      </c>
      <c r="H12" s="27"/>
      <c r="I12" s="33" t="s">
        <v>240</v>
      </c>
      <c r="J12" s="64">
        <f t="shared" si="0"/>
        <v>34</v>
      </c>
      <c r="K12" s="58" t="str">
        <f>VLOOKUP(F12,'Cod Planos'!$A:$G,2,FALSE)</f>
        <v xml:space="preserve"> REP PREVENT MANUT SIST-P 1P1</v>
      </c>
      <c r="L12" s="59">
        <f>VLOOKUP(F12,'Cod Planos'!$A:$G,4,FALSE)</f>
        <v>1</v>
      </c>
      <c r="M12" s="60" t="str">
        <f>VLOOKUP(F12,'Cod Planos'!$A:$G,5,FALSE)</f>
        <v>PRD</v>
      </c>
      <c r="N12" s="61" t="str">
        <f>VLOOKUP(F12,'Cod Planos'!$A:$G,6,FALSE)</f>
        <v>PARADA</v>
      </c>
      <c r="O12" s="62">
        <f>VLOOKUP(F12,'Cod Planos'!$A:$G,7,FALSE)</f>
        <v>100</v>
      </c>
      <c r="P12" s="140">
        <v>1</v>
      </c>
      <c r="Q12" s="63" t="str">
        <f t="shared" si="1"/>
        <v>ROLO ALIMENTADOR LIMPEZA PREV ELÉT</v>
      </c>
      <c r="R12" s="83" t="s">
        <v>131</v>
      </c>
      <c r="XEY12" s="1"/>
      <c r="XEZ12" s="1"/>
    </row>
    <row r="13" spans="1:18 16379:16380" ht="15" customHeight="1">
      <c r="A13" s="30">
        <v>10384715</v>
      </c>
      <c r="B13" s="23" t="s">
        <v>231</v>
      </c>
      <c r="C13" s="23" t="s">
        <v>232</v>
      </c>
      <c r="D13" s="6" t="s">
        <v>341</v>
      </c>
      <c r="E13" s="5">
        <v>0</v>
      </c>
      <c r="F13" s="33" t="s">
        <v>2100</v>
      </c>
      <c r="G13" s="35">
        <v>9</v>
      </c>
      <c r="H13" s="32"/>
      <c r="I13" s="33" t="s">
        <v>241</v>
      </c>
      <c r="J13" s="64">
        <f t="shared" si="0"/>
        <v>31</v>
      </c>
      <c r="K13" s="58" t="str">
        <f>VLOOKUP(F13,'Cod Planos'!$A:$G,2,FALSE)</f>
        <v xml:space="preserve"> REP PREVENT MANUT SIST-P 3P1</v>
      </c>
      <c r="L13" s="59">
        <f>VLOOKUP(F13,'Cod Planos'!$A:$G,4,FALSE)</f>
        <v>3</v>
      </c>
      <c r="M13" s="60" t="str">
        <f>VLOOKUP(F13,'Cod Planos'!$A:$G,5,FALSE)</f>
        <v>PRD</v>
      </c>
      <c r="N13" s="61" t="str">
        <f>VLOOKUP(F13,'Cod Planos'!$A:$G,6,FALSE)</f>
        <v>3 PARADAS</v>
      </c>
      <c r="O13" s="62">
        <f>VLOOKUP(F13,'Cod Planos'!$A:$G,7,FALSE)</f>
        <v>35</v>
      </c>
      <c r="P13" s="140">
        <v>4</v>
      </c>
      <c r="Q13" s="63" t="str">
        <f t="shared" si="1"/>
        <v>MONOVIA ISF PREVENTIVA ELÉTRICA</v>
      </c>
      <c r="R13" s="83" t="s">
        <v>131</v>
      </c>
      <c r="XEY13" s="1"/>
      <c r="XEZ13" s="1"/>
    </row>
    <row r="14" spans="1:18 16379:16380" ht="15" customHeight="1">
      <c r="A14" s="30" t="s">
        <v>2150</v>
      </c>
      <c r="B14" s="23" t="s">
        <v>231</v>
      </c>
      <c r="C14" s="23" t="s">
        <v>232</v>
      </c>
      <c r="D14" s="6" t="s">
        <v>341</v>
      </c>
      <c r="E14" s="5">
        <v>0</v>
      </c>
      <c r="F14" s="33" t="s">
        <v>2100</v>
      </c>
      <c r="G14" s="35">
        <v>10</v>
      </c>
      <c r="H14" s="32"/>
      <c r="I14" s="33" t="s">
        <v>242</v>
      </c>
      <c r="J14" s="64">
        <f t="shared" si="0"/>
        <v>35</v>
      </c>
      <c r="K14" s="58" t="str">
        <f>VLOOKUP(F14,'Cod Planos'!$A:$G,2,FALSE)</f>
        <v xml:space="preserve"> REP PREVENT MANUT SIST-P 3P1</v>
      </c>
      <c r="L14" s="59">
        <f>VLOOKUP(F14,'Cod Planos'!$A:$G,4,FALSE)</f>
        <v>3</v>
      </c>
      <c r="M14" s="60" t="str">
        <f>VLOOKUP(F14,'Cod Planos'!$A:$G,5,FALSE)</f>
        <v>PRD</v>
      </c>
      <c r="N14" s="61" t="str">
        <f>VLOOKUP(F14,'Cod Planos'!$A:$G,6,FALSE)</f>
        <v>3 PARADAS</v>
      </c>
      <c r="O14" s="62">
        <f>VLOOKUP(F14,'Cod Planos'!$A:$G,7,FALSE)</f>
        <v>35</v>
      </c>
      <c r="P14" s="140">
        <v>4</v>
      </c>
      <c r="Q14" s="63" t="str">
        <f t="shared" si="1"/>
        <v>MONOVIA 1 CAIXA VENTO PREV ELÉTRICA</v>
      </c>
      <c r="R14" s="83" t="s">
        <v>131</v>
      </c>
      <c r="XEY14" s="1"/>
      <c r="XEZ14" s="1"/>
    </row>
    <row r="15" spans="1:18 16379:16380" ht="15" customHeight="1">
      <c r="A15" s="30" t="s">
        <v>2151</v>
      </c>
      <c r="B15" s="23" t="s">
        <v>231</v>
      </c>
      <c r="C15" s="23" t="s">
        <v>232</v>
      </c>
      <c r="D15" s="6" t="s">
        <v>341</v>
      </c>
      <c r="E15" s="5">
        <v>0</v>
      </c>
      <c r="F15" s="33" t="s">
        <v>2100</v>
      </c>
      <c r="G15" s="35">
        <v>11</v>
      </c>
      <c r="H15" s="32"/>
      <c r="I15" s="33" t="s">
        <v>243</v>
      </c>
      <c r="J15" s="64">
        <f t="shared" si="0"/>
        <v>34</v>
      </c>
      <c r="K15" s="58" t="str">
        <f>VLOOKUP(F15,'Cod Planos'!$A:$G,2,FALSE)</f>
        <v xml:space="preserve"> REP PREVENT MANUT SIST-P 3P1</v>
      </c>
      <c r="L15" s="59">
        <f>VLOOKUP(F15,'Cod Planos'!$A:$G,4,FALSE)</f>
        <v>3</v>
      </c>
      <c r="M15" s="60" t="str">
        <f>VLOOKUP(F15,'Cod Planos'!$A:$G,5,FALSE)</f>
        <v>PRD</v>
      </c>
      <c r="N15" s="61" t="str">
        <f>VLOOKUP(F15,'Cod Planos'!$A:$G,6,FALSE)</f>
        <v>3 PARADAS</v>
      </c>
      <c r="O15" s="62">
        <f>VLOOKUP(F15,'Cod Planos'!$A:$G,7,FALSE)</f>
        <v>35</v>
      </c>
      <c r="P15" s="140">
        <v>4</v>
      </c>
      <c r="Q15" s="63" t="str">
        <f t="shared" si="1"/>
        <v>MONOVIA 2 CAIXA VENT PREV ELÉTRICA</v>
      </c>
      <c r="R15" s="83" t="s">
        <v>131</v>
      </c>
      <c r="XEY15" s="1"/>
      <c r="XEZ15" s="1"/>
    </row>
    <row r="16" spans="1:18 16379:16380" ht="15" customHeight="1">
      <c r="A16" s="30" t="s">
        <v>2152</v>
      </c>
      <c r="B16" s="23" t="s">
        <v>231</v>
      </c>
      <c r="C16" s="23" t="s">
        <v>232</v>
      </c>
      <c r="D16" s="6" t="s">
        <v>341</v>
      </c>
      <c r="E16" s="5">
        <v>0</v>
      </c>
      <c r="F16" s="33" t="s">
        <v>2100</v>
      </c>
      <c r="G16" s="35">
        <v>12</v>
      </c>
      <c r="H16" s="32"/>
      <c r="I16" s="33" t="s">
        <v>244</v>
      </c>
      <c r="J16" s="64">
        <f t="shared" si="0"/>
        <v>31</v>
      </c>
      <c r="K16" s="58" t="str">
        <f>VLOOKUP(F16,'Cod Planos'!$A:$G,2,FALSE)</f>
        <v xml:space="preserve"> REP PREVENT MANUT SIST-P 3P1</v>
      </c>
      <c r="L16" s="59">
        <f>VLOOKUP(F16,'Cod Planos'!$A:$G,4,FALSE)</f>
        <v>3</v>
      </c>
      <c r="M16" s="60" t="str">
        <f>VLOOKUP(F16,'Cod Planos'!$A:$G,5,FALSE)</f>
        <v>PRD</v>
      </c>
      <c r="N16" s="61" t="str">
        <f>VLOOKUP(F16,'Cod Planos'!$A:$G,6,FALSE)</f>
        <v>3 PARADAS</v>
      </c>
      <c r="O16" s="62">
        <f>VLOOKUP(F16,'Cod Planos'!$A:$G,7,FALSE)</f>
        <v>35</v>
      </c>
      <c r="P16" s="140">
        <v>2</v>
      </c>
      <c r="Q16" s="63" t="str">
        <f t="shared" si="1"/>
        <v>ESTEIRA MS3 PREVENTIVA ELÉTRICA</v>
      </c>
      <c r="R16" s="83" t="s">
        <v>131</v>
      </c>
      <c r="XEY16" s="1"/>
      <c r="XEZ16" s="1"/>
    </row>
    <row r="17" spans="1:18 16379:16380" ht="15" customHeight="1">
      <c r="A17" s="30">
        <v>10380906</v>
      </c>
      <c r="B17" s="23" t="s">
        <v>231</v>
      </c>
      <c r="C17" s="23" t="s">
        <v>232</v>
      </c>
      <c r="D17" s="6" t="s">
        <v>341</v>
      </c>
      <c r="E17" s="5">
        <v>0</v>
      </c>
      <c r="F17" s="33" t="s">
        <v>2106</v>
      </c>
      <c r="G17" s="35">
        <v>13</v>
      </c>
      <c r="H17" s="32"/>
      <c r="I17" s="33" t="s">
        <v>245</v>
      </c>
      <c r="J17" s="64">
        <f t="shared" si="0"/>
        <v>28</v>
      </c>
      <c r="K17" s="58" t="str">
        <f>VLOOKUP(F17,'Cod Planos'!$A:$G,2,FALSE)</f>
        <v xml:space="preserve"> REP PREVENT MANUT SIST-P 6P1</v>
      </c>
      <c r="L17" s="59">
        <f>VLOOKUP(F17,'Cod Planos'!$A:$G,4,FALSE)</f>
        <v>6</v>
      </c>
      <c r="M17" s="60" t="str">
        <f>VLOOKUP(F17,'Cod Planos'!$A:$G,5,FALSE)</f>
        <v>PRD</v>
      </c>
      <c r="N17" s="61" t="str">
        <f>VLOOKUP(F17,'Cod Planos'!$A:$G,6,FALSE)</f>
        <v>6 PARADAS</v>
      </c>
      <c r="O17" s="62">
        <f>VLOOKUP(F17,'Cod Planos'!$A:$G,7,FALSE)</f>
        <v>65</v>
      </c>
      <c r="P17" s="140">
        <v>2</v>
      </c>
      <c r="Q17" s="63" t="str">
        <f t="shared" si="1"/>
        <v>ESTEIRA MS3 PREVENTIVA MOTOR</v>
      </c>
      <c r="R17" s="83" t="s">
        <v>131</v>
      </c>
      <c r="XEY17" s="1"/>
      <c r="XEZ17" s="1"/>
    </row>
    <row r="18" spans="1:18 16379:16380" ht="15" customHeight="1">
      <c r="A18" s="30" t="s">
        <v>2152</v>
      </c>
      <c r="B18" s="23" t="s">
        <v>231</v>
      </c>
      <c r="C18" s="23" t="s">
        <v>232</v>
      </c>
      <c r="D18" s="6" t="s">
        <v>341</v>
      </c>
      <c r="E18" s="5">
        <v>0</v>
      </c>
      <c r="F18" s="33" t="s">
        <v>2094</v>
      </c>
      <c r="G18" s="35">
        <v>14</v>
      </c>
      <c r="H18" s="27"/>
      <c r="I18" s="33" t="s">
        <v>246</v>
      </c>
      <c r="J18" s="64">
        <f t="shared" si="0"/>
        <v>33</v>
      </c>
      <c r="K18" s="58" t="str">
        <f>VLOOKUP(F18,'Cod Planos'!$A:$G,2,FALSE)</f>
        <v xml:space="preserve"> REP PREVENT MANUT SIST-P 1P1</v>
      </c>
      <c r="L18" s="59">
        <f>VLOOKUP(F18,'Cod Planos'!$A:$G,4,FALSE)</f>
        <v>1</v>
      </c>
      <c r="M18" s="60" t="str">
        <f>VLOOKUP(F18,'Cod Planos'!$A:$G,5,FALSE)</f>
        <v>PRD</v>
      </c>
      <c r="N18" s="61" t="str">
        <f>VLOOKUP(F18,'Cod Planos'!$A:$G,6,FALSE)</f>
        <v>PARADA</v>
      </c>
      <c r="O18" s="62">
        <f>VLOOKUP(F18,'Cod Planos'!$A:$G,7,FALSE)</f>
        <v>100</v>
      </c>
      <c r="P18" s="140">
        <v>1</v>
      </c>
      <c r="Q18" s="63" t="str">
        <f t="shared" si="1"/>
        <v>ESTEIRA MS3 LIMPEZA PREV ELÉTRICA</v>
      </c>
      <c r="R18" s="83" t="s">
        <v>131</v>
      </c>
      <c r="XEY18" s="1"/>
      <c r="XEZ18" s="1"/>
    </row>
    <row r="19" spans="1:18 16379:16380" ht="15" customHeight="1">
      <c r="A19" s="30" t="s">
        <v>2153</v>
      </c>
      <c r="B19" s="23" t="s">
        <v>231</v>
      </c>
      <c r="C19" s="23" t="s">
        <v>232</v>
      </c>
      <c r="D19" s="6" t="s">
        <v>341</v>
      </c>
      <c r="E19" s="5">
        <v>0</v>
      </c>
      <c r="F19" s="33" t="s">
        <v>2094</v>
      </c>
      <c r="G19" s="35">
        <v>15</v>
      </c>
      <c r="H19" s="32"/>
      <c r="I19" s="33" t="s">
        <v>247</v>
      </c>
      <c r="J19" s="64">
        <f t="shared" si="0"/>
        <v>35</v>
      </c>
      <c r="K19" s="58" t="str">
        <f>VLOOKUP(F19,'Cod Planos'!$A:$G,2,FALSE)</f>
        <v xml:space="preserve"> REP PREVENT MANUT SIST-P 1P1</v>
      </c>
      <c r="L19" s="59">
        <f>VLOOKUP(F19,'Cod Planos'!$A:$G,4,FALSE)</f>
        <v>1</v>
      </c>
      <c r="M19" s="60" t="str">
        <f>VLOOKUP(F19,'Cod Planos'!$A:$G,5,FALSE)</f>
        <v>PRD</v>
      </c>
      <c r="N19" s="61" t="str">
        <f>VLOOKUP(F19,'Cod Planos'!$A:$G,6,FALSE)</f>
        <v>PARADA</v>
      </c>
      <c r="O19" s="62">
        <f>VLOOKUP(F19,'Cod Planos'!$A:$G,7,FALSE)</f>
        <v>100</v>
      </c>
      <c r="P19" s="140">
        <v>1</v>
      </c>
      <c r="Q19" s="63" t="str">
        <f t="shared" si="1"/>
        <v>SIST LUB EST/BRIT LIMPEZ PREV ELÉTR</v>
      </c>
      <c r="R19" s="83" t="s">
        <v>131</v>
      </c>
      <c r="XEY19" s="1"/>
      <c r="XEZ19" s="1"/>
    </row>
    <row r="20" spans="1:18 16379:16380" ht="15" customHeight="1">
      <c r="A20" s="30" t="s">
        <v>2153</v>
      </c>
      <c r="B20" s="23" t="s">
        <v>231</v>
      </c>
      <c r="C20" s="23" t="s">
        <v>232</v>
      </c>
      <c r="D20" s="6" t="s">
        <v>341</v>
      </c>
      <c r="E20" s="5">
        <v>0</v>
      </c>
      <c r="F20" s="33" t="s">
        <v>2106</v>
      </c>
      <c r="G20" s="35">
        <v>16</v>
      </c>
      <c r="H20" s="27"/>
      <c r="I20" s="33" t="s">
        <v>248</v>
      </c>
      <c r="J20" s="64">
        <f t="shared" si="0"/>
        <v>31</v>
      </c>
      <c r="K20" s="58" t="str">
        <f>VLOOKUP(F20,'Cod Planos'!$A:$G,2,FALSE)</f>
        <v xml:space="preserve"> REP PREVENT MANUT SIST-P 6P1</v>
      </c>
      <c r="L20" s="59">
        <f>VLOOKUP(F20,'Cod Planos'!$A:$G,4,FALSE)</f>
        <v>6</v>
      </c>
      <c r="M20" s="60" t="str">
        <f>VLOOKUP(F20,'Cod Planos'!$A:$G,5,FALSE)</f>
        <v>PRD</v>
      </c>
      <c r="N20" s="61" t="str">
        <f>VLOOKUP(F20,'Cod Planos'!$A:$G,6,FALSE)</f>
        <v>6 PARADAS</v>
      </c>
      <c r="O20" s="62">
        <f>VLOOKUP(F20,'Cod Planos'!$A:$G,7,FALSE)</f>
        <v>65</v>
      </c>
      <c r="P20" s="140">
        <v>2</v>
      </c>
      <c r="Q20" s="63" t="str">
        <f t="shared" si="1"/>
        <v>SIST LUB EST/BRIT PREVENT MOTOR</v>
      </c>
      <c r="R20" s="83" t="s">
        <v>131</v>
      </c>
      <c r="XEY20" s="1"/>
      <c r="XEZ20" s="1"/>
    </row>
    <row r="21" spans="1:18 16379:16380" ht="15" customHeight="1">
      <c r="A21" s="30" t="s">
        <v>2154</v>
      </c>
      <c r="B21" s="23" t="s">
        <v>231</v>
      </c>
      <c r="C21" s="23" t="s">
        <v>232</v>
      </c>
      <c r="D21" s="6" t="s">
        <v>341</v>
      </c>
      <c r="E21" s="5">
        <v>0</v>
      </c>
      <c r="F21" s="33" t="s">
        <v>2094</v>
      </c>
      <c r="G21" s="35">
        <v>17</v>
      </c>
      <c r="H21" s="32"/>
      <c r="I21" s="33" t="s">
        <v>251</v>
      </c>
      <c r="J21" s="64">
        <f t="shared" si="0"/>
        <v>35</v>
      </c>
      <c r="K21" s="58" t="str">
        <f>VLOOKUP(F21,'Cod Planos'!$A:$G,2,FALSE)</f>
        <v xml:space="preserve"> REP PREVENT MANUT SIST-P 1P1</v>
      </c>
      <c r="L21" s="59">
        <f>VLOOKUP(F21,'Cod Planos'!$A:$G,4,FALSE)</f>
        <v>1</v>
      </c>
      <c r="M21" s="60" t="str">
        <f>VLOOKUP(F21,'Cod Planos'!$A:$G,5,FALSE)</f>
        <v>PRD</v>
      </c>
      <c r="N21" s="61" t="str">
        <f>VLOOKUP(F21,'Cod Planos'!$A:$G,6,FALSE)</f>
        <v>PARADA</v>
      </c>
      <c r="O21" s="62">
        <f>VLOOKUP(F21,'Cod Planos'!$A:$G,7,FALSE)</f>
        <v>100</v>
      </c>
      <c r="P21" s="140">
        <v>1</v>
      </c>
      <c r="Q21" s="63" t="str">
        <f t="shared" si="1"/>
        <v>BRITADOR PRIMÁRIO LIMPEZ PREV ELÉTR</v>
      </c>
      <c r="R21" s="83" t="s">
        <v>131</v>
      </c>
      <c r="XEY21" s="1"/>
      <c r="XEZ21" s="1"/>
    </row>
    <row r="22" spans="1:18 16379:16380" ht="15" customHeight="1">
      <c r="A22" s="30">
        <v>10380872</v>
      </c>
      <c r="B22" s="23" t="s">
        <v>231</v>
      </c>
      <c r="C22" s="23" t="s">
        <v>232</v>
      </c>
      <c r="D22" s="6" t="s">
        <v>341</v>
      </c>
      <c r="E22" s="5">
        <v>0</v>
      </c>
      <c r="F22" s="33" t="s">
        <v>2106</v>
      </c>
      <c r="G22" s="35">
        <v>18</v>
      </c>
      <c r="H22" s="27"/>
      <c r="I22" s="33" t="s">
        <v>249</v>
      </c>
      <c r="J22" s="64">
        <f t="shared" si="0"/>
        <v>31</v>
      </c>
      <c r="K22" s="58" t="str">
        <f>VLOOKUP(F22,'Cod Planos'!$A:$G,2,FALSE)</f>
        <v xml:space="preserve"> REP PREVENT MANUT SIST-P 6P1</v>
      </c>
      <c r="L22" s="59">
        <f>VLOOKUP(F22,'Cod Planos'!$A:$G,4,FALSE)</f>
        <v>6</v>
      </c>
      <c r="M22" s="60" t="str">
        <f>VLOOKUP(F22,'Cod Planos'!$A:$G,5,FALSE)</f>
        <v>PRD</v>
      </c>
      <c r="N22" s="61" t="str">
        <f>VLOOKUP(F22,'Cod Planos'!$A:$G,6,FALSE)</f>
        <v>6 PARADAS</v>
      </c>
      <c r="O22" s="62">
        <f>VLOOKUP(F22,'Cod Planos'!$A:$G,7,FALSE)</f>
        <v>65</v>
      </c>
      <c r="P22" s="140">
        <v>2</v>
      </c>
      <c r="Q22" s="63" t="str">
        <f t="shared" si="1"/>
        <v>BRITADOR PRIMÁRIO PREVENT MOTOR</v>
      </c>
      <c r="R22" s="83" t="s">
        <v>131</v>
      </c>
      <c r="XEY22" s="1"/>
      <c r="XEZ22" s="1"/>
    </row>
    <row r="23" spans="1:18 16379:16380" ht="15" customHeight="1">
      <c r="A23" s="30" t="s">
        <v>2154</v>
      </c>
      <c r="B23" s="23" t="s">
        <v>231</v>
      </c>
      <c r="C23" s="23" t="s">
        <v>232</v>
      </c>
      <c r="D23" s="6" t="s">
        <v>341</v>
      </c>
      <c r="E23" s="5">
        <v>0</v>
      </c>
      <c r="F23" s="33" t="s">
        <v>2100</v>
      </c>
      <c r="G23" s="35">
        <v>19</v>
      </c>
      <c r="H23" s="32"/>
      <c r="I23" s="33" t="s">
        <v>250</v>
      </c>
      <c r="J23" s="64">
        <f t="shared" si="0"/>
        <v>34</v>
      </c>
      <c r="K23" s="58" t="str">
        <f>VLOOKUP(F23,'Cod Planos'!$A:$G,2,FALSE)</f>
        <v xml:space="preserve"> REP PREVENT MANUT SIST-P 3P1</v>
      </c>
      <c r="L23" s="59">
        <f>VLOOKUP(F23,'Cod Planos'!$A:$G,4,FALSE)</f>
        <v>3</v>
      </c>
      <c r="M23" s="60" t="str">
        <f>VLOOKUP(F23,'Cod Planos'!$A:$G,5,FALSE)</f>
        <v>PRD</v>
      </c>
      <c r="N23" s="61" t="str">
        <f>VLOOKUP(F23,'Cod Planos'!$A:$G,6,FALSE)</f>
        <v>3 PARADAS</v>
      </c>
      <c r="O23" s="62">
        <f>VLOOKUP(F23,'Cod Planos'!$A:$G,7,FALSE)</f>
        <v>35</v>
      </c>
      <c r="P23" s="140">
        <v>2</v>
      </c>
      <c r="Q23" s="63" t="str">
        <f t="shared" si="1"/>
        <v>BRITADOR PRIMÁRIO PREVENT ELÉTRICA</v>
      </c>
      <c r="R23" s="83" t="s">
        <v>131</v>
      </c>
      <c r="XEY23" s="1"/>
      <c r="XEZ23" s="1"/>
    </row>
    <row r="24" spans="1:18 16379:16380" ht="15" customHeight="1">
      <c r="A24" s="30">
        <v>10384731</v>
      </c>
      <c r="B24" s="23" t="s">
        <v>231</v>
      </c>
      <c r="C24" s="23" t="s">
        <v>232</v>
      </c>
      <c r="D24" s="6" t="s">
        <v>341</v>
      </c>
      <c r="E24" s="5">
        <v>0</v>
      </c>
      <c r="F24" s="33" t="s">
        <v>2100</v>
      </c>
      <c r="G24" s="35">
        <v>20</v>
      </c>
      <c r="H24" s="32"/>
      <c r="I24" s="33" t="s">
        <v>252</v>
      </c>
      <c r="J24" s="64">
        <f t="shared" si="0"/>
        <v>35</v>
      </c>
      <c r="K24" s="58" t="str">
        <f>VLOOKUP(F24,'Cod Planos'!$A:$G,2,FALSE)</f>
        <v xml:space="preserve"> REP PREVENT MANUT SIST-P 3P1</v>
      </c>
      <c r="L24" s="59">
        <f>VLOOKUP(F24,'Cod Planos'!$A:$G,4,FALSE)</f>
        <v>3</v>
      </c>
      <c r="M24" s="60" t="str">
        <f>VLOOKUP(F24,'Cod Planos'!$A:$G,5,FALSE)</f>
        <v>PRD</v>
      </c>
      <c r="N24" s="61" t="str">
        <f>VLOOKUP(F24,'Cod Planos'!$A:$G,6,FALSE)</f>
        <v>3 PARADAS</v>
      </c>
      <c r="O24" s="62">
        <f>VLOOKUP(F24,'Cod Planos'!$A:$G,7,FALSE)</f>
        <v>35</v>
      </c>
      <c r="P24" s="140">
        <v>4</v>
      </c>
      <c r="Q24" s="63" t="str">
        <f t="shared" si="1"/>
        <v>MONOVIA INT BR-PRIM PREVEN ELÉTRICA</v>
      </c>
      <c r="R24" s="83" t="s">
        <v>131</v>
      </c>
      <c r="XEY24" s="1"/>
      <c r="XEZ24" s="1"/>
    </row>
    <row r="25" spans="1:18 16379:16380" ht="15" customHeight="1">
      <c r="A25" s="30">
        <v>10384732</v>
      </c>
      <c r="B25" s="23" t="s">
        <v>231</v>
      </c>
      <c r="C25" s="23" t="s">
        <v>232</v>
      </c>
      <c r="D25" s="6" t="s">
        <v>341</v>
      </c>
      <c r="E25" s="5">
        <v>0</v>
      </c>
      <c r="F25" s="33" t="s">
        <v>2102</v>
      </c>
      <c r="G25" s="35">
        <v>21</v>
      </c>
      <c r="H25" s="32"/>
      <c r="I25" s="33" t="s">
        <v>253</v>
      </c>
      <c r="J25" s="64">
        <f t="shared" si="0"/>
        <v>35</v>
      </c>
      <c r="K25" s="58" t="str">
        <f>VLOOKUP(F25,'Cod Planos'!$A:$G,2,FALSE)</f>
        <v xml:space="preserve"> REP PREVENT MANUT SIST-P 3P2</v>
      </c>
      <c r="L25" s="59">
        <f>VLOOKUP(F25,'Cod Planos'!$A:$G,4,FALSE)</f>
        <v>3</v>
      </c>
      <c r="M25" s="60" t="str">
        <f>VLOOKUP(F25,'Cod Planos'!$A:$G,5,FALSE)</f>
        <v>PRD</v>
      </c>
      <c r="N25" s="61" t="str">
        <f>VLOOKUP(F25,'Cod Planos'!$A:$G,6,FALSE)</f>
        <v>3 PARADAS</v>
      </c>
      <c r="O25" s="62">
        <f>VLOOKUP(F25,'Cod Planos'!$A:$G,7,FALSE)</f>
        <v>35</v>
      </c>
      <c r="P25" s="140">
        <v>4</v>
      </c>
      <c r="Q25" s="63" t="str">
        <f t="shared" si="1"/>
        <v>MONOVIA EXT BR-PRIM PREVEN ELÉTRICA</v>
      </c>
      <c r="R25" s="83" t="s">
        <v>131</v>
      </c>
      <c r="XEY25" s="1"/>
      <c r="XEZ25" s="1"/>
    </row>
    <row r="26" spans="1:18 16379:16380" ht="15" customHeight="1">
      <c r="A26" s="30" t="s">
        <v>2155</v>
      </c>
      <c r="B26" s="23" t="s">
        <v>231</v>
      </c>
      <c r="C26" s="23" t="s">
        <v>232</v>
      </c>
      <c r="D26" s="6" t="s">
        <v>341</v>
      </c>
      <c r="E26" s="5">
        <v>0</v>
      </c>
      <c r="F26" s="33" t="s">
        <v>2094</v>
      </c>
      <c r="G26" s="35">
        <v>22</v>
      </c>
      <c r="H26" s="32"/>
      <c r="I26" s="33" t="s">
        <v>254</v>
      </c>
      <c r="J26" s="64">
        <f t="shared" si="0"/>
        <v>31</v>
      </c>
      <c r="K26" s="58" t="str">
        <f>VLOOKUP(F26,'Cod Planos'!$A:$G,2,FALSE)</f>
        <v xml:space="preserve"> REP PREVENT MANUT SIST-P 1P1</v>
      </c>
      <c r="L26" s="59">
        <f>VLOOKUP(F26,'Cod Planos'!$A:$G,4,FALSE)</f>
        <v>1</v>
      </c>
      <c r="M26" s="60" t="str">
        <f>VLOOKUP(F26,'Cod Planos'!$A:$G,5,FALSE)</f>
        <v>PRD</v>
      </c>
      <c r="N26" s="61" t="str">
        <f>VLOOKUP(F26,'Cod Planos'!$A:$G,6,FALSE)</f>
        <v>PARADA</v>
      </c>
      <c r="O26" s="62">
        <f>VLOOKUP(F26,'Cod Planos'!$A:$G,7,FALSE)</f>
        <v>100</v>
      </c>
      <c r="P26" s="140">
        <v>1</v>
      </c>
      <c r="Q26" s="63" t="str">
        <f t="shared" si="1"/>
        <v>PENEIRA PVQ1  LIMPEZ PREV ELÉTR</v>
      </c>
      <c r="R26" s="83" t="s">
        <v>131</v>
      </c>
      <c r="XEY26" s="1"/>
      <c r="XEZ26" s="1"/>
    </row>
    <row r="27" spans="1:18 16379:16380" ht="15" customHeight="1">
      <c r="A27" s="30" t="s">
        <v>2156</v>
      </c>
      <c r="B27" s="23" t="s">
        <v>231</v>
      </c>
      <c r="C27" s="23" t="s">
        <v>232</v>
      </c>
      <c r="D27" s="6" t="s">
        <v>341</v>
      </c>
      <c r="E27" s="5">
        <v>0</v>
      </c>
      <c r="F27" s="33" t="s">
        <v>2106</v>
      </c>
      <c r="G27" s="35">
        <v>23</v>
      </c>
      <c r="H27" s="32"/>
      <c r="I27" s="33" t="s">
        <v>255</v>
      </c>
      <c r="J27" s="64">
        <f t="shared" si="0"/>
        <v>26</v>
      </c>
      <c r="K27" s="58" t="str">
        <f>VLOOKUP(F27,'Cod Planos'!$A:$G,2,FALSE)</f>
        <v xml:space="preserve"> REP PREVENT MANUT SIST-P 6P1</v>
      </c>
      <c r="L27" s="59">
        <f>VLOOKUP(F27,'Cod Planos'!$A:$G,4,FALSE)</f>
        <v>6</v>
      </c>
      <c r="M27" s="60" t="str">
        <f>VLOOKUP(F27,'Cod Planos'!$A:$G,5,FALSE)</f>
        <v>PRD</v>
      </c>
      <c r="N27" s="61" t="str">
        <f>VLOOKUP(F27,'Cod Planos'!$A:$G,6,FALSE)</f>
        <v>6 PARADAS</v>
      </c>
      <c r="O27" s="62">
        <f>VLOOKUP(F27,'Cod Planos'!$A:$G,7,FALSE)</f>
        <v>65</v>
      </c>
      <c r="P27" s="140">
        <v>4</v>
      </c>
      <c r="Q27" s="63" t="str">
        <f t="shared" si="1"/>
        <v>PENEIRA PVQ1 PREVENT MOTOR</v>
      </c>
      <c r="R27" s="83" t="s">
        <v>131</v>
      </c>
      <c r="XEY27" s="1"/>
      <c r="XEZ27" s="1"/>
    </row>
    <row r="28" spans="1:18 16379:16380" ht="15" customHeight="1">
      <c r="A28" s="30" t="s">
        <v>2155</v>
      </c>
      <c r="B28" s="23" t="s">
        <v>231</v>
      </c>
      <c r="C28" s="23" t="s">
        <v>232</v>
      </c>
      <c r="D28" s="6" t="s">
        <v>341</v>
      </c>
      <c r="E28" s="5">
        <v>0</v>
      </c>
      <c r="F28" s="33" t="s">
        <v>2102</v>
      </c>
      <c r="G28" s="35">
        <v>24</v>
      </c>
      <c r="H28" s="32"/>
      <c r="I28" s="33" t="s">
        <v>256</v>
      </c>
      <c r="J28" s="64">
        <f t="shared" si="0"/>
        <v>29</v>
      </c>
      <c r="K28" s="58" t="str">
        <f>VLOOKUP(F28,'Cod Planos'!$A:$G,2,FALSE)</f>
        <v xml:space="preserve"> REP PREVENT MANUT SIST-P 3P2</v>
      </c>
      <c r="L28" s="59">
        <f>VLOOKUP(F28,'Cod Planos'!$A:$G,4,FALSE)</f>
        <v>3</v>
      </c>
      <c r="M28" s="60" t="str">
        <f>VLOOKUP(F28,'Cod Planos'!$A:$G,5,FALSE)</f>
        <v>PRD</v>
      </c>
      <c r="N28" s="61" t="str">
        <f>VLOOKUP(F28,'Cod Planos'!$A:$G,6,FALSE)</f>
        <v>3 PARADAS</v>
      </c>
      <c r="O28" s="62">
        <f>VLOOKUP(F28,'Cod Planos'!$A:$G,7,FALSE)</f>
        <v>35</v>
      </c>
      <c r="P28" s="140">
        <v>2</v>
      </c>
      <c r="Q28" s="63" t="str">
        <f t="shared" si="1"/>
        <v>PENEIRA PVQ1 PREVENT ELÉTRICA</v>
      </c>
      <c r="R28" s="83" t="s">
        <v>131</v>
      </c>
      <c r="XEY28" s="1"/>
      <c r="XEZ28" s="1"/>
    </row>
    <row r="29" spans="1:18 16379:16380" ht="15" customHeight="1">
      <c r="A29" s="85">
        <v>10384734</v>
      </c>
      <c r="B29" s="23" t="s">
        <v>231</v>
      </c>
      <c r="C29" s="23" t="s">
        <v>232</v>
      </c>
      <c r="D29" s="6" t="s">
        <v>341</v>
      </c>
      <c r="E29" s="5">
        <v>0</v>
      </c>
      <c r="F29" s="33" t="s">
        <v>2102</v>
      </c>
      <c r="G29" s="35">
        <v>25</v>
      </c>
      <c r="H29" s="32"/>
      <c r="I29" s="33" t="s">
        <v>261</v>
      </c>
      <c r="J29" s="64">
        <f t="shared" si="0"/>
        <v>32</v>
      </c>
      <c r="K29" s="58" t="str">
        <f>VLOOKUP(F29,'Cod Planos'!$A:$G,2,FALSE)</f>
        <v xml:space="preserve"> REP PREVENT MANUT SIST-P 3P2</v>
      </c>
      <c r="L29" s="59">
        <f>VLOOKUP(F29,'Cod Planos'!$A:$G,4,FALSE)</f>
        <v>3</v>
      </c>
      <c r="M29" s="60" t="str">
        <f>VLOOKUP(F29,'Cod Planos'!$A:$G,5,FALSE)</f>
        <v>PRD</v>
      </c>
      <c r="N29" s="61" t="str">
        <f>VLOOKUP(F29,'Cod Planos'!$A:$G,6,FALSE)</f>
        <v>3 PARADAS</v>
      </c>
      <c r="O29" s="62">
        <f>VLOOKUP(F29,'Cod Planos'!$A:$G,7,FALSE)</f>
        <v>35</v>
      </c>
      <c r="P29" s="140">
        <v>2</v>
      </c>
      <c r="Q29" s="63" t="str">
        <f t="shared" si="1"/>
        <v>MONOVIA PVQ1 PREVENTIVA ELÉTRICA</v>
      </c>
      <c r="R29" s="83" t="s">
        <v>131</v>
      </c>
      <c r="XEY29" s="1"/>
      <c r="XEZ29" s="1"/>
    </row>
    <row r="30" spans="1:18 16379:16380" ht="15" customHeight="1">
      <c r="A30" s="30" t="s">
        <v>2157</v>
      </c>
      <c r="B30" s="23" t="s">
        <v>231</v>
      </c>
      <c r="C30" s="23" t="s">
        <v>232</v>
      </c>
      <c r="D30" s="6" t="s">
        <v>341</v>
      </c>
      <c r="E30" s="5">
        <v>0</v>
      </c>
      <c r="F30" s="33" t="s">
        <v>2094</v>
      </c>
      <c r="G30" s="35">
        <v>26</v>
      </c>
      <c r="H30" s="32"/>
      <c r="I30" s="33" t="s">
        <v>257</v>
      </c>
      <c r="J30" s="64">
        <f t="shared" si="0"/>
        <v>31</v>
      </c>
      <c r="K30" s="58" t="str">
        <f>VLOOKUP(F30,'Cod Planos'!$A:$G,2,FALSE)</f>
        <v xml:space="preserve"> REP PREVENT MANUT SIST-P 1P1</v>
      </c>
      <c r="L30" s="59">
        <f>VLOOKUP(F30,'Cod Planos'!$A:$G,4,FALSE)</f>
        <v>1</v>
      </c>
      <c r="M30" s="60" t="str">
        <f>VLOOKUP(F30,'Cod Planos'!$A:$G,5,FALSE)</f>
        <v>PRD</v>
      </c>
      <c r="N30" s="61" t="str">
        <f>VLOOKUP(F30,'Cod Planos'!$A:$G,6,FALSE)</f>
        <v>PARADA</v>
      </c>
      <c r="O30" s="62">
        <f>VLOOKUP(F30,'Cod Planos'!$A:$G,7,FALSE)</f>
        <v>100</v>
      </c>
      <c r="P30" s="140">
        <v>1</v>
      </c>
      <c r="Q30" s="63" t="str">
        <f t="shared" si="1"/>
        <v>PENEIRA PVQ2  LIMPEZ PREV ELÉTR</v>
      </c>
      <c r="R30" s="83" t="s">
        <v>131</v>
      </c>
      <c r="XEY30" s="1"/>
      <c r="XEZ30" s="1"/>
    </row>
    <row r="31" spans="1:18 16379:16380" ht="15" customHeight="1">
      <c r="A31" s="30" t="s">
        <v>2158</v>
      </c>
      <c r="B31" s="23" t="s">
        <v>231</v>
      </c>
      <c r="C31" s="23" t="s">
        <v>232</v>
      </c>
      <c r="D31" s="6" t="s">
        <v>341</v>
      </c>
      <c r="E31" s="5">
        <v>0</v>
      </c>
      <c r="F31" s="33" t="s">
        <v>2108</v>
      </c>
      <c r="G31" s="35">
        <v>27</v>
      </c>
      <c r="H31" s="32"/>
      <c r="I31" s="33" t="s">
        <v>258</v>
      </c>
      <c r="J31" s="64">
        <f t="shared" si="0"/>
        <v>26</v>
      </c>
      <c r="K31" s="58" t="str">
        <f>VLOOKUP(F31,'Cod Planos'!$A:$G,2,FALSE)</f>
        <v xml:space="preserve"> REP PREVENT MANUT SIST-P 6P2</v>
      </c>
      <c r="L31" s="59">
        <f>VLOOKUP(F31,'Cod Planos'!$A:$G,4,FALSE)</f>
        <v>6</v>
      </c>
      <c r="M31" s="60" t="str">
        <f>VLOOKUP(F31,'Cod Planos'!$A:$G,5,FALSE)</f>
        <v>PRD</v>
      </c>
      <c r="N31" s="61" t="str">
        <f>VLOOKUP(F31,'Cod Planos'!$A:$G,6,FALSE)</f>
        <v>6 PARADAS</v>
      </c>
      <c r="O31" s="62">
        <f>VLOOKUP(F31,'Cod Planos'!$A:$G,7,FALSE)</f>
        <v>65</v>
      </c>
      <c r="P31" s="140">
        <v>4</v>
      </c>
      <c r="Q31" s="63" t="str">
        <f t="shared" si="1"/>
        <v>PENEIRA PVQ2 PREVENT MOTOR</v>
      </c>
      <c r="R31" s="83" t="s">
        <v>131</v>
      </c>
      <c r="XEY31" s="1"/>
      <c r="XEZ31" s="1"/>
    </row>
    <row r="32" spans="1:18 16379:16380" ht="15" customHeight="1">
      <c r="A32" s="30" t="s">
        <v>2157</v>
      </c>
      <c r="B32" s="23" t="s">
        <v>231</v>
      </c>
      <c r="C32" s="23" t="s">
        <v>232</v>
      </c>
      <c r="D32" s="6" t="s">
        <v>341</v>
      </c>
      <c r="E32" s="5">
        <v>0</v>
      </c>
      <c r="F32" s="33" t="s">
        <v>2102</v>
      </c>
      <c r="G32" s="35">
        <v>28</v>
      </c>
      <c r="H32" s="32"/>
      <c r="I32" s="33" t="s">
        <v>259</v>
      </c>
      <c r="J32" s="64">
        <f t="shared" si="0"/>
        <v>29</v>
      </c>
      <c r="K32" s="58" t="str">
        <f>VLOOKUP(F32,'Cod Planos'!$A:$G,2,FALSE)</f>
        <v xml:space="preserve"> REP PREVENT MANUT SIST-P 3P2</v>
      </c>
      <c r="L32" s="59">
        <f>VLOOKUP(F32,'Cod Planos'!$A:$G,4,FALSE)</f>
        <v>3</v>
      </c>
      <c r="M32" s="60" t="str">
        <f>VLOOKUP(F32,'Cod Planos'!$A:$G,5,FALSE)</f>
        <v>PRD</v>
      </c>
      <c r="N32" s="61" t="str">
        <f>VLOOKUP(F32,'Cod Planos'!$A:$G,6,FALSE)</f>
        <v>3 PARADAS</v>
      </c>
      <c r="O32" s="62">
        <f>VLOOKUP(F32,'Cod Planos'!$A:$G,7,FALSE)</f>
        <v>35</v>
      </c>
      <c r="P32" s="140">
        <v>2</v>
      </c>
      <c r="Q32" s="63" t="str">
        <f t="shared" si="1"/>
        <v>PENEIRA PVQ2 PREVENT ELÉTRICA</v>
      </c>
      <c r="R32" s="83" t="s">
        <v>131</v>
      </c>
      <c r="XEY32" s="1"/>
      <c r="XEZ32" s="1"/>
    </row>
    <row r="33" spans="1:18 16379:16380" ht="15" customHeight="1">
      <c r="A33" s="30">
        <v>10384736</v>
      </c>
      <c r="B33" s="23" t="s">
        <v>231</v>
      </c>
      <c r="C33" s="23" t="s">
        <v>232</v>
      </c>
      <c r="D33" s="6" t="s">
        <v>341</v>
      </c>
      <c r="E33" s="5">
        <v>0</v>
      </c>
      <c r="F33" s="33" t="s">
        <v>2102</v>
      </c>
      <c r="G33" s="35">
        <v>29</v>
      </c>
      <c r="H33" s="32"/>
      <c r="I33" s="33" t="s">
        <v>260</v>
      </c>
      <c r="J33" s="64">
        <f t="shared" si="0"/>
        <v>32</v>
      </c>
      <c r="K33" s="58" t="str">
        <f>VLOOKUP(F33,'Cod Planos'!$A:$G,2,FALSE)</f>
        <v xml:space="preserve"> REP PREVENT MANUT SIST-P 3P2</v>
      </c>
      <c r="L33" s="59">
        <f>VLOOKUP(F33,'Cod Planos'!$A:$G,4,FALSE)</f>
        <v>3</v>
      </c>
      <c r="M33" s="60" t="str">
        <f>VLOOKUP(F33,'Cod Planos'!$A:$G,5,FALSE)</f>
        <v>PRD</v>
      </c>
      <c r="N33" s="61" t="str">
        <f>VLOOKUP(F33,'Cod Planos'!$A:$G,6,FALSE)</f>
        <v>3 PARADAS</v>
      </c>
      <c r="O33" s="62">
        <f>VLOOKUP(F33,'Cod Planos'!$A:$G,7,FALSE)</f>
        <v>35</v>
      </c>
      <c r="P33" s="140">
        <v>4</v>
      </c>
      <c r="Q33" s="63" t="str">
        <f t="shared" si="1"/>
        <v>MONOVIA PVQ2 PREVENTIVA ELÉTRICA</v>
      </c>
      <c r="R33" s="83" t="s">
        <v>131</v>
      </c>
      <c r="XEY33" s="1"/>
      <c r="XEZ33" s="1"/>
    </row>
    <row r="34" spans="1:18 16379:16380" ht="15" customHeight="1">
      <c r="A34" s="30" t="s">
        <v>2159</v>
      </c>
      <c r="B34" s="23" t="s">
        <v>231</v>
      </c>
      <c r="C34" s="23" t="s">
        <v>232</v>
      </c>
      <c r="D34" s="6" t="s">
        <v>341</v>
      </c>
      <c r="E34" s="5">
        <v>0</v>
      </c>
      <c r="F34" s="33" t="s">
        <v>2102</v>
      </c>
      <c r="G34" s="35">
        <v>30</v>
      </c>
      <c r="H34" s="32"/>
      <c r="I34" s="33" t="s">
        <v>263</v>
      </c>
      <c r="J34" s="64">
        <f t="shared" si="0"/>
        <v>35</v>
      </c>
      <c r="K34" s="58" t="str">
        <f>VLOOKUP(F34,'Cod Planos'!$A:$G,2,FALSE)</f>
        <v xml:space="preserve"> REP PREVENT MANUT SIST-P 3P2</v>
      </c>
      <c r="L34" s="59">
        <f>VLOOKUP(F34,'Cod Planos'!$A:$G,4,FALSE)</f>
        <v>3</v>
      </c>
      <c r="M34" s="60" t="str">
        <f>VLOOKUP(F34,'Cod Planos'!$A:$G,5,FALSE)</f>
        <v>PRD</v>
      </c>
      <c r="N34" s="61" t="str">
        <f>VLOOKUP(F34,'Cod Planos'!$A:$G,6,FALSE)</f>
        <v>3 PARADAS</v>
      </c>
      <c r="O34" s="62">
        <f>VLOOKUP(F34,'Cod Planos'!$A:$G,7,FALSE)</f>
        <v>35</v>
      </c>
      <c r="P34" s="140">
        <v>3</v>
      </c>
      <c r="Q34" s="63" t="str">
        <f t="shared" si="1"/>
        <v>CÂMARAS SEDMENT PREVENTIVA ELÉTRICA</v>
      </c>
      <c r="R34" s="83" t="s">
        <v>131</v>
      </c>
      <c r="XEY34" s="1"/>
      <c r="XEZ34" s="1"/>
    </row>
    <row r="35" spans="1:18 16379:16380" ht="15" customHeight="1">
      <c r="A35" s="30" t="s">
        <v>2160</v>
      </c>
      <c r="B35" s="23" t="s">
        <v>231</v>
      </c>
      <c r="C35" s="23" t="s">
        <v>232</v>
      </c>
      <c r="D35" s="6" t="s">
        <v>341</v>
      </c>
      <c r="E35" s="5">
        <v>0</v>
      </c>
      <c r="F35" s="33" t="s">
        <v>2094</v>
      </c>
      <c r="G35" s="35">
        <v>31</v>
      </c>
      <c r="H35" s="32"/>
      <c r="I35" s="33" t="s">
        <v>264</v>
      </c>
      <c r="J35" s="64">
        <f t="shared" si="0"/>
        <v>35</v>
      </c>
      <c r="K35" s="58" t="str">
        <f>VLOOKUP(F35,'Cod Planos'!$A:$G,2,FALSE)</f>
        <v xml:space="preserve"> REP PREVENT MANUT SIST-P 1P1</v>
      </c>
      <c r="L35" s="59">
        <f>VLOOKUP(F35,'Cod Planos'!$A:$G,4,FALSE)</f>
        <v>1</v>
      </c>
      <c r="M35" s="60" t="str">
        <f>VLOOKUP(F35,'Cod Planos'!$A:$G,5,FALSE)</f>
        <v>PRD</v>
      </c>
      <c r="N35" s="61" t="str">
        <f>VLOOKUP(F35,'Cod Planos'!$A:$G,6,FALSE)</f>
        <v>PARADA</v>
      </c>
      <c r="O35" s="62">
        <f>VLOOKUP(F35,'Cod Planos'!$A:$G,7,FALSE)</f>
        <v>100</v>
      </c>
      <c r="P35" s="140">
        <v>1</v>
      </c>
      <c r="Q35" s="63" t="str">
        <f t="shared" si="1"/>
        <v>BOMB REF BRIT/FOR LIMPEZ PREV ELÉTR</v>
      </c>
      <c r="R35" s="83" t="s">
        <v>131</v>
      </c>
      <c r="XEY35" s="1"/>
      <c r="XEZ35" s="1"/>
    </row>
    <row r="36" spans="1:18 16379:16380" ht="15" customHeight="1">
      <c r="A36" s="30" t="s">
        <v>2160</v>
      </c>
      <c r="B36" s="23" t="s">
        <v>231</v>
      </c>
      <c r="C36" s="23" t="s">
        <v>232</v>
      </c>
      <c r="D36" s="6" t="s">
        <v>341</v>
      </c>
      <c r="E36" s="5">
        <v>0</v>
      </c>
      <c r="F36" s="33" t="s">
        <v>2108</v>
      </c>
      <c r="G36" s="35">
        <v>32</v>
      </c>
      <c r="H36" s="32"/>
      <c r="I36" s="33" t="s">
        <v>265</v>
      </c>
      <c r="J36" s="64">
        <f t="shared" si="0"/>
        <v>33</v>
      </c>
      <c r="K36" s="58" t="str">
        <f>VLOOKUP(F36,'Cod Planos'!$A:$G,2,FALSE)</f>
        <v xml:space="preserve"> REP PREVENT MANUT SIST-P 6P2</v>
      </c>
      <c r="L36" s="59">
        <f>VLOOKUP(F36,'Cod Planos'!$A:$G,4,FALSE)</f>
        <v>6</v>
      </c>
      <c r="M36" s="60" t="str">
        <f>VLOOKUP(F36,'Cod Planos'!$A:$G,5,FALSE)</f>
        <v>PRD</v>
      </c>
      <c r="N36" s="61" t="str">
        <f>VLOOKUP(F36,'Cod Planos'!$A:$G,6,FALSE)</f>
        <v>6 PARADAS</v>
      </c>
      <c r="O36" s="62">
        <f>VLOOKUP(F36,'Cod Planos'!$A:$G,7,FALSE)</f>
        <v>65</v>
      </c>
      <c r="P36" s="140">
        <v>4</v>
      </c>
      <c r="Q36" s="63" t="str">
        <f t="shared" si="1"/>
        <v>BOMBAS REF BRIT/FOR PREVENT MOTOR</v>
      </c>
      <c r="R36" s="83" t="s">
        <v>131</v>
      </c>
      <c r="XEY36" s="1"/>
      <c r="XEZ36" s="1"/>
    </row>
    <row r="37" spans="1:18 16379:16380" ht="15" customHeight="1">
      <c r="A37" s="30" t="s">
        <v>2161</v>
      </c>
      <c r="B37" s="23" t="s">
        <v>231</v>
      </c>
      <c r="C37" s="23" t="s">
        <v>232</v>
      </c>
      <c r="D37" s="6" t="s">
        <v>341</v>
      </c>
      <c r="E37" s="5">
        <v>0</v>
      </c>
      <c r="F37" s="33" t="s">
        <v>2094</v>
      </c>
      <c r="G37" s="35">
        <v>33</v>
      </c>
      <c r="H37" s="32"/>
      <c r="I37" s="33" t="s">
        <v>266</v>
      </c>
      <c r="J37" s="64">
        <f t="shared" ref="J37:J68" si="2">LEN(I37)</f>
        <v>35</v>
      </c>
      <c r="K37" s="58" t="str">
        <f>VLOOKUP(F37,'Cod Planos'!$A:$G,2,FALSE)</f>
        <v xml:space="preserve"> REP PREVENT MANUT SIST-P 1P1</v>
      </c>
      <c r="L37" s="59">
        <f>VLOOKUP(F37,'Cod Planos'!$A:$G,4,FALSE)</f>
        <v>1</v>
      </c>
      <c r="M37" s="60" t="str">
        <f>VLOOKUP(F37,'Cod Planos'!$A:$G,5,FALSE)</f>
        <v>PRD</v>
      </c>
      <c r="N37" s="61" t="str">
        <f>VLOOKUP(F37,'Cod Planos'!$A:$G,6,FALSE)</f>
        <v>PARADA</v>
      </c>
      <c r="O37" s="62">
        <f>VLOOKUP(F37,'Cod Planos'!$A:$G,7,FALSE)</f>
        <v>100</v>
      </c>
      <c r="P37" s="140">
        <v>1</v>
      </c>
      <c r="Q37" s="63" t="str">
        <f t="shared" ref="Q37:Q68" si="3">I37</f>
        <v>SOPRAD FORNO IGNI LIMPEZ PREV ELÉTR</v>
      </c>
      <c r="R37" s="83" t="s">
        <v>131</v>
      </c>
      <c r="XEY37" s="1"/>
      <c r="XEZ37" s="1"/>
    </row>
    <row r="38" spans="1:18 16379:16380" ht="15" customHeight="1">
      <c r="A38" s="85">
        <v>10380852</v>
      </c>
      <c r="B38" s="23" t="s">
        <v>231</v>
      </c>
      <c r="C38" s="23" t="s">
        <v>232</v>
      </c>
      <c r="D38" s="6" t="s">
        <v>341</v>
      </c>
      <c r="E38" s="5">
        <v>0</v>
      </c>
      <c r="F38" s="33" t="s">
        <v>2108</v>
      </c>
      <c r="G38" s="35">
        <v>34</v>
      </c>
      <c r="H38" s="32"/>
      <c r="I38" s="33" t="s">
        <v>267</v>
      </c>
      <c r="J38" s="64">
        <f t="shared" si="2"/>
        <v>31</v>
      </c>
      <c r="K38" s="58" t="str">
        <f>VLOOKUP(F38,'Cod Planos'!$A:$G,2,FALSE)</f>
        <v xml:space="preserve"> REP PREVENT MANUT SIST-P 6P2</v>
      </c>
      <c r="L38" s="59">
        <f>VLOOKUP(F38,'Cod Planos'!$A:$G,4,FALSE)</f>
        <v>6</v>
      </c>
      <c r="M38" s="60" t="str">
        <f>VLOOKUP(F38,'Cod Planos'!$A:$G,5,FALSE)</f>
        <v>PRD</v>
      </c>
      <c r="N38" s="61" t="str">
        <f>VLOOKUP(F38,'Cod Planos'!$A:$G,6,FALSE)</f>
        <v>6 PARADAS</v>
      </c>
      <c r="O38" s="62">
        <f>VLOOKUP(F38,'Cod Planos'!$A:$G,7,FALSE)</f>
        <v>65</v>
      </c>
      <c r="P38" s="140">
        <v>2</v>
      </c>
      <c r="Q38" s="63" t="str">
        <f t="shared" si="3"/>
        <v>SOPRAD FORNO IGNI PREVENT MOTOR</v>
      </c>
      <c r="R38" s="83" t="s">
        <v>131</v>
      </c>
      <c r="XEY38" s="1"/>
      <c r="XEZ38" s="1"/>
    </row>
    <row r="39" spans="1:18 16379:16380" ht="15" customHeight="1">
      <c r="A39" s="30" t="s">
        <v>2161</v>
      </c>
      <c r="B39" s="23" t="s">
        <v>231</v>
      </c>
      <c r="C39" s="23" t="s">
        <v>232</v>
      </c>
      <c r="D39" s="6" t="s">
        <v>341</v>
      </c>
      <c r="E39" s="5">
        <v>0</v>
      </c>
      <c r="F39" s="33" t="s">
        <v>2102</v>
      </c>
      <c r="G39" s="35">
        <v>35</v>
      </c>
      <c r="H39" s="32"/>
      <c r="I39" s="33" t="s">
        <v>268</v>
      </c>
      <c r="J39" s="64">
        <f t="shared" si="2"/>
        <v>31</v>
      </c>
      <c r="K39" s="58" t="str">
        <f>VLOOKUP(F39,'Cod Planos'!$A:$G,2,FALSE)</f>
        <v xml:space="preserve"> REP PREVENT MANUT SIST-P 3P2</v>
      </c>
      <c r="L39" s="59">
        <f>VLOOKUP(F39,'Cod Planos'!$A:$G,4,FALSE)</f>
        <v>3</v>
      </c>
      <c r="M39" s="60" t="str">
        <f>VLOOKUP(F39,'Cod Planos'!$A:$G,5,FALSE)</f>
        <v>PRD</v>
      </c>
      <c r="N39" s="61" t="str">
        <f>VLOOKUP(F39,'Cod Planos'!$A:$G,6,FALSE)</f>
        <v>3 PARADAS</v>
      </c>
      <c r="O39" s="62">
        <f>VLOOKUP(F39,'Cod Planos'!$A:$G,7,FALSE)</f>
        <v>35</v>
      </c>
      <c r="P39" s="140">
        <v>2</v>
      </c>
      <c r="Q39" s="63" t="str">
        <f t="shared" si="3"/>
        <v>SOPRAD FORNO IGNI PREVENT ELÉTR</v>
      </c>
      <c r="R39" s="83" t="s">
        <v>131</v>
      </c>
      <c r="XEY39" s="1"/>
      <c r="XEZ39" s="1"/>
    </row>
    <row r="40" spans="1:18 16379:16380" ht="15" customHeight="1">
      <c r="A40" s="30" t="s">
        <v>2162</v>
      </c>
      <c r="B40" s="23" t="s">
        <v>231</v>
      </c>
      <c r="C40" s="23" t="s">
        <v>232</v>
      </c>
      <c r="D40" s="6" t="s">
        <v>341</v>
      </c>
      <c r="E40" s="5">
        <v>0</v>
      </c>
      <c r="F40" s="33" t="s">
        <v>2222</v>
      </c>
      <c r="G40" s="35">
        <v>36</v>
      </c>
      <c r="H40" s="32"/>
      <c r="I40" s="33" t="s">
        <v>269</v>
      </c>
      <c r="J40" s="64">
        <f t="shared" si="2"/>
        <v>31</v>
      </c>
      <c r="K40" s="58" t="str">
        <f>VLOOKUP(F40,'Cod Planos'!$A:$G,2,FALSE)</f>
        <v xml:space="preserve"> REP PREVENT MANUT SIST-F 3P2</v>
      </c>
      <c r="L40" s="59">
        <f>VLOOKUP(F40,'Cod Planos'!$A:$G,4,FALSE)</f>
        <v>3</v>
      </c>
      <c r="M40" s="60" t="str">
        <f>VLOOKUP(F40,'Cod Planos'!$A:$G,5,FALSE)</f>
        <v>PRD</v>
      </c>
      <c r="N40" s="61" t="str">
        <f>VLOOKUP(F40,'Cod Planos'!$A:$G,6,FALSE)</f>
        <v>3 PARADAS</v>
      </c>
      <c r="O40" s="62">
        <f>VLOOKUP(F40,'Cod Planos'!$A:$G,7,FALSE)</f>
        <v>35</v>
      </c>
      <c r="P40" s="140">
        <v>2</v>
      </c>
      <c r="Q40" s="63" t="str">
        <f t="shared" si="3"/>
        <v xml:space="preserve">F209 MANUT PREVENTIVA ELÉTRICA </v>
      </c>
      <c r="R40" s="83" t="s">
        <v>131</v>
      </c>
      <c r="XEY40" s="1"/>
      <c r="XEZ40" s="1"/>
    </row>
    <row r="41" spans="1:18 16379:16380" ht="15" customHeight="1">
      <c r="A41" s="30">
        <v>10367656</v>
      </c>
      <c r="B41" s="23" t="s">
        <v>231</v>
      </c>
      <c r="C41" s="23" t="s">
        <v>232</v>
      </c>
      <c r="D41" s="6" t="s">
        <v>341</v>
      </c>
      <c r="E41" s="5">
        <v>0</v>
      </c>
      <c r="F41" s="33" t="s">
        <v>2108</v>
      </c>
      <c r="G41" s="35">
        <v>37</v>
      </c>
      <c r="H41" s="32"/>
      <c r="I41" s="33" t="s">
        <v>270</v>
      </c>
      <c r="J41" s="64">
        <f t="shared" si="2"/>
        <v>30</v>
      </c>
      <c r="K41" s="58" t="str">
        <f>VLOOKUP(F41,'Cod Planos'!$A:$G,2,FALSE)</f>
        <v xml:space="preserve"> REP PREVENT MANUT SIST-P 6P2</v>
      </c>
      <c r="L41" s="59">
        <f>VLOOKUP(F41,'Cod Planos'!$A:$G,4,FALSE)</f>
        <v>6</v>
      </c>
      <c r="M41" s="60" t="str">
        <f>VLOOKUP(F41,'Cod Planos'!$A:$G,5,FALSE)</f>
        <v>PRD</v>
      </c>
      <c r="N41" s="61" t="str">
        <f>VLOOKUP(F41,'Cod Planos'!$A:$G,6,FALSE)</f>
        <v>6 PARADAS</v>
      </c>
      <c r="O41" s="62">
        <f>VLOOKUP(F41,'Cod Planos'!$A:$G,7,FALSE)</f>
        <v>65</v>
      </c>
      <c r="P41" s="140">
        <v>2</v>
      </c>
      <c r="Q41" s="63" t="str">
        <f t="shared" si="3"/>
        <v>F209 PREVENTIVA MOTOR ELÉTRICO</v>
      </c>
      <c r="R41" s="83" t="s">
        <v>131</v>
      </c>
      <c r="XEY41" s="1"/>
      <c r="XEZ41" s="1"/>
    </row>
    <row r="42" spans="1:18 16379:16380" ht="15" customHeight="1">
      <c r="A42" s="30" t="s">
        <v>2162</v>
      </c>
      <c r="B42" s="23" t="s">
        <v>231</v>
      </c>
      <c r="C42" s="23" t="s">
        <v>232</v>
      </c>
      <c r="D42" s="6" t="s">
        <v>341</v>
      </c>
      <c r="E42" s="5">
        <v>0</v>
      </c>
      <c r="F42" s="33" t="s">
        <v>2218</v>
      </c>
      <c r="G42" s="35">
        <v>38</v>
      </c>
      <c r="H42" s="32"/>
      <c r="I42" s="33" t="s">
        <v>271</v>
      </c>
      <c r="J42" s="64">
        <f t="shared" si="2"/>
        <v>33</v>
      </c>
      <c r="K42" s="58" t="str">
        <f>VLOOKUP(F42,'Cod Planos'!$A:$G,2,FALSE)</f>
        <v xml:space="preserve"> REP PREVENT MANUT SIST-F 1P1</v>
      </c>
      <c r="L42" s="59">
        <f>VLOOKUP(F42,'Cod Planos'!$A:$G,4,FALSE)</f>
        <v>1</v>
      </c>
      <c r="M42" s="60" t="str">
        <f>VLOOKUP(F42,'Cod Planos'!$A:$G,5,FALSE)</f>
        <v>PRD</v>
      </c>
      <c r="N42" s="61" t="str">
        <f>VLOOKUP(F42,'Cod Planos'!$A:$G,6,FALSE)</f>
        <v>PARADA</v>
      </c>
      <c r="O42" s="62">
        <f>VLOOKUP(F42,'Cod Planos'!$A:$G,7,FALSE)</f>
        <v>100</v>
      </c>
      <c r="P42" s="140">
        <v>1</v>
      </c>
      <c r="Q42" s="63" t="str">
        <f t="shared" si="3"/>
        <v xml:space="preserve">F209 LIMPEZA PREVENTIVA ELÉTRICA </v>
      </c>
      <c r="R42" s="83" t="s">
        <v>131</v>
      </c>
      <c r="XEY42" s="1"/>
      <c r="XEZ42" s="1"/>
    </row>
    <row r="43" spans="1:18 16379:16380" ht="15.75" customHeight="1">
      <c r="A43" s="30" t="s">
        <v>2163</v>
      </c>
      <c r="B43" s="23" t="s">
        <v>231</v>
      </c>
      <c r="C43" s="23" t="s">
        <v>232</v>
      </c>
      <c r="D43" s="6" t="s">
        <v>341</v>
      </c>
      <c r="E43" s="5">
        <v>0</v>
      </c>
      <c r="F43" s="33" t="s">
        <v>2094</v>
      </c>
      <c r="G43" s="35">
        <v>39</v>
      </c>
      <c r="H43" s="32"/>
      <c r="I43" s="33" t="s">
        <v>273</v>
      </c>
      <c r="J43" s="64">
        <f t="shared" si="2"/>
        <v>33</v>
      </c>
      <c r="K43" s="58" t="str">
        <f>VLOOKUP(F43,'Cod Planos'!$A:$G,2,FALSE)</f>
        <v xml:space="preserve"> REP PREVENT MANUT SIST-P 1P1</v>
      </c>
      <c r="L43" s="59">
        <f>VLOOKUP(F43,'Cod Planos'!$A:$G,4,FALSE)</f>
        <v>1</v>
      </c>
      <c r="M43" s="60" t="str">
        <f>VLOOKUP(F43,'Cod Planos'!$A:$G,5,FALSE)</f>
        <v>PRD</v>
      </c>
      <c r="N43" s="61" t="str">
        <f>VLOOKUP(F43,'Cod Planos'!$A:$G,6,FALSE)</f>
        <v>PARADA</v>
      </c>
      <c r="O43" s="62">
        <f>VLOOKUP(F43,'Cod Planos'!$A:$G,7,FALSE)</f>
        <v>100</v>
      </c>
      <c r="P43" s="140">
        <v>1</v>
      </c>
      <c r="Q43" s="63" t="str">
        <f t="shared" si="3"/>
        <v>SIST LUB PVQ LIMPEZ PREV ELÉTRICA</v>
      </c>
      <c r="R43" s="83" t="s">
        <v>131</v>
      </c>
      <c r="XEY43" s="1"/>
      <c r="XEZ43" s="1"/>
    </row>
    <row r="44" spans="1:18 16379:16380" ht="15" customHeight="1">
      <c r="A44" s="30" t="s">
        <v>2164</v>
      </c>
      <c r="B44" s="23" t="s">
        <v>231</v>
      </c>
      <c r="C44" s="23" t="s">
        <v>232</v>
      </c>
      <c r="D44" s="6" t="s">
        <v>341</v>
      </c>
      <c r="E44" s="5">
        <v>0</v>
      </c>
      <c r="F44" s="33" t="s">
        <v>2108</v>
      </c>
      <c r="G44" s="35">
        <v>40</v>
      </c>
      <c r="H44" s="32"/>
      <c r="I44" s="33" t="s">
        <v>272</v>
      </c>
      <c r="J44" s="64">
        <f t="shared" si="2"/>
        <v>31</v>
      </c>
      <c r="K44" s="58" t="str">
        <f>VLOOKUP(F44,'Cod Planos'!$A:$G,2,FALSE)</f>
        <v xml:space="preserve"> REP PREVENT MANUT SIST-P 6P2</v>
      </c>
      <c r="L44" s="59">
        <f>VLOOKUP(F44,'Cod Planos'!$A:$G,4,FALSE)</f>
        <v>6</v>
      </c>
      <c r="M44" s="60" t="str">
        <f>VLOOKUP(F44,'Cod Planos'!$A:$G,5,FALSE)</f>
        <v>PRD</v>
      </c>
      <c r="N44" s="61" t="str">
        <f>VLOOKUP(F44,'Cod Planos'!$A:$G,6,FALSE)</f>
        <v>6 PARADAS</v>
      </c>
      <c r="O44" s="62">
        <f>VLOOKUP(F44,'Cod Planos'!$A:$G,7,FALSE)</f>
        <v>65</v>
      </c>
      <c r="P44" s="140">
        <v>2</v>
      </c>
      <c r="Q44" s="63" t="str">
        <f t="shared" si="3"/>
        <v>SIST LUB PVQ IGNI PREVENT MOTOR</v>
      </c>
      <c r="R44" s="83" t="s">
        <v>131</v>
      </c>
      <c r="XEY44" s="1"/>
      <c r="XEZ44" s="1"/>
    </row>
    <row r="45" spans="1:18 16379:16380" ht="15" customHeight="1">
      <c r="A45" s="30" t="s">
        <v>2163</v>
      </c>
      <c r="B45" s="23" t="s">
        <v>231</v>
      </c>
      <c r="C45" s="23" t="s">
        <v>232</v>
      </c>
      <c r="D45" s="6" t="s">
        <v>341</v>
      </c>
      <c r="E45" s="5">
        <v>0</v>
      </c>
      <c r="F45" s="33" t="s">
        <v>2102</v>
      </c>
      <c r="G45" s="35">
        <v>41</v>
      </c>
      <c r="H45" s="32"/>
      <c r="I45" s="33" t="s">
        <v>276</v>
      </c>
      <c r="J45" s="64">
        <f t="shared" si="2"/>
        <v>32</v>
      </c>
      <c r="K45" s="58" t="str">
        <f>VLOOKUP(F45,'Cod Planos'!$A:$G,2,FALSE)</f>
        <v xml:space="preserve"> REP PREVENT MANUT SIST-P 3P2</v>
      </c>
      <c r="L45" s="59">
        <f>VLOOKUP(F45,'Cod Planos'!$A:$G,4,FALSE)</f>
        <v>3</v>
      </c>
      <c r="M45" s="60" t="str">
        <f>VLOOKUP(F45,'Cod Planos'!$A:$G,5,FALSE)</f>
        <v>PRD</v>
      </c>
      <c r="N45" s="61" t="str">
        <f>VLOOKUP(F45,'Cod Planos'!$A:$G,6,FALSE)</f>
        <v>3 PARADAS</v>
      </c>
      <c r="O45" s="62">
        <f>VLOOKUP(F45,'Cod Planos'!$A:$G,7,FALSE)</f>
        <v>35</v>
      </c>
      <c r="P45" s="140">
        <v>2</v>
      </c>
      <c r="Q45" s="63" t="str">
        <f t="shared" si="3"/>
        <v>SIST LUB PVQ PREVENTIVA ELÉTRICA</v>
      </c>
      <c r="R45" s="83" t="s">
        <v>131</v>
      </c>
      <c r="XEY45" s="1"/>
      <c r="XEZ45" s="1"/>
    </row>
    <row r="46" spans="1:18 16379:16380" ht="15" customHeight="1">
      <c r="A46" s="30" t="s">
        <v>2165</v>
      </c>
      <c r="B46" s="23" t="s">
        <v>231</v>
      </c>
      <c r="C46" s="23" t="s">
        <v>232</v>
      </c>
      <c r="D46" s="6" t="s">
        <v>341</v>
      </c>
      <c r="E46" s="5">
        <v>0</v>
      </c>
      <c r="F46" s="33" t="s">
        <v>2194</v>
      </c>
      <c r="G46" s="35">
        <v>42</v>
      </c>
      <c r="H46" s="32"/>
      <c r="I46" s="33" t="s">
        <v>274</v>
      </c>
      <c r="J46" s="64">
        <f t="shared" si="2"/>
        <v>31</v>
      </c>
      <c r="K46" s="58" t="str">
        <f>VLOOKUP(F46,'Cod Planos'!$A:$G,2,FALSE)</f>
        <v xml:space="preserve"> REP PREVENT MANUT SIST-E 1P1</v>
      </c>
      <c r="L46" s="59">
        <f>VLOOKUP(F46,'Cod Planos'!$A:$G,4,FALSE)</f>
        <v>1</v>
      </c>
      <c r="M46" s="60" t="str">
        <f>VLOOKUP(F46,'Cod Planos'!$A:$G,5,FALSE)</f>
        <v>PRD</v>
      </c>
      <c r="N46" s="61" t="str">
        <f>VLOOKUP(F46,'Cod Planos'!$A:$G,6,FALSE)</f>
        <v>PARADA</v>
      </c>
      <c r="O46" s="62">
        <f>VLOOKUP(F46,'Cod Planos'!$A:$G,7,FALSE)</f>
        <v>100</v>
      </c>
      <c r="P46" s="140">
        <v>1</v>
      </c>
      <c r="Q46" s="63" t="str">
        <f t="shared" si="3"/>
        <v>RESFRIADOR LIMPEZ PREV ELÉTRICA</v>
      </c>
      <c r="R46" s="83" t="s">
        <v>131</v>
      </c>
      <c r="XEY46" s="1"/>
      <c r="XEZ46" s="1"/>
    </row>
    <row r="47" spans="1:18 16379:16380" ht="15" customHeight="1">
      <c r="A47" s="30" t="s">
        <v>2166</v>
      </c>
      <c r="B47" s="23" t="s">
        <v>231</v>
      </c>
      <c r="C47" s="23" t="s">
        <v>232</v>
      </c>
      <c r="D47" s="6" t="s">
        <v>341</v>
      </c>
      <c r="E47" s="5">
        <v>0</v>
      </c>
      <c r="F47" s="33" t="s">
        <v>2201</v>
      </c>
      <c r="G47" s="35">
        <v>43</v>
      </c>
      <c r="H47" s="32"/>
      <c r="I47" s="33" t="s">
        <v>2093</v>
      </c>
      <c r="J47" s="64">
        <f t="shared" si="2"/>
        <v>29</v>
      </c>
      <c r="K47" s="58" t="str">
        <f>VLOOKUP(F47,'Cod Planos'!$A:$G,2,FALSE)</f>
        <v xml:space="preserve"> REP PREVENT MANUT SIST-E 6P2</v>
      </c>
      <c r="L47" s="59">
        <f>VLOOKUP(F47,'Cod Planos'!$A:$G,4,FALSE)</f>
        <v>6</v>
      </c>
      <c r="M47" s="60" t="str">
        <f>VLOOKUP(F47,'Cod Planos'!$A:$G,5,FALSE)</f>
        <v>PRD</v>
      </c>
      <c r="N47" s="61" t="str">
        <f>VLOOKUP(F47,'Cod Planos'!$A:$G,6,FALSE)</f>
        <v>6 PARADAS</v>
      </c>
      <c r="O47" s="62">
        <f>VLOOKUP(F47,'Cod Planos'!$A:$G,7,FALSE)</f>
        <v>65</v>
      </c>
      <c r="P47" s="140">
        <v>6</v>
      </c>
      <c r="Q47" s="63" t="str">
        <f t="shared" si="3"/>
        <v>RESFRIADOR PREVENTIVA MOTORES</v>
      </c>
      <c r="R47" s="83" t="s">
        <v>131</v>
      </c>
      <c r="XEY47" s="1"/>
      <c r="XEZ47" s="1"/>
    </row>
    <row r="48" spans="1:18 16379:16380" ht="15" customHeight="1">
      <c r="A48" s="30" t="s">
        <v>2165</v>
      </c>
      <c r="B48" s="23" t="s">
        <v>231</v>
      </c>
      <c r="C48" s="23" t="s">
        <v>232</v>
      </c>
      <c r="D48" s="6" t="s">
        <v>341</v>
      </c>
      <c r="E48" s="5">
        <v>0</v>
      </c>
      <c r="F48" s="33" t="s">
        <v>2198</v>
      </c>
      <c r="G48" s="35">
        <v>44</v>
      </c>
      <c r="H48" s="32"/>
      <c r="I48" s="33" t="s">
        <v>275</v>
      </c>
      <c r="J48" s="64">
        <f t="shared" si="2"/>
        <v>30</v>
      </c>
      <c r="K48" s="58" t="str">
        <f>VLOOKUP(F48,'Cod Planos'!$A:$G,2,FALSE)</f>
        <v xml:space="preserve"> REP PREVENT MANUT SIST-E 3P2</v>
      </c>
      <c r="L48" s="59">
        <f>VLOOKUP(F48,'Cod Planos'!$A:$G,4,FALSE)</f>
        <v>3</v>
      </c>
      <c r="M48" s="60" t="str">
        <f>VLOOKUP(F48,'Cod Planos'!$A:$G,5,FALSE)</f>
        <v>PRD</v>
      </c>
      <c r="N48" s="61" t="str">
        <f>VLOOKUP(F48,'Cod Planos'!$A:$G,6,FALSE)</f>
        <v>3 PARADAS</v>
      </c>
      <c r="O48" s="62">
        <f>VLOOKUP(F48,'Cod Planos'!$A:$G,7,FALSE)</f>
        <v>35</v>
      </c>
      <c r="P48" s="140">
        <v>2</v>
      </c>
      <c r="Q48" s="63" t="str">
        <f t="shared" si="3"/>
        <v>RESFRIADOR PREVENTIVA ELÉTRICA</v>
      </c>
      <c r="R48" s="83" t="s">
        <v>131</v>
      </c>
      <c r="XEY48" s="1"/>
      <c r="XEZ48" s="1"/>
    </row>
    <row r="49" spans="1:18 16379:16380" ht="15" customHeight="1">
      <c r="A49" s="30" t="s">
        <v>2168</v>
      </c>
      <c r="B49" s="23" t="s">
        <v>231</v>
      </c>
      <c r="C49" s="23" t="s">
        <v>232</v>
      </c>
      <c r="D49" s="6" t="s">
        <v>341</v>
      </c>
      <c r="E49" s="5">
        <v>0</v>
      </c>
      <c r="F49" s="33" t="s">
        <v>2194</v>
      </c>
      <c r="G49" s="35">
        <v>45</v>
      </c>
      <c r="H49" s="32"/>
      <c r="I49" s="33" t="s">
        <v>277</v>
      </c>
      <c r="J49" s="64">
        <f t="shared" si="2"/>
        <v>31</v>
      </c>
      <c r="K49" s="58" t="str">
        <f>VLOOKUP(F49,'Cod Planos'!$A:$G,2,FALSE)</f>
        <v xml:space="preserve"> REP PREVENT MANUT SIST-E 1P1</v>
      </c>
      <c r="L49" s="59">
        <f>VLOOKUP(F49,'Cod Planos'!$A:$G,4,FALSE)</f>
        <v>1</v>
      </c>
      <c r="M49" s="60" t="str">
        <f>VLOOKUP(F49,'Cod Planos'!$A:$G,5,FALSE)</f>
        <v>PRD</v>
      </c>
      <c r="N49" s="61" t="str">
        <f>VLOOKUP(F49,'Cod Planos'!$A:$G,6,FALSE)</f>
        <v>PARADA</v>
      </c>
      <c r="O49" s="62">
        <f>VLOOKUP(F49,'Cod Planos'!$A:$G,7,FALSE)</f>
        <v>100</v>
      </c>
      <c r="P49" s="140">
        <v>1</v>
      </c>
      <c r="Q49" s="63" t="str">
        <f t="shared" si="3"/>
        <v>COOLER FAN LIMPEZ PREV ELÉTRICA</v>
      </c>
      <c r="R49" s="83" t="s">
        <v>131</v>
      </c>
      <c r="XEY49" s="1"/>
      <c r="XEZ49" s="1"/>
    </row>
    <row r="50" spans="1:18 16379:16380" ht="15" customHeight="1">
      <c r="A50" s="85">
        <v>10380776</v>
      </c>
      <c r="B50" s="23" t="s">
        <v>231</v>
      </c>
      <c r="C50" s="23" t="s">
        <v>232</v>
      </c>
      <c r="D50" s="6" t="s">
        <v>341</v>
      </c>
      <c r="E50" s="5">
        <v>0</v>
      </c>
      <c r="F50" s="33" t="s">
        <v>2202</v>
      </c>
      <c r="G50" s="35">
        <v>46</v>
      </c>
      <c r="H50" s="32"/>
      <c r="I50" s="33" t="s">
        <v>279</v>
      </c>
      <c r="J50" s="64">
        <f t="shared" si="2"/>
        <v>27</v>
      </c>
      <c r="K50" s="58" t="str">
        <f>VLOOKUP(F50,'Cod Planos'!$A:$G,2,FALSE)</f>
        <v xml:space="preserve"> REP PREVENT MANUT SIST-E 6P3</v>
      </c>
      <c r="L50" s="59">
        <f>VLOOKUP(F50,'Cod Planos'!$A:$G,4,FALSE)</f>
        <v>6</v>
      </c>
      <c r="M50" s="60" t="str">
        <f>VLOOKUP(F50,'Cod Planos'!$A:$G,5,FALSE)</f>
        <v>PRD</v>
      </c>
      <c r="N50" s="61" t="str">
        <f>VLOOKUP(F50,'Cod Planos'!$A:$G,6,FALSE)</f>
        <v>6 PARADAS</v>
      </c>
      <c r="O50" s="62">
        <f>VLOOKUP(F50,'Cod Planos'!$A:$G,7,FALSE)</f>
        <v>65</v>
      </c>
      <c r="P50" s="140">
        <v>4</v>
      </c>
      <c r="Q50" s="63" t="str">
        <f t="shared" si="3"/>
        <v>COOLER FAN PREVENTIVA MOTOR</v>
      </c>
      <c r="R50" s="83" t="s">
        <v>131</v>
      </c>
      <c r="XEY50" s="1"/>
      <c r="XEZ50" s="1"/>
    </row>
    <row r="51" spans="1:18 16379:16380" ht="15" customHeight="1">
      <c r="A51" s="30" t="s">
        <v>2168</v>
      </c>
      <c r="B51" s="23" t="s">
        <v>231</v>
      </c>
      <c r="C51" s="23" t="s">
        <v>232</v>
      </c>
      <c r="D51" s="6" t="s">
        <v>341</v>
      </c>
      <c r="E51" s="5">
        <v>0</v>
      </c>
      <c r="F51" s="33" t="s">
        <v>2198</v>
      </c>
      <c r="G51" s="35">
        <v>47</v>
      </c>
      <c r="H51" s="32"/>
      <c r="I51" s="33" t="s">
        <v>278</v>
      </c>
      <c r="J51" s="64">
        <f t="shared" si="2"/>
        <v>30</v>
      </c>
      <c r="K51" s="58" t="str">
        <f>VLOOKUP(F51,'Cod Planos'!$A:$G,2,FALSE)</f>
        <v xml:space="preserve"> REP PREVENT MANUT SIST-E 3P2</v>
      </c>
      <c r="L51" s="59">
        <f>VLOOKUP(F51,'Cod Planos'!$A:$G,4,FALSE)</f>
        <v>3</v>
      </c>
      <c r="M51" s="60" t="str">
        <f>VLOOKUP(F51,'Cod Planos'!$A:$G,5,FALSE)</f>
        <v>PRD</v>
      </c>
      <c r="N51" s="61" t="str">
        <f>VLOOKUP(F51,'Cod Planos'!$A:$G,6,FALSE)</f>
        <v>3 PARADAS</v>
      </c>
      <c r="O51" s="62">
        <f>VLOOKUP(F51,'Cod Planos'!$A:$G,7,FALSE)</f>
        <v>35</v>
      </c>
      <c r="P51" s="140">
        <v>2</v>
      </c>
      <c r="Q51" s="63" t="str">
        <f t="shared" si="3"/>
        <v>COOLER FAN PREVENTIVA ELÉTRICA</v>
      </c>
      <c r="R51" s="83" t="s">
        <v>131</v>
      </c>
      <c r="XEY51" s="1"/>
      <c r="XEZ51" s="1"/>
    </row>
    <row r="52" spans="1:18 16379:16380" ht="15" customHeight="1">
      <c r="A52" s="30" t="s">
        <v>2169</v>
      </c>
      <c r="B52" s="23" t="s">
        <v>231</v>
      </c>
      <c r="C52" s="23" t="s">
        <v>232</v>
      </c>
      <c r="D52" s="6" t="s">
        <v>341</v>
      </c>
      <c r="E52" s="5">
        <v>0</v>
      </c>
      <c r="F52" s="33" t="s">
        <v>2194</v>
      </c>
      <c r="G52" s="35">
        <v>48</v>
      </c>
      <c r="H52" s="32"/>
      <c r="I52" s="33" t="s">
        <v>521</v>
      </c>
      <c r="J52" s="64">
        <f t="shared" si="2"/>
        <v>33</v>
      </c>
      <c r="K52" s="58" t="str">
        <f>VLOOKUP(F52,'Cod Planos'!$A:$G,2,FALSE)</f>
        <v xml:space="preserve"> REP PREVENT MANUT SIST-E 1P1</v>
      </c>
      <c r="L52" s="59">
        <f>VLOOKUP(F52,'Cod Planos'!$A:$G,4,FALSE)</f>
        <v>1</v>
      </c>
      <c r="M52" s="60" t="str">
        <f>VLOOKUP(F52,'Cod Planos'!$A:$G,5,FALSE)</f>
        <v>PRD</v>
      </c>
      <c r="N52" s="61" t="str">
        <f>VLOOKUP(F52,'Cod Planos'!$A:$G,6,FALSE)</f>
        <v>PARADA</v>
      </c>
      <c r="O52" s="62">
        <f>VLOOKUP(F52,'Cod Planos'!$A:$G,7,FALSE)</f>
        <v>100</v>
      </c>
      <c r="P52" s="140">
        <v>1</v>
      </c>
      <c r="Q52" s="63" t="str">
        <f t="shared" si="3"/>
        <v>UN HIDR RASP LIMPEZ PREV ELÉTRICA</v>
      </c>
      <c r="R52" s="83" t="s">
        <v>131</v>
      </c>
      <c r="XEY52" s="1"/>
      <c r="XEZ52" s="1"/>
    </row>
    <row r="53" spans="1:18 16379:16380" ht="15" customHeight="1">
      <c r="A53" s="30" t="s">
        <v>2169</v>
      </c>
      <c r="B53" s="23" t="s">
        <v>231</v>
      </c>
      <c r="C53" s="23" t="s">
        <v>232</v>
      </c>
      <c r="D53" s="6" t="s">
        <v>341</v>
      </c>
      <c r="E53" s="5">
        <v>0</v>
      </c>
      <c r="F53" s="33" t="s">
        <v>2202</v>
      </c>
      <c r="G53" s="35">
        <v>49</v>
      </c>
      <c r="H53" s="32"/>
      <c r="I53" s="33" t="s">
        <v>519</v>
      </c>
      <c r="J53" s="64">
        <f t="shared" si="2"/>
        <v>29</v>
      </c>
      <c r="K53" s="58" t="str">
        <f>VLOOKUP(F53,'Cod Planos'!$A:$G,2,FALSE)</f>
        <v xml:space="preserve"> REP PREVENT MANUT SIST-E 6P3</v>
      </c>
      <c r="L53" s="59">
        <f>VLOOKUP(F53,'Cod Planos'!$A:$G,4,FALSE)</f>
        <v>6</v>
      </c>
      <c r="M53" s="60" t="str">
        <f>VLOOKUP(F53,'Cod Planos'!$A:$G,5,FALSE)</f>
        <v>PRD</v>
      </c>
      <c r="N53" s="61" t="str">
        <f>VLOOKUP(F53,'Cod Planos'!$A:$G,6,FALSE)</f>
        <v>6 PARADAS</v>
      </c>
      <c r="O53" s="62">
        <f>VLOOKUP(F53,'Cod Planos'!$A:$G,7,FALSE)</f>
        <v>65</v>
      </c>
      <c r="P53" s="140">
        <v>2</v>
      </c>
      <c r="Q53" s="63" t="str">
        <f t="shared" si="3"/>
        <v>UN HIDR RASP PREVENTIVA MOTOR</v>
      </c>
      <c r="R53" s="83" t="s">
        <v>131</v>
      </c>
      <c r="XEY53" s="1"/>
      <c r="XEZ53" s="1"/>
    </row>
    <row r="54" spans="1:18 16379:16380" ht="15" customHeight="1">
      <c r="A54" s="30" t="s">
        <v>2169</v>
      </c>
      <c r="B54" s="23" t="s">
        <v>231</v>
      </c>
      <c r="C54" s="23" t="s">
        <v>232</v>
      </c>
      <c r="D54" s="6" t="s">
        <v>341</v>
      </c>
      <c r="E54" s="5">
        <v>1</v>
      </c>
      <c r="F54" s="33" t="s">
        <v>2198</v>
      </c>
      <c r="G54" s="35">
        <v>50</v>
      </c>
      <c r="H54" s="32"/>
      <c r="I54" s="33" t="s">
        <v>520</v>
      </c>
      <c r="J54" s="64">
        <f t="shared" si="2"/>
        <v>32</v>
      </c>
      <c r="K54" s="58" t="str">
        <f>VLOOKUP(F54,'Cod Planos'!$A:$G,2,FALSE)</f>
        <v xml:space="preserve"> REP PREVENT MANUT SIST-E 3P2</v>
      </c>
      <c r="L54" s="59">
        <f>VLOOKUP(F54,'Cod Planos'!$A:$G,4,FALSE)</f>
        <v>3</v>
      </c>
      <c r="M54" s="60" t="str">
        <f>VLOOKUP(F54,'Cod Planos'!$A:$G,5,FALSE)</f>
        <v>PRD</v>
      </c>
      <c r="N54" s="61" t="str">
        <f>VLOOKUP(F54,'Cod Planos'!$A:$G,6,FALSE)</f>
        <v>3 PARADAS</v>
      </c>
      <c r="O54" s="62">
        <f>VLOOKUP(F54,'Cod Planos'!$A:$G,7,FALSE)</f>
        <v>35</v>
      </c>
      <c r="P54" s="140">
        <v>0</v>
      </c>
      <c r="Q54" s="63" t="str">
        <f t="shared" si="3"/>
        <v>UN HIDR RASP PREVENTIVA ELÉTRICA</v>
      </c>
      <c r="R54" s="83" t="s">
        <v>522</v>
      </c>
      <c r="XEY54" s="1"/>
      <c r="XEZ54" s="1"/>
    </row>
    <row r="55" spans="1:18 16379:16380" ht="15" customHeight="1">
      <c r="A55" s="30" t="s">
        <v>2165</v>
      </c>
      <c r="B55" s="23" t="s">
        <v>231</v>
      </c>
      <c r="C55" s="23" t="s">
        <v>232</v>
      </c>
      <c r="D55" s="6" t="s">
        <v>341</v>
      </c>
      <c r="E55" s="5">
        <v>0</v>
      </c>
      <c r="F55" s="33" t="s">
        <v>2198</v>
      </c>
      <c r="G55" s="35">
        <v>51</v>
      </c>
      <c r="H55" s="32"/>
      <c r="I55" s="33" t="s">
        <v>281</v>
      </c>
      <c r="J55" s="64">
        <f t="shared" si="2"/>
        <v>28</v>
      </c>
      <c r="K55" s="58" t="str">
        <f>VLOOKUP(F55,'Cod Planos'!$A:$G,2,FALSE)</f>
        <v xml:space="preserve"> REP PREVENT MANUT SIST-E 3P2</v>
      </c>
      <c r="L55" s="59">
        <f>VLOOKUP(F55,'Cod Planos'!$A:$G,4,FALSE)</f>
        <v>3</v>
      </c>
      <c r="M55" s="60" t="str">
        <f>VLOOKUP(F55,'Cod Planos'!$A:$G,5,FALSE)</f>
        <v>PRD</v>
      </c>
      <c r="N55" s="61" t="str">
        <f>VLOOKUP(F55,'Cod Planos'!$A:$G,6,FALSE)</f>
        <v>3 PARADAS</v>
      </c>
      <c r="O55" s="62">
        <f>VLOOKUP(F55,'Cod Planos'!$A:$G,7,FALSE)</f>
        <v>35</v>
      </c>
      <c r="P55" s="140">
        <v>2</v>
      </c>
      <c r="Q55" s="63" t="str">
        <f t="shared" si="3"/>
        <v>RASPADOR PREVENTIVA ELÉTRICA</v>
      </c>
      <c r="R55" s="83" t="s">
        <v>131</v>
      </c>
      <c r="XEY55" s="1"/>
      <c r="XEZ55" s="1"/>
    </row>
    <row r="56" spans="1:18 16379:16380" ht="15" customHeight="1">
      <c r="A56" s="30" t="s">
        <v>2170</v>
      </c>
      <c r="B56" s="23" t="s">
        <v>231</v>
      </c>
      <c r="C56" s="23" t="s">
        <v>232</v>
      </c>
      <c r="D56" s="6" t="s">
        <v>341</v>
      </c>
      <c r="E56" s="5">
        <v>0</v>
      </c>
      <c r="F56" s="33" t="s">
        <v>2198</v>
      </c>
      <c r="G56" s="35">
        <v>52</v>
      </c>
      <c r="H56" s="32"/>
      <c r="I56" s="33" t="s">
        <v>283</v>
      </c>
      <c r="J56" s="64">
        <f t="shared" si="2"/>
        <v>31</v>
      </c>
      <c r="K56" s="58" t="str">
        <f>VLOOKUP(F56,'Cod Planos'!$A:$G,2,FALSE)</f>
        <v xml:space="preserve"> REP PREVENT MANUT SIST-E 3P2</v>
      </c>
      <c r="L56" s="59">
        <f>VLOOKUP(F56,'Cod Planos'!$A:$G,4,FALSE)</f>
        <v>3</v>
      </c>
      <c r="M56" s="60" t="str">
        <f>VLOOKUP(F56,'Cod Planos'!$A:$G,5,FALSE)</f>
        <v>PRD</v>
      </c>
      <c r="N56" s="61" t="str">
        <f>VLOOKUP(F56,'Cod Planos'!$A:$G,6,FALSE)</f>
        <v>3 PARADAS</v>
      </c>
      <c r="O56" s="62">
        <f>VLOOKUP(F56,'Cod Planos'!$A:$G,7,FALSE)</f>
        <v>35</v>
      </c>
      <c r="P56" s="140">
        <v>2</v>
      </c>
      <c r="Q56" s="63" t="str">
        <f t="shared" si="3"/>
        <v xml:space="preserve">E201 MANUT PREVENTIVA ELÉTRICA </v>
      </c>
      <c r="R56" s="83" t="s">
        <v>131</v>
      </c>
      <c r="XEY56" s="1"/>
      <c r="XEZ56" s="1"/>
    </row>
    <row r="57" spans="1:18 16379:16380" ht="15" customHeight="1">
      <c r="A57" s="30">
        <v>10361983</v>
      </c>
      <c r="B57" s="23" t="s">
        <v>231</v>
      </c>
      <c r="C57" s="23" t="s">
        <v>232</v>
      </c>
      <c r="D57" s="6" t="s">
        <v>341</v>
      </c>
      <c r="E57" s="5">
        <v>0</v>
      </c>
      <c r="F57" s="33" t="s">
        <v>2202</v>
      </c>
      <c r="G57" s="35">
        <v>53</v>
      </c>
      <c r="H57" s="32"/>
      <c r="I57" s="33" t="s">
        <v>284</v>
      </c>
      <c r="J57" s="64">
        <f t="shared" si="2"/>
        <v>30</v>
      </c>
      <c r="K57" s="58" t="str">
        <f>VLOOKUP(F57,'Cod Planos'!$A:$G,2,FALSE)</f>
        <v xml:space="preserve"> REP PREVENT MANUT SIST-E 6P3</v>
      </c>
      <c r="L57" s="59">
        <f>VLOOKUP(F57,'Cod Planos'!$A:$G,4,FALSE)</f>
        <v>6</v>
      </c>
      <c r="M57" s="60" t="str">
        <f>VLOOKUP(F57,'Cod Planos'!$A:$G,5,FALSE)</f>
        <v>PRD</v>
      </c>
      <c r="N57" s="61" t="str">
        <f>VLOOKUP(F57,'Cod Planos'!$A:$G,6,FALSE)</f>
        <v>6 PARADAS</v>
      </c>
      <c r="O57" s="62">
        <f>VLOOKUP(F57,'Cod Planos'!$A:$G,7,FALSE)</f>
        <v>65</v>
      </c>
      <c r="P57" s="140">
        <v>2</v>
      </c>
      <c r="Q57" s="63" t="str">
        <f t="shared" si="3"/>
        <v>E201 PREVENTIVA MOTOR ELÉTRICO</v>
      </c>
      <c r="R57" s="83" t="s">
        <v>131</v>
      </c>
      <c r="XEY57" s="1"/>
      <c r="XEZ57" s="1"/>
    </row>
    <row r="58" spans="1:18 16379:16380" ht="15" customHeight="1">
      <c r="A58" s="30" t="s">
        <v>2170</v>
      </c>
      <c r="B58" s="23" t="s">
        <v>231</v>
      </c>
      <c r="C58" s="23" t="s">
        <v>232</v>
      </c>
      <c r="D58" s="6" t="s">
        <v>341</v>
      </c>
      <c r="E58" s="5">
        <v>0</v>
      </c>
      <c r="F58" s="33" t="s">
        <v>2194</v>
      </c>
      <c r="G58" s="35">
        <v>54</v>
      </c>
      <c r="H58" s="32"/>
      <c r="I58" s="33" t="s">
        <v>285</v>
      </c>
      <c r="J58" s="64">
        <f t="shared" si="2"/>
        <v>33</v>
      </c>
      <c r="K58" s="58" t="str">
        <f>VLOOKUP(F58,'Cod Planos'!$A:$G,2,FALSE)</f>
        <v xml:space="preserve"> REP PREVENT MANUT SIST-E 1P1</v>
      </c>
      <c r="L58" s="59">
        <f>VLOOKUP(F58,'Cod Planos'!$A:$G,4,FALSE)</f>
        <v>1</v>
      </c>
      <c r="M58" s="60" t="str">
        <f>VLOOKUP(F58,'Cod Planos'!$A:$G,5,FALSE)</f>
        <v>PRD</v>
      </c>
      <c r="N58" s="61" t="str">
        <f>VLOOKUP(F58,'Cod Planos'!$A:$G,6,FALSE)</f>
        <v>PARADA</v>
      </c>
      <c r="O58" s="62">
        <f>VLOOKUP(F58,'Cod Planos'!$A:$G,7,FALSE)</f>
        <v>100</v>
      </c>
      <c r="P58" s="140">
        <v>1</v>
      </c>
      <c r="Q58" s="63" t="str">
        <f t="shared" si="3"/>
        <v xml:space="preserve">E201 LIMPEZA PREVENTIVA ELÉTRICA </v>
      </c>
      <c r="R58" s="83" t="s">
        <v>131</v>
      </c>
      <c r="XEY58" s="1"/>
      <c r="XEZ58" s="1"/>
    </row>
    <row r="59" spans="1:18 16379:16380" ht="15" customHeight="1">
      <c r="A59" s="30" t="s">
        <v>2171</v>
      </c>
      <c r="B59" s="23" t="s">
        <v>231</v>
      </c>
      <c r="C59" s="23" t="s">
        <v>232</v>
      </c>
      <c r="D59" s="6" t="s">
        <v>341</v>
      </c>
      <c r="E59" s="5">
        <v>0</v>
      </c>
      <c r="F59" s="33" t="s">
        <v>2198</v>
      </c>
      <c r="G59" s="35">
        <v>55</v>
      </c>
      <c r="H59" s="32"/>
      <c r="I59" s="33" t="s">
        <v>286</v>
      </c>
      <c r="J59" s="64">
        <f t="shared" si="2"/>
        <v>31</v>
      </c>
      <c r="K59" s="58" t="str">
        <f>VLOOKUP(F59,'Cod Planos'!$A:$G,2,FALSE)</f>
        <v xml:space="preserve"> REP PREVENT MANUT SIST-E 3P2</v>
      </c>
      <c r="L59" s="59">
        <f>VLOOKUP(F59,'Cod Planos'!$A:$G,4,FALSE)</f>
        <v>3</v>
      </c>
      <c r="M59" s="60" t="str">
        <f>VLOOKUP(F59,'Cod Planos'!$A:$G,5,FALSE)</f>
        <v>PRD</v>
      </c>
      <c r="N59" s="61" t="str">
        <f>VLOOKUP(F59,'Cod Planos'!$A:$G,6,FALSE)</f>
        <v>3 PARADAS</v>
      </c>
      <c r="O59" s="62">
        <f>VLOOKUP(F59,'Cod Planos'!$A:$G,7,FALSE)</f>
        <v>35</v>
      </c>
      <c r="P59" s="140">
        <v>2</v>
      </c>
      <c r="Q59" s="63" t="str">
        <f t="shared" si="3"/>
        <v xml:space="preserve">E209 MANUT PREVENTIVA ELÉTRICA </v>
      </c>
      <c r="R59" s="83" t="s">
        <v>131</v>
      </c>
      <c r="XEY59" s="1"/>
      <c r="XEZ59" s="1"/>
    </row>
    <row r="60" spans="1:18 16379:16380" ht="15" customHeight="1">
      <c r="A60" s="30">
        <v>10362061</v>
      </c>
      <c r="B60" s="23" t="s">
        <v>231</v>
      </c>
      <c r="C60" s="23" t="s">
        <v>232</v>
      </c>
      <c r="D60" s="6" t="s">
        <v>341</v>
      </c>
      <c r="E60" s="5">
        <v>0</v>
      </c>
      <c r="F60" s="33" t="s">
        <v>2202</v>
      </c>
      <c r="G60" s="35">
        <v>56</v>
      </c>
      <c r="H60" s="32"/>
      <c r="I60" s="33" t="s">
        <v>287</v>
      </c>
      <c r="J60" s="64">
        <f t="shared" si="2"/>
        <v>30</v>
      </c>
      <c r="K60" s="58" t="str">
        <f>VLOOKUP(F60,'Cod Planos'!$A:$G,2,FALSE)</f>
        <v xml:space="preserve"> REP PREVENT MANUT SIST-E 6P3</v>
      </c>
      <c r="L60" s="59">
        <f>VLOOKUP(F60,'Cod Planos'!$A:$G,4,FALSE)</f>
        <v>6</v>
      </c>
      <c r="M60" s="60" t="str">
        <f>VLOOKUP(F60,'Cod Planos'!$A:$G,5,FALSE)</f>
        <v>PRD</v>
      </c>
      <c r="N60" s="61" t="str">
        <f>VLOOKUP(F60,'Cod Planos'!$A:$G,6,FALSE)</f>
        <v>6 PARADAS</v>
      </c>
      <c r="O60" s="62">
        <f>VLOOKUP(F60,'Cod Planos'!$A:$G,7,FALSE)</f>
        <v>65</v>
      </c>
      <c r="P60" s="140">
        <v>2</v>
      </c>
      <c r="Q60" s="63" t="str">
        <f t="shared" si="3"/>
        <v>E209 PREVENTIVA MOTOR ELÉTRICO</v>
      </c>
      <c r="R60" s="83" t="s">
        <v>131</v>
      </c>
      <c r="XEY60" s="1"/>
      <c r="XEZ60" s="1"/>
    </row>
    <row r="61" spans="1:18 16379:16380" ht="15" customHeight="1">
      <c r="A61" s="30" t="s">
        <v>2171</v>
      </c>
      <c r="B61" s="23" t="s">
        <v>231</v>
      </c>
      <c r="C61" s="23" t="s">
        <v>232</v>
      </c>
      <c r="D61" s="6" t="s">
        <v>341</v>
      </c>
      <c r="E61" s="5">
        <v>0</v>
      </c>
      <c r="F61" s="33" t="s">
        <v>2194</v>
      </c>
      <c r="G61" s="35">
        <v>57</v>
      </c>
      <c r="H61" s="32"/>
      <c r="I61" s="33" t="s">
        <v>288</v>
      </c>
      <c r="J61" s="64">
        <f t="shared" si="2"/>
        <v>33</v>
      </c>
      <c r="K61" s="58" t="str">
        <f>VLOOKUP(F61,'Cod Planos'!$A:$G,2,FALSE)</f>
        <v xml:space="preserve"> REP PREVENT MANUT SIST-E 1P1</v>
      </c>
      <c r="L61" s="59">
        <f>VLOOKUP(F61,'Cod Planos'!$A:$G,4,FALSE)</f>
        <v>1</v>
      </c>
      <c r="M61" s="60" t="str">
        <f>VLOOKUP(F61,'Cod Planos'!$A:$G,5,FALSE)</f>
        <v>PRD</v>
      </c>
      <c r="N61" s="61" t="str">
        <f>VLOOKUP(F61,'Cod Planos'!$A:$G,6,FALSE)</f>
        <v>PARADA</v>
      </c>
      <c r="O61" s="62">
        <f>VLOOKUP(F61,'Cod Planos'!$A:$G,7,FALSE)</f>
        <v>100</v>
      </c>
      <c r="P61" s="140">
        <v>1</v>
      </c>
      <c r="Q61" s="63" t="str">
        <f t="shared" si="3"/>
        <v xml:space="preserve">E209 LIMPEZA PREVENTIVA ELÉTRICA </v>
      </c>
      <c r="R61" s="83" t="s">
        <v>131</v>
      </c>
      <c r="XEY61" s="1"/>
      <c r="XEZ61" s="1"/>
    </row>
    <row r="62" spans="1:18 16379:16380" ht="15" customHeight="1">
      <c r="A62" s="30" t="s">
        <v>2172</v>
      </c>
      <c r="B62" s="23" t="s">
        <v>231</v>
      </c>
      <c r="C62" s="23" t="s">
        <v>232</v>
      </c>
      <c r="D62" s="6" t="s">
        <v>341</v>
      </c>
      <c r="E62" s="5">
        <v>0</v>
      </c>
      <c r="F62" s="33" t="s">
        <v>2198</v>
      </c>
      <c r="G62" s="35">
        <v>58</v>
      </c>
      <c r="H62" s="32"/>
      <c r="I62" s="33" t="s">
        <v>289</v>
      </c>
      <c r="J62" s="64">
        <f t="shared" si="2"/>
        <v>31</v>
      </c>
      <c r="K62" s="58" t="str">
        <f>VLOOKUP(F62,'Cod Planos'!$A:$G,2,FALSE)</f>
        <v xml:space="preserve"> REP PREVENT MANUT SIST-E 3P2</v>
      </c>
      <c r="L62" s="59">
        <f>VLOOKUP(F62,'Cod Planos'!$A:$G,4,FALSE)</f>
        <v>3</v>
      </c>
      <c r="M62" s="60" t="str">
        <f>VLOOKUP(F62,'Cod Planos'!$A:$G,5,FALSE)</f>
        <v>PRD</v>
      </c>
      <c r="N62" s="61" t="str">
        <f>VLOOKUP(F62,'Cod Planos'!$A:$G,6,FALSE)</f>
        <v>3 PARADAS</v>
      </c>
      <c r="O62" s="62">
        <f>VLOOKUP(F62,'Cod Planos'!$A:$G,7,FALSE)</f>
        <v>35</v>
      </c>
      <c r="P62" s="140">
        <v>2</v>
      </c>
      <c r="Q62" s="63" t="str">
        <f t="shared" si="3"/>
        <v xml:space="preserve">E208 MANUT PREVENTIVA ELÉTRICA </v>
      </c>
      <c r="R62" s="83" t="s">
        <v>131</v>
      </c>
      <c r="XEY62" s="1"/>
      <c r="XEZ62" s="1"/>
    </row>
    <row r="63" spans="1:18 16379:16380" ht="15" customHeight="1">
      <c r="A63" s="30">
        <v>10362049</v>
      </c>
      <c r="B63" s="23" t="s">
        <v>231</v>
      </c>
      <c r="C63" s="23" t="s">
        <v>232</v>
      </c>
      <c r="D63" s="6" t="s">
        <v>341</v>
      </c>
      <c r="E63" s="5">
        <v>0</v>
      </c>
      <c r="F63" s="33" t="s">
        <v>2202</v>
      </c>
      <c r="G63" s="35">
        <v>59</v>
      </c>
      <c r="H63" s="32"/>
      <c r="I63" s="33" t="s">
        <v>290</v>
      </c>
      <c r="J63" s="64">
        <f t="shared" si="2"/>
        <v>30</v>
      </c>
      <c r="K63" s="58" t="str">
        <f>VLOOKUP(F63,'Cod Planos'!$A:$G,2,FALSE)</f>
        <v xml:space="preserve"> REP PREVENT MANUT SIST-E 6P3</v>
      </c>
      <c r="L63" s="59">
        <f>VLOOKUP(F63,'Cod Planos'!$A:$G,4,FALSE)</f>
        <v>6</v>
      </c>
      <c r="M63" s="60" t="str">
        <f>VLOOKUP(F63,'Cod Planos'!$A:$G,5,FALSE)</f>
        <v>PRD</v>
      </c>
      <c r="N63" s="61" t="str">
        <f>VLOOKUP(F63,'Cod Planos'!$A:$G,6,FALSE)</f>
        <v>6 PARADAS</v>
      </c>
      <c r="O63" s="62">
        <f>VLOOKUP(F63,'Cod Planos'!$A:$G,7,FALSE)</f>
        <v>65</v>
      </c>
      <c r="P63" s="140">
        <v>2</v>
      </c>
      <c r="Q63" s="63" t="str">
        <f t="shared" si="3"/>
        <v>E208 PREVENTIVA MOTOR ELÉTRICO</v>
      </c>
      <c r="R63" s="83" t="s">
        <v>131</v>
      </c>
      <c r="XEY63" s="1"/>
      <c r="XEZ63" s="1"/>
    </row>
    <row r="64" spans="1:18 16379:16380" ht="15" customHeight="1">
      <c r="A64" s="30" t="s">
        <v>2172</v>
      </c>
      <c r="B64" s="23" t="s">
        <v>231</v>
      </c>
      <c r="C64" s="23" t="s">
        <v>232</v>
      </c>
      <c r="D64" s="6" t="s">
        <v>341</v>
      </c>
      <c r="E64" s="5">
        <v>0</v>
      </c>
      <c r="F64" s="33" t="s">
        <v>2194</v>
      </c>
      <c r="G64" s="35">
        <v>60</v>
      </c>
      <c r="H64" s="32"/>
      <c r="I64" s="33" t="s">
        <v>291</v>
      </c>
      <c r="J64" s="64">
        <f t="shared" si="2"/>
        <v>33</v>
      </c>
      <c r="K64" s="58" t="str">
        <f>VLOOKUP(F64,'Cod Planos'!$A:$G,2,FALSE)</f>
        <v xml:space="preserve"> REP PREVENT MANUT SIST-E 1P1</v>
      </c>
      <c r="L64" s="59">
        <f>VLOOKUP(F64,'Cod Planos'!$A:$G,4,FALSE)</f>
        <v>1</v>
      </c>
      <c r="M64" s="60" t="str">
        <f>VLOOKUP(F64,'Cod Planos'!$A:$G,5,FALSE)</f>
        <v>PRD</v>
      </c>
      <c r="N64" s="61" t="str">
        <f>VLOOKUP(F64,'Cod Planos'!$A:$G,6,FALSE)</f>
        <v>PARADA</v>
      </c>
      <c r="O64" s="62">
        <f>VLOOKUP(F64,'Cod Planos'!$A:$G,7,FALSE)</f>
        <v>100</v>
      </c>
      <c r="P64" s="140">
        <v>1</v>
      </c>
      <c r="Q64" s="63" t="str">
        <f t="shared" si="3"/>
        <v xml:space="preserve">E208 LIMPEZA PREVENTIVA ELÉTRICA </v>
      </c>
      <c r="R64" s="83" t="s">
        <v>131</v>
      </c>
      <c r="XEY64" s="1"/>
      <c r="XEZ64" s="1"/>
    </row>
    <row r="65" spans="1:18 16379:16380" ht="15" customHeight="1">
      <c r="A65" s="30" t="s">
        <v>2173</v>
      </c>
      <c r="B65" s="23" t="s">
        <v>231</v>
      </c>
      <c r="C65" s="23" t="s">
        <v>232</v>
      </c>
      <c r="D65" s="6" t="s">
        <v>341</v>
      </c>
      <c r="E65" s="5">
        <v>0</v>
      </c>
      <c r="F65" s="33" t="s">
        <v>2198</v>
      </c>
      <c r="G65" s="35">
        <v>61</v>
      </c>
      <c r="H65" s="32"/>
      <c r="I65" s="33" t="s">
        <v>292</v>
      </c>
      <c r="J65" s="64">
        <f t="shared" si="2"/>
        <v>35</v>
      </c>
      <c r="K65" s="58" t="str">
        <f>VLOOKUP(F65,'Cod Planos'!$A:$G,2,FALSE)</f>
        <v xml:space="preserve"> REP PREVENT MANUT SIST-E 3P2</v>
      </c>
      <c r="L65" s="59">
        <f>VLOOKUP(F65,'Cod Planos'!$A:$G,4,FALSE)</f>
        <v>3</v>
      </c>
      <c r="M65" s="60" t="str">
        <f>VLOOKUP(F65,'Cod Planos'!$A:$G,5,FALSE)</f>
        <v>PRD</v>
      </c>
      <c r="N65" s="61" t="str">
        <f>VLOOKUP(F65,'Cod Planos'!$A:$G,6,FALSE)</f>
        <v>3 PARADAS</v>
      </c>
      <c r="O65" s="62">
        <f>VLOOKUP(F65,'Cod Planos'!$A:$G,7,FALSE)</f>
        <v>35</v>
      </c>
      <c r="P65" s="140">
        <v>2</v>
      </c>
      <c r="Q65" s="63" t="str">
        <f t="shared" si="3"/>
        <v xml:space="preserve">AMOST E207B MANUT PREVENT ELÉTRICA </v>
      </c>
      <c r="R65" s="83" t="s">
        <v>131</v>
      </c>
      <c r="XEY65" s="1"/>
      <c r="XEZ65" s="1"/>
    </row>
    <row r="66" spans="1:18 16379:16380" ht="15" customHeight="1">
      <c r="A66" s="30" t="s">
        <v>2193</v>
      </c>
      <c r="B66" s="23" t="s">
        <v>231</v>
      </c>
      <c r="C66" s="23" t="s">
        <v>232</v>
      </c>
      <c r="D66" s="6" t="s">
        <v>341</v>
      </c>
      <c r="E66" s="5">
        <v>0</v>
      </c>
      <c r="F66" s="33" t="s">
        <v>2202</v>
      </c>
      <c r="G66" s="35">
        <v>62</v>
      </c>
      <c r="H66" s="32"/>
      <c r="I66" s="33" t="s">
        <v>293</v>
      </c>
      <c r="J66" s="64">
        <f t="shared" si="2"/>
        <v>35</v>
      </c>
      <c r="K66" s="58" t="str">
        <f>VLOOKUP(F66,'Cod Planos'!$A:$G,2,FALSE)</f>
        <v xml:space="preserve"> REP PREVENT MANUT SIST-E 6P3</v>
      </c>
      <c r="L66" s="59">
        <f>VLOOKUP(F66,'Cod Planos'!$A:$G,4,FALSE)</f>
        <v>6</v>
      </c>
      <c r="M66" s="60" t="str">
        <f>VLOOKUP(F66,'Cod Planos'!$A:$G,5,FALSE)</f>
        <v>PRD</v>
      </c>
      <c r="N66" s="61" t="str">
        <f>VLOOKUP(F66,'Cod Planos'!$A:$G,6,FALSE)</f>
        <v>6 PARADAS</v>
      </c>
      <c r="O66" s="62">
        <f>VLOOKUP(F66,'Cod Planos'!$A:$G,7,FALSE)</f>
        <v>65</v>
      </c>
      <c r="P66" s="140">
        <v>4</v>
      </c>
      <c r="Q66" s="63" t="str">
        <f t="shared" si="3"/>
        <v>AMOST E207B PREVENT MOTORES ELÉTRIC</v>
      </c>
      <c r="R66" s="83" t="s">
        <v>131</v>
      </c>
      <c r="XEY66" s="1"/>
      <c r="XEZ66" s="1"/>
    </row>
    <row r="67" spans="1:18 16379:16380" ht="15" customHeight="1">
      <c r="A67" s="30" t="s">
        <v>2173</v>
      </c>
      <c r="B67" s="23" t="s">
        <v>231</v>
      </c>
      <c r="C67" s="23" t="s">
        <v>232</v>
      </c>
      <c r="D67" s="6" t="s">
        <v>341</v>
      </c>
      <c r="E67" s="5">
        <v>0</v>
      </c>
      <c r="F67" s="33" t="s">
        <v>2194</v>
      </c>
      <c r="G67" s="35">
        <v>63</v>
      </c>
      <c r="H67" s="32"/>
      <c r="I67" s="33" t="s">
        <v>294</v>
      </c>
      <c r="J67" s="64">
        <f t="shared" si="2"/>
        <v>35</v>
      </c>
      <c r="K67" s="58" t="str">
        <f>VLOOKUP(F67,'Cod Planos'!$A:$G,2,FALSE)</f>
        <v xml:space="preserve"> REP PREVENT MANUT SIST-E 1P1</v>
      </c>
      <c r="L67" s="59">
        <f>VLOOKUP(F67,'Cod Planos'!$A:$G,4,FALSE)</f>
        <v>1</v>
      </c>
      <c r="M67" s="60" t="str">
        <f>VLOOKUP(F67,'Cod Planos'!$A:$G,5,FALSE)</f>
        <v>PRD</v>
      </c>
      <c r="N67" s="61" t="str">
        <f>VLOOKUP(F67,'Cod Planos'!$A:$G,6,FALSE)</f>
        <v>PARADA</v>
      </c>
      <c r="O67" s="62">
        <f>VLOOKUP(F67,'Cod Planos'!$A:$G,7,FALSE)</f>
        <v>100</v>
      </c>
      <c r="P67" s="140">
        <v>1</v>
      </c>
      <c r="Q67" s="63" t="str">
        <f t="shared" si="3"/>
        <v>AMOST E207B LIMPEZA PREVENT ELÉTRIC</v>
      </c>
      <c r="R67" s="83" t="s">
        <v>131</v>
      </c>
      <c r="XEY67" s="1"/>
      <c r="XEZ67" s="1"/>
    </row>
    <row r="68" spans="1:18 16379:16380" ht="15" customHeight="1">
      <c r="A68" s="30" t="s">
        <v>2173</v>
      </c>
      <c r="B68" s="23" t="s">
        <v>231</v>
      </c>
      <c r="C68" s="23" t="s">
        <v>232</v>
      </c>
      <c r="D68" s="6" t="s">
        <v>341</v>
      </c>
      <c r="E68" s="5">
        <v>0</v>
      </c>
      <c r="F68" s="33" t="s">
        <v>2198</v>
      </c>
      <c r="G68" s="35">
        <v>64</v>
      </c>
      <c r="H68" s="32"/>
      <c r="I68" s="33" t="s">
        <v>295</v>
      </c>
      <c r="J68" s="64">
        <f t="shared" si="2"/>
        <v>32</v>
      </c>
      <c r="K68" s="58" t="str">
        <f>VLOOKUP(F68,'Cod Planos'!$A:$G,2,FALSE)</f>
        <v xml:space="preserve"> REP PREVENT MANUT SIST-E 3P2</v>
      </c>
      <c r="L68" s="59">
        <f>VLOOKUP(F68,'Cod Planos'!$A:$G,4,FALSE)</f>
        <v>3</v>
      </c>
      <c r="M68" s="60" t="str">
        <f>VLOOKUP(F68,'Cod Planos'!$A:$G,5,FALSE)</f>
        <v>PRD</v>
      </c>
      <c r="N68" s="61" t="str">
        <f>VLOOKUP(F68,'Cod Planos'!$A:$G,6,FALSE)</f>
        <v>3 PARADAS</v>
      </c>
      <c r="O68" s="62">
        <f>VLOOKUP(F68,'Cod Planos'!$A:$G,7,FALSE)</f>
        <v>35</v>
      </c>
      <c r="P68" s="140">
        <v>2</v>
      </c>
      <c r="Q68" s="63" t="str">
        <f t="shared" si="3"/>
        <v xml:space="preserve">E207B MANUT PREVENTIVA ELÉTRICA </v>
      </c>
      <c r="R68" s="83" t="s">
        <v>131</v>
      </c>
      <c r="XEY68" s="1"/>
      <c r="XEZ68" s="1"/>
    </row>
    <row r="69" spans="1:18 16379:16380" ht="15" customHeight="1">
      <c r="A69" s="30">
        <v>10362019</v>
      </c>
      <c r="B69" s="23" t="s">
        <v>231</v>
      </c>
      <c r="C69" s="23" t="s">
        <v>232</v>
      </c>
      <c r="D69" s="6" t="s">
        <v>341</v>
      </c>
      <c r="E69" s="5">
        <v>0</v>
      </c>
      <c r="F69" s="33" t="s">
        <v>2203</v>
      </c>
      <c r="G69" s="35">
        <v>65</v>
      </c>
      <c r="H69" s="32"/>
      <c r="I69" s="33" t="s">
        <v>296</v>
      </c>
      <c r="J69" s="64">
        <f t="shared" ref="J69:J100" si="4">LEN(I69)</f>
        <v>31</v>
      </c>
      <c r="K69" s="58" t="str">
        <f>VLOOKUP(F69,'Cod Planos'!$A:$G,2,FALSE)</f>
        <v xml:space="preserve"> REP PREVENT MANUT SIST-E 6P4</v>
      </c>
      <c r="L69" s="59">
        <f>VLOOKUP(F69,'Cod Planos'!$A:$G,4,FALSE)</f>
        <v>6</v>
      </c>
      <c r="M69" s="60" t="str">
        <f>VLOOKUP(F69,'Cod Planos'!$A:$G,5,FALSE)</f>
        <v>PRD</v>
      </c>
      <c r="N69" s="61" t="str">
        <f>VLOOKUP(F69,'Cod Planos'!$A:$G,6,FALSE)</f>
        <v>6 PARADAS</v>
      </c>
      <c r="O69" s="62">
        <f>VLOOKUP(F69,'Cod Planos'!$A:$G,7,FALSE)</f>
        <v>65</v>
      </c>
      <c r="P69" s="140">
        <v>2</v>
      </c>
      <c r="Q69" s="63" t="str">
        <f t="shared" ref="Q69:Q100" si="5">I69</f>
        <v>E207B PREVENTIVA MOTOR ELÉTRICO</v>
      </c>
      <c r="R69" s="83" t="s">
        <v>131</v>
      </c>
      <c r="XEY69" s="1"/>
      <c r="XEZ69" s="1"/>
    </row>
    <row r="70" spans="1:18 16379:16380" ht="15" customHeight="1">
      <c r="A70" s="30" t="s">
        <v>2173</v>
      </c>
      <c r="B70" s="23" t="s">
        <v>231</v>
      </c>
      <c r="C70" s="23" t="s">
        <v>232</v>
      </c>
      <c r="D70" s="6" t="s">
        <v>341</v>
      </c>
      <c r="E70" s="5">
        <v>0</v>
      </c>
      <c r="F70" s="33" t="s">
        <v>2194</v>
      </c>
      <c r="G70" s="35">
        <v>66</v>
      </c>
      <c r="H70" s="32"/>
      <c r="I70" s="33" t="s">
        <v>297</v>
      </c>
      <c r="J70" s="64">
        <f t="shared" si="4"/>
        <v>34</v>
      </c>
      <c r="K70" s="58" t="str">
        <f>VLOOKUP(F70,'Cod Planos'!$A:$G,2,FALSE)</f>
        <v xml:space="preserve"> REP PREVENT MANUT SIST-E 1P1</v>
      </c>
      <c r="L70" s="59">
        <f>VLOOKUP(F70,'Cod Planos'!$A:$G,4,FALSE)</f>
        <v>1</v>
      </c>
      <c r="M70" s="60" t="str">
        <f>VLOOKUP(F70,'Cod Planos'!$A:$G,5,FALSE)</f>
        <v>PRD</v>
      </c>
      <c r="N70" s="61" t="str">
        <f>VLOOKUP(F70,'Cod Planos'!$A:$G,6,FALSE)</f>
        <v>PARADA</v>
      </c>
      <c r="O70" s="62">
        <f>VLOOKUP(F70,'Cod Planos'!$A:$G,7,FALSE)</f>
        <v>100</v>
      </c>
      <c r="P70" s="140">
        <v>1</v>
      </c>
      <c r="Q70" s="63" t="str">
        <f t="shared" si="5"/>
        <v xml:space="preserve">E207B LIMPEZA PREVENTIVA ELÉTRICA </v>
      </c>
      <c r="R70" s="83" t="s">
        <v>131</v>
      </c>
      <c r="XEY70" s="1"/>
      <c r="XEZ70" s="1"/>
    </row>
    <row r="71" spans="1:18 16379:16380" ht="15" customHeight="1">
      <c r="A71" s="30" t="s">
        <v>2174</v>
      </c>
      <c r="B71" s="23" t="s">
        <v>231</v>
      </c>
      <c r="C71" s="23" t="s">
        <v>232</v>
      </c>
      <c r="D71" s="6" t="s">
        <v>341</v>
      </c>
      <c r="E71" s="5">
        <v>0</v>
      </c>
      <c r="F71" s="33" t="s">
        <v>2198</v>
      </c>
      <c r="G71" s="35">
        <v>67</v>
      </c>
      <c r="H71" s="32"/>
      <c r="I71" s="33" t="s">
        <v>298</v>
      </c>
      <c r="J71" s="64">
        <f t="shared" si="4"/>
        <v>32</v>
      </c>
      <c r="K71" s="58" t="str">
        <f>VLOOKUP(F71,'Cod Planos'!$A:$G,2,FALSE)</f>
        <v xml:space="preserve"> REP PREVENT MANUT SIST-E 3P2</v>
      </c>
      <c r="L71" s="59">
        <f>VLOOKUP(F71,'Cod Planos'!$A:$G,4,FALSE)</f>
        <v>3</v>
      </c>
      <c r="M71" s="60" t="str">
        <f>VLOOKUP(F71,'Cod Planos'!$A:$G,5,FALSE)</f>
        <v>PRD</v>
      </c>
      <c r="N71" s="61" t="str">
        <f>VLOOKUP(F71,'Cod Planos'!$A:$G,6,FALSE)</f>
        <v>3 PARADAS</v>
      </c>
      <c r="O71" s="62">
        <f>VLOOKUP(F71,'Cod Planos'!$A:$G,7,FALSE)</f>
        <v>35</v>
      </c>
      <c r="P71" s="140">
        <v>2</v>
      </c>
      <c r="Q71" s="63" t="str">
        <f t="shared" si="5"/>
        <v xml:space="preserve">E207A MANUT PREVENTIVA ELÉTRICA </v>
      </c>
      <c r="R71" s="83" t="s">
        <v>131</v>
      </c>
      <c r="XEY71" s="1"/>
      <c r="XEZ71" s="1"/>
    </row>
    <row r="72" spans="1:18 16379:16380" ht="15" customHeight="1">
      <c r="A72" s="30">
        <v>10362040</v>
      </c>
      <c r="B72" s="23" t="s">
        <v>231</v>
      </c>
      <c r="C72" s="23" t="s">
        <v>232</v>
      </c>
      <c r="D72" s="6" t="s">
        <v>341</v>
      </c>
      <c r="E72" s="5">
        <v>0</v>
      </c>
      <c r="F72" s="33" t="s">
        <v>2203</v>
      </c>
      <c r="G72" s="35">
        <v>68</v>
      </c>
      <c r="H72" s="32"/>
      <c r="I72" s="33" t="s">
        <v>299</v>
      </c>
      <c r="J72" s="64">
        <f t="shared" si="4"/>
        <v>31</v>
      </c>
      <c r="K72" s="58" t="str">
        <f>VLOOKUP(F72,'Cod Planos'!$A:$G,2,FALSE)</f>
        <v xml:space="preserve"> REP PREVENT MANUT SIST-E 6P4</v>
      </c>
      <c r="L72" s="59">
        <f>VLOOKUP(F72,'Cod Planos'!$A:$G,4,FALSE)</f>
        <v>6</v>
      </c>
      <c r="M72" s="60" t="str">
        <f>VLOOKUP(F72,'Cod Planos'!$A:$G,5,FALSE)</f>
        <v>PRD</v>
      </c>
      <c r="N72" s="61" t="str">
        <f>VLOOKUP(F72,'Cod Planos'!$A:$G,6,FALSE)</f>
        <v>6 PARADAS</v>
      </c>
      <c r="O72" s="62">
        <f>VLOOKUP(F72,'Cod Planos'!$A:$G,7,FALSE)</f>
        <v>65</v>
      </c>
      <c r="P72" s="140">
        <v>2</v>
      </c>
      <c r="Q72" s="63" t="str">
        <f t="shared" si="5"/>
        <v>E207A PREVENTIVA MOTOR ELÉTRICO</v>
      </c>
      <c r="R72" s="83" t="s">
        <v>131</v>
      </c>
      <c r="XEY72" s="1"/>
      <c r="XEZ72" s="1"/>
    </row>
    <row r="73" spans="1:18 16379:16380" ht="15" customHeight="1">
      <c r="A73" s="30" t="s">
        <v>2174</v>
      </c>
      <c r="B73" s="23" t="s">
        <v>231</v>
      </c>
      <c r="C73" s="23" t="s">
        <v>232</v>
      </c>
      <c r="D73" s="6" t="s">
        <v>341</v>
      </c>
      <c r="E73" s="5">
        <v>0</v>
      </c>
      <c r="F73" s="33" t="s">
        <v>2194</v>
      </c>
      <c r="G73" s="35">
        <v>69</v>
      </c>
      <c r="H73" s="32"/>
      <c r="I73" s="33" t="s">
        <v>300</v>
      </c>
      <c r="J73" s="64">
        <f t="shared" si="4"/>
        <v>34</v>
      </c>
      <c r="K73" s="58" t="str">
        <f>VLOOKUP(F73,'Cod Planos'!$A:$G,2,FALSE)</f>
        <v xml:space="preserve"> REP PREVENT MANUT SIST-E 1P1</v>
      </c>
      <c r="L73" s="59">
        <f>VLOOKUP(F73,'Cod Planos'!$A:$G,4,FALSE)</f>
        <v>1</v>
      </c>
      <c r="M73" s="60" t="str">
        <f>VLOOKUP(F73,'Cod Planos'!$A:$G,5,FALSE)</f>
        <v>PRD</v>
      </c>
      <c r="N73" s="61" t="str">
        <f>VLOOKUP(F73,'Cod Planos'!$A:$G,6,FALSE)</f>
        <v>PARADA</v>
      </c>
      <c r="O73" s="62">
        <f>VLOOKUP(F73,'Cod Planos'!$A:$G,7,FALSE)</f>
        <v>100</v>
      </c>
      <c r="P73" s="140">
        <v>1</v>
      </c>
      <c r="Q73" s="63" t="str">
        <f t="shared" si="5"/>
        <v xml:space="preserve">E207A LIMPEZA PREVENTIVA ELÉTRICA </v>
      </c>
      <c r="R73" s="83" t="s">
        <v>131</v>
      </c>
      <c r="XEY73" s="1"/>
      <c r="XEZ73" s="1"/>
    </row>
    <row r="74" spans="1:18 16379:16380" ht="15" customHeight="1">
      <c r="A74" s="30" t="s">
        <v>2175</v>
      </c>
      <c r="B74" s="23" t="s">
        <v>231</v>
      </c>
      <c r="C74" s="23" t="s">
        <v>232</v>
      </c>
      <c r="D74" s="6" t="s">
        <v>341</v>
      </c>
      <c r="E74" s="5">
        <v>0</v>
      </c>
      <c r="F74" s="33" t="s">
        <v>2199</v>
      </c>
      <c r="G74" s="35">
        <v>70</v>
      </c>
      <c r="H74" s="32"/>
      <c r="I74" s="33" t="s">
        <v>302</v>
      </c>
      <c r="J74" s="64">
        <f t="shared" si="4"/>
        <v>31</v>
      </c>
      <c r="K74" s="58" t="str">
        <f>VLOOKUP(F74,'Cod Planos'!$A:$G,2,FALSE)</f>
        <v xml:space="preserve"> REP PREVENT MANUT SIST-E 3P3</v>
      </c>
      <c r="L74" s="59">
        <f>VLOOKUP(F74,'Cod Planos'!$A:$G,4,FALSE)</f>
        <v>3</v>
      </c>
      <c r="M74" s="60" t="str">
        <f>VLOOKUP(F74,'Cod Planos'!$A:$G,5,FALSE)</f>
        <v>PRD</v>
      </c>
      <c r="N74" s="61" t="str">
        <f>VLOOKUP(F74,'Cod Planos'!$A:$G,6,FALSE)</f>
        <v>3 PARADAS</v>
      </c>
      <c r="O74" s="62">
        <f>VLOOKUP(F74,'Cod Planos'!$A:$G,7,FALSE)</f>
        <v>35</v>
      </c>
      <c r="P74" s="140">
        <v>2</v>
      </c>
      <c r="Q74" s="63" t="str">
        <f t="shared" si="5"/>
        <v xml:space="preserve">E202 MANUT PREVENTIVA ELÉTRICA </v>
      </c>
      <c r="R74" s="83" t="s">
        <v>131</v>
      </c>
      <c r="XEY74" s="1"/>
      <c r="XEZ74" s="1"/>
    </row>
    <row r="75" spans="1:18 16379:16380" ht="15" customHeight="1">
      <c r="A75" s="30">
        <v>10361971</v>
      </c>
      <c r="B75" s="23" t="s">
        <v>231</v>
      </c>
      <c r="C75" s="23" t="s">
        <v>232</v>
      </c>
      <c r="D75" s="6" t="s">
        <v>341</v>
      </c>
      <c r="E75" s="5">
        <v>0</v>
      </c>
      <c r="F75" s="33" t="s">
        <v>2203</v>
      </c>
      <c r="G75" s="35">
        <v>71</v>
      </c>
      <c r="H75" s="32"/>
      <c r="I75" s="33" t="s">
        <v>303</v>
      </c>
      <c r="J75" s="64">
        <f t="shared" si="4"/>
        <v>30</v>
      </c>
      <c r="K75" s="58" t="str">
        <f>VLOOKUP(F75,'Cod Planos'!$A:$G,2,FALSE)</f>
        <v xml:space="preserve"> REP PREVENT MANUT SIST-E 6P4</v>
      </c>
      <c r="L75" s="59">
        <f>VLOOKUP(F75,'Cod Planos'!$A:$G,4,FALSE)</f>
        <v>6</v>
      </c>
      <c r="M75" s="60" t="str">
        <f>VLOOKUP(F75,'Cod Planos'!$A:$G,5,FALSE)</f>
        <v>PRD</v>
      </c>
      <c r="N75" s="61" t="str">
        <f>VLOOKUP(F75,'Cod Planos'!$A:$G,6,FALSE)</f>
        <v>6 PARADAS</v>
      </c>
      <c r="O75" s="62">
        <f>VLOOKUP(F75,'Cod Planos'!$A:$G,7,FALSE)</f>
        <v>65</v>
      </c>
      <c r="P75" s="140">
        <v>2</v>
      </c>
      <c r="Q75" s="63" t="str">
        <f t="shared" si="5"/>
        <v>E202 PREVENTIVA MOTOR ELÉTRICO</v>
      </c>
      <c r="R75" s="83" t="s">
        <v>131</v>
      </c>
      <c r="XEY75" s="1"/>
      <c r="XEZ75" s="1"/>
    </row>
    <row r="76" spans="1:18 16379:16380" ht="15" customHeight="1">
      <c r="A76" s="30" t="s">
        <v>2175</v>
      </c>
      <c r="B76" s="23" t="s">
        <v>231</v>
      </c>
      <c r="C76" s="23" t="s">
        <v>232</v>
      </c>
      <c r="D76" s="6" t="s">
        <v>341</v>
      </c>
      <c r="E76" s="5">
        <v>0</v>
      </c>
      <c r="F76" s="33" t="s">
        <v>2194</v>
      </c>
      <c r="G76" s="35">
        <v>72</v>
      </c>
      <c r="H76" s="32"/>
      <c r="I76" s="33" t="s">
        <v>301</v>
      </c>
      <c r="J76" s="64">
        <f t="shared" si="4"/>
        <v>33</v>
      </c>
      <c r="K76" s="58" t="str">
        <f>VLOOKUP(F76,'Cod Planos'!$A:$G,2,FALSE)</f>
        <v xml:space="preserve"> REP PREVENT MANUT SIST-E 1P1</v>
      </c>
      <c r="L76" s="59">
        <f>VLOOKUP(F76,'Cod Planos'!$A:$G,4,FALSE)</f>
        <v>1</v>
      </c>
      <c r="M76" s="60" t="str">
        <f>VLOOKUP(F76,'Cod Planos'!$A:$G,5,FALSE)</f>
        <v>PRD</v>
      </c>
      <c r="N76" s="61" t="str">
        <f>VLOOKUP(F76,'Cod Planos'!$A:$G,6,FALSE)</f>
        <v>PARADA</v>
      </c>
      <c r="O76" s="62">
        <f>VLOOKUP(F76,'Cod Planos'!$A:$G,7,FALSE)</f>
        <v>100</v>
      </c>
      <c r="P76" s="140">
        <v>1</v>
      </c>
      <c r="Q76" s="63" t="str">
        <f t="shared" si="5"/>
        <v xml:space="preserve">E202 LIMPEZA PREVENTIVA ELÉTRICA </v>
      </c>
      <c r="R76" s="83" t="s">
        <v>131</v>
      </c>
      <c r="XEY76" s="1"/>
      <c r="XEZ76" s="1"/>
    </row>
    <row r="77" spans="1:18 16379:16380" ht="15" customHeight="1">
      <c r="A77" s="30" t="s">
        <v>2176</v>
      </c>
      <c r="B77" s="23" t="s">
        <v>231</v>
      </c>
      <c r="C77" s="23" t="s">
        <v>232</v>
      </c>
      <c r="D77" s="6" t="s">
        <v>341</v>
      </c>
      <c r="E77" s="5">
        <v>0</v>
      </c>
      <c r="F77" s="33" t="s">
        <v>2199</v>
      </c>
      <c r="G77" s="35">
        <v>73</v>
      </c>
      <c r="H77" s="32"/>
      <c r="I77" s="33" t="s">
        <v>304</v>
      </c>
      <c r="J77" s="64">
        <f t="shared" si="4"/>
        <v>25</v>
      </c>
      <c r="K77" s="58" t="str">
        <f>VLOOKUP(F77,'Cod Planos'!$A:$G,2,FALSE)</f>
        <v xml:space="preserve"> REP PREVENT MANUT SIST-E 3P3</v>
      </c>
      <c r="L77" s="59">
        <f>VLOOKUP(F77,'Cod Planos'!$A:$G,4,FALSE)</f>
        <v>3</v>
      </c>
      <c r="M77" s="60" t="str">
        <f>VLOOKUP(F77,'Cod Planos'!$A:$G,5,FALSE)</f>
        <v>PRD</v>
      </c>
      <c r="N77" s="61" t="str">
        <f>VLOOKUP(F77,'Cod Planos'!$A:$G,6,FALSE)</f>
        <v>3 PARADAS</v>
      </c>
      <c r="O77" s="62">
        <f>VLOOKUP(F77,'Cod Planos'!$A:$G,7,FALSE)</f>
        <v>35</v>
      </c>
      <c r="P77" s="140">
        <v>2</v>
      </c>
      <c r="Q77" s="63" t="str">
        <f t="shared" si="5"/>
        <v>PV-B1 PREVENTIVA ELÉTRICA</v>
      </c>
      <c r="R77" s="83" t="s">
        <v>131</v>
      </c>
      <c r="XEY77" s="1"/>
      <c r="XEZ77" s="1"/>
    </row>
    <row r="78" spans="1:18 16379:16380" ht="15" customHeight="1">
      <c r="A78" s="30">
        <v>10380750</v>
      </c>
      <c r="B78" s="23" t="s">
        <v>231</v>
      </c>
      <c r="C78" s="23" t="s">
        <v>232</v>
      </c>
      <c r="D78" s="6" t="s">
        <v>341</v>
      </c>
      <c r="E78" s="5">
        <v>0</v>
      </c>
      <c r="F78" s="33" t="s">
        <v>2203</v>
      </c>
      <c r="G78" s="35">
        <v>74</v>
      </c>
      <c r="H78" s="32"/>
      <c r="I78" s="33" t="s">
        <v>305</v>
      </c>
      <c r="J78" s="64">
        <f t="shared" si="4"/>
        <v>34</v>
      </c>
      <c r="K78" s="58" t="str">
        <f>VLOOKUP(F78,'Cod Planos'!$A:$G,2,FALSE)</f>
        <v xml:space="preserve"> REP PREVENT MANUT SIST-E 6P4</v>
      </c>
      <c r="L78" s="59">
        <f>VLOOKUP(F78,'Cod Planos'!$A:$G,4,FALSE)</f>
        <v>6</v>
      </c>
      <c r="M78" s="60" t="str">
        <f>VLOOKUP(F78,'Cod Planos'!$A:$G,5,FALSE)</f>
        <v>PRD</v>
      </c>
      <c r="N78" s="61" t="str">
        <f>VLOOKUP(F78,'Cod Planos'!$A:$G,6,FALSE)</f>
        <v>6 PARADAS</v>
      </c>
      <c r="O78" s="62">
        <f>VLOOKUP(F78,'Cod Planos'!$A:$G,7,FALSE)</f>
        <v>65</v>
      </c>
      <c r="P78" s="140">
        <v>2</v>
      </c>
      <c r="Q78" s="63" t="str">
        <f t="shared" si="5"/>
        <v>PV-B1 PREVENTIVA MOTOR ACIONAMENTO</v>
      </c>
      <c r="R78" s="83" t="s">
        <v>522</v>
      </c>
      <c r="XEY78" s="1"/>
      <c r="XEZ78" s="1"/>
    </row>
    <row r="79" spans="1:18 16379:16380" ht="15" customHeight="1">
      <c r="A79" s="30" t="s">
        <v>2176</v>
      </c>
      <c r="B79" s="23" t="s">
        <v>231</v>
      </c>
      <c r="C79" s="23" t="s">
        <v>232</v>
      </c>
      <c r="D79" s="6" t="s">
        <v>341</v>
      </c>
      <c r="E79" s="5">
        <v>0</v>
      </c>
      <c r="F79" s="33" t="s">
        <v>2194</v>
      </c>
      <c r="G79" s="35">
        <v>75</v>
      </c>
      <c r="H79" s="32"/>
      <c r="I79" s="33" t="s">
        <v>306</v>
      </c>
      <c r="J79" s="64">
        <f t="shared" si="4"/>
        <v>33</v>
      </c>
      <c r="K79" s="58" t="str">
        <f>VLOOKUP(F79,'Cod Planos'!$A:$G,2,FALSE)</f>
        <v xml:space="preserve"> REP PREVENT MANUT SIST-E 1P1</v>
      </c>
      <c r="L79" s="59">
        <f>VLOOKUP(F79,'Cod Planos'!$A:$G,4,FALSE)</f>
        <v>1</v>
      </c>
      <c r="M79" s="60" t="str">
        <f>VLOOKUP(F79,'Cod Planos'!$A:$G,5,FALSE)</f>
        <v>PRD</v>
      </c>
      <c r="N79" s="61" t="str">
        <f>VLOOKUP(F79,'Cod Planos'!$A:$G,6,FALSE)</f>
        <v>PARADA</v>
      </c>
      <c r="O79" s="62">
        <f>VLOOKUP(F79,'Cod Planos'!$A:$G,7,FALSE)</f>
        <v>100</v>
      </c>
      <c r="P79" s="140">
        <v>1</v>
      </c>
      <c r="Q79" s="63" t="str">
        <f t="shared" si="5"/>
        <v>PV-B1 LIMPEZA PREVENTIVA ELÉTRICA</v>
      </c>
      <c r="R79" s="83" t="s">
        <v>526</v>
      </c>
      <c r="XEY79" s="1"/>
      <c r="XEZ79" s="1"/>
    </row>
    <row r="80" spans="1:18 16379:16380" ht="15" customHeight="1">
      <c r="A80" s="30" t="s">
        <v>2177</v>
      </c>
      <c r="B80" s="23" t="s">
        <v>231</v>
      </c>
      <c r="C80" s="23" t="s">
        <v>232</v>
      </c>
      <c r="D80" s="6" t="s">
        <v>341</v>
      </c>
      <c r="E80" s="5">
        <v>0</v>
      </c>
      <c r="F80" s="33" t="s">
        <v>2199</v>
      </c>
      <c r="G80" s="35">
        <v>76</v>
      </c>
      <c r="H80" s="32"/>
      <c r="I80" s="33" t="s">
        <v>523</v>
      </c>
      <c r="J80" s="64">
        <f t="shared" si="4"/>
        <v>25</v>
      </c>
      <c r="K80" s="58" t="str">
        <f>VLOOKUP(F80,'Cod Planos'!$A:$G,2,FALSE)</f>
        <v xml:space="preserve"> REP PREVENT MANUT SIST-E 3P3</v>
      </c>
      <c r="L80" s="59">
        <f>VLOOKUP(F80,'Cod Planos'!$A:$G,4,FALSE)</f>
        <v>3</v>
      </c>
      <c r="M80" s="60" t="str">
        <f>VLOOKUP(F80,'Cod Planos'!$A:$G,5,FALSE)</f>
        <v>PRD</v>
      </c>
      <c r="N80" s="61" t="str">
        <f>VLOOKUP(F80,'Cod Planos'!$A:$G,6,FALSE)</f>
        <v>3 PARADAS</v>
      </c>
      <c r="O80" s="62">
        <f>VLOOKUP(F80,'Cod Planos'!$A:$G,7,FALSE)</f>
        <v>35</v>
      </c>
      <c r="P80" s="140">
        <v>2</v>
      </c>
      <c r="Q80" s="63" t="str">
        <f t="shared" si="5"/>
        <v>PV-B2 PREVENTIVA ELÉTRICA</v>
      </c>
      <c r="R80" s="83" t="s">
        <v>527</v>
      </c>
      <c r="XEY80" s="1"/>
      <c r="XEZ80" s="1"/>
    </row>
    <row r="81" spans="1:16380" ht="15" customHeight="1">
      <c r="A81" s="30">
        <v>10380755</v>
      </c>
      <c r="B81" s="23" t="s">
        <v>231</v>
      </c>
      <c r="C81" s="23" t="s">
        <v>232</v>
      </c>
      <c r="D81" s="6" t="s">
        <v>341</v>
      </c>
      <c r="E81" s="5">
        <v>0</v>
      </c>
      <c r="F81" s="33" t="s">
        <v>2203</v>
      </c>
      <c r="G81" s="35">
        <v>77</v>
      </c>
      <c r="H81" s="32"/>
      <c r="I81" s="33" t="s">
        <v>524</v>
      </c>
      <c r="J81" s="64">
        <f t="shared" si="4"/>
        <v>34</v>
      </c>
      <c r="K81" s="58" t="str">
        <f>VLOOKUP(F81,'Cod Planos'!$A:$G,2,FALSE)</f>
        <v xml:space="preserve"> REP PREVENT MANUT SIST-E 6P4</v>
      </c>
      <c r="L81" s="59">
        <f>VLOOKUP(F81,'Cod Planos'!$A:$G,4,FALSE)</f>
        <v>6</v>
      </c>
      <c r="M81" s="60" t="str">
        <f>VLOOKUP(F81,'Cod Planos'!$A:$G,5,FALSE)</f>
        <v>PRD</v>
      </c>
      <c r="N81" s="61" t="str">
        <f>VLOOKUP(F81,'Cod Planos'!$A:$G,6,FALSE)</f>
        <v>6 PARADAS</v>
      </c>
      <c r="O81" s="62">
        <f>VLOOKUP(F81,'Cod Planos'!$A:$G,7,FALSE)</f>
        <v>65</v>
      </c>
      <c r="P81" s="140">
        <v>2</v>
      </c>
      <c r="Q81" s="63" t="str">
        <f t="shared" si="5"/>
        <v>PV-B2 PREVENTIVA MOTOR ACIONAMENTO</v>
      </c>
      <c r="R81" s="83" t="s">
        <v>528</v>
      </c>
      <c r="XEY81" s="1"/>
      <c r="XEZ81" s="1"/>
    </row>
    <row r="82" spans="1:16380" ht="15" customHeight="1">
      <c r="A82" s="30" t="s">
        <v>2177</v>
      </c>
      <c r="B82" s="23" t="s">
        <v>231</v>
      </c>
      <c r="C82" s="23" t="s">
        <v>232</v>
      </c>
      <c r="D82" s="6" t="s">
        <v>341</v>
      </c>
      <c r="E82" s="5">
        <v>0</v>
      </c>
      <c r="F82" s="33" t="s">
        <v>2194</v>
      </c>
      <c r="G82" s="35">
        <v>78</v>
      </c>
      <c r="H82" s="32"/>
      <c r="I82" s="33" t="s">
        <v>525</v>
      </c>
      <c r="J82" s="64">
        <f t="shared" si="4"/>
        <v>33</v>
      </c>
      <c r="K82" s="58" t="str">
        <f>VLOOKUP(F82,'Cod Planos'!$A:$G,2,FALSE)</f>
        <v xml:space="preserve"> REP PREVENT MANUT SIST-E 1P1</v>
      </c>
      <c r="L82" s="59">
        <f>VLOOKUP(F82,'Cod Planos'!$A:$G,4,FALSE)</f>
        <v>1</v>
      </c>
      <c r="M82" s="60" t="str">
        <f>VLOOKUP(F82,'Cod Planos'!$A:$G,5,FALSE)</f>
        <v>PRD</v>
      </c>
      <c r="N82" s="61" t="str">
        <f>VLOOKUP(F82,'Cod Planos'!$A:$G,6,FALSE)</f>
        <v>PARADA</v>
      </c>
      <c r="O82" s="62">
        <f>VLOOKUP(F82,'Cod Planos'!$A:$G,7,FALSE)</f>
        <v>100</v>
      </c>
      <c r="P82" s="140">
        <v>1</v>
      </c>
      <c r="Q82" s="63" t="str">
        <f t="shared" si="5"/>
        <v>PV-B2 LIMPEZA PREVENTIVA ELÉTRICA</v>
      </c>
      <c r="R82" s="83" t="s">
        <v>529</v>
      </c>
      <c r="V82" s="61" t="e">
        <f>VLOOKUP(Q82,'Cod Planos'!$A:$G,6,FALSE)</f>
        <v>#N/A</v>
      </c>
      <c r="W82" s="62" t="e">
        <f>VLOOKUP(Q82,'Cod Planos'!$A:$G,7,FALSE)</f>
        <v>#N/A</v>
      </c>
      <c r="X82" s="34">
        <v>1</v>
      </c>
      <c r="Y82" s="63" t="e">
        <f>#REF!</f>
        <v>#REF!</v>
      </c>
      <c r="Z82" s="83" t="s">
        <v>522</v>
      </c>
      <c r="AA82" s="93" t="str">
        <f>R82</f>
        <v>CR06</v>
      </c>
      <c r="AB82" s="93" t="str">
        <f>IF(IFERROR(VLOOKUP(Y82,'OPERAÇÕES - REPARO'!K:K,1,FALSE),"")&lt;&gt;"","OK","NA")</f>
        <v>NA</v>
      </c>
      <c r="AC82" s="93" t="str">
        <f>IF(IFERROR(VLOOKUP(Y82,'TEXTO LONGO REPARO.CSV'!#REF!,1,FALSE),"")&lt;&gt;"","OK","NA")</f>
        <v>NA</v>
      </c>
      <c r="AD82" s="58" t="e">
        <f>VLOOKUP(Y82,'Cod Planos'!$A:$G,2,FALSE)</f>
        <v>#REF!</v>
      </c>
      <c r="AE82" s="59" t="e">
        <f>VLOOKUP(Y82,'Cod Planos'!$A:$G,4,FALSE)</f>
        <v>#REF!</v>
      </c>
      <c r="AF82" s="60" t="e">
        <f>VLOOKUP(Y82,'Cod Planos'!$A:$G,5,FALSE)</f>
        <v>#REF!</v>
      </c>
      <c r="AG82" s="61" t="e">
        <f>VLOOKUP(Y82,'Cod Planos'!$A:$G,6,FALSE)</f>
        <v>#REF!</v>
      </c>
      <c r="AH82" s="62" t="e">
        <f>VLOOKUP(Y82,'Cod Planos'!$A:$G,7,FALSE)</f>
        <v>#REF!</v>
      </c>
      <c r="AI82" s="34">
        <v>2</v>
      </c>
      <c r="AJ82" s="63" t="str">
        <f>AB82</f>
        <v>NA</v>
      </c>
      <c r="AK82" s="83" t="s">
        <v>526</v>
      </c>
      <c r="AL82" s="93" t="str">
        <f>Z82</f>
        <v>CR02</v>
      </c>
      <c r="AM82" s="93" t="str">
        <f>IF(IFERROR(VLOOKUP(AJ82,'OPERAÇÕES - REPARO'!V:V,1,FALSE),"")&lt;&gt;"","OK","NA")</f>
        <v>NA</v>
      </c>
      <c r="AN82" s="93" t="str">
        <f>IF(IFERROR(VLOOKUP(AJ82,'TEXTO LONGO REPARO.CSV'!R:R,1,FALSE),"")&lt;&gt;"","OK","NA")</f>
        <v>NA</v>
      </c>
      <c r="AO82" s="58" t="e">
        <f>VLOOKUP(AJ82,'Cod Planos'!$A:$G,2,FALSE)</f>
        <v>#N/A</v>
      </c>
      <c r="AP82" s="59" t="e">
        <f>VLOOKUP(AJ82,'Cod Planos'!$A:$G,4,FALSE)</f>
        <v>#N/A</v>
      </c>
      <c r="AQ82" s="60" t="e">
        <f>VLOOKUP(AJ82,'Cod Planos'!$A:$G,5,FALSE)</f>
        <v>#N/A</v>
      </c>
      <c r="AR82" s="61" t="e">
        <f>VLOOKUP(AJ82,'Cod Planos'!$A:$G,6,FALSE)</f>
        <v>#N/A</v>
      </c>
      <c r="AS82" s="62" t="e">
        <f>VLOOKUP(AJ82,'Cod Planos'!$A:$G,7,FALSE)</f>
        <v>#N/A</v>
      </c>
      <c r="AT82" s="34">
        <v>3</v>
      </c>
      <c r="AU82" s="63" t="str">
        <f>AM82</f>
        <v>NA</v>
      </c>
      <c r="AV82" s="83" t="s">
        <v>527</v>
      </c>
      <c r="AW82" s="93" t="str">
        <f>AK82</f>
        <v>CR03</v>
      </c>
      <c r="AX82" s="93" t="str">
        <f>IF(IFERROR(VLOOKUP(AU82,'OPERAÇÕES - REPARO'!AG:AG,1,FALSE),"")&lt;&gt;"","OK","NA")</f>
        <v>NA</v>
      </c>
      <c r="AY82" s="93" t="str">
        <f>IF(IFERROR(VLOOKUP(AU82,'TEXTO LONGO REPARO.CSV'!AC:AC,1,FALSE),"")&lt;&gt;"","OK","NA")</f>
        <v>NA</v>
      </c>
      <c r="AZ82" s="58" t="e">
        <f>VLOOKUP(AU82,'Cod Planos'!$A:$G,2,FALSE)</f>
        <v>#N/A</v>
      </c>
      <c r="BA82" s="59" t="e">
        <f>VLOOKUP(AU82,'Cod Planos'!$A:$G,4,FALSE)</f>
        <v>#N/A</v>
      </c>
      <c r="BB82" s="60" t="e">
        <f>VLOOKUP(AU82,'Cod Planos'!$A:$G,5,FALSE)</f>
        <v>#N/A</v>
      </c>
      <c r="BC82" s="61" t="e">
        <f>VLOOKUP(AU82,'Cod Planos'!$A:$G,6,FALSE)</f>
        <v>#N/A</v>
      </c>
      <c r="BD82" s="62" t="e">
        <f>VLOOKUP(AU82,'Cod Planos'!$A:$G,7,FALSE)</f>
        <v>#N/A</v>
      </c>
      <c r="BE82" s="34">
        <v>4</v>
      </c>
      <c r="BF82" s="63" t="str">
        <f>AX82</f>
        <v>NA</v>
      </c>
      <c r="BG82" s="83" t="s">
        <v>528</v>
      </c>
      <c r="BH82" s="93" t="str">
        <f>AV82</f>
        <v>CR04</v>
      </c>
      <c r="BI82" s="93" t="str">
        <f>IF(IFERROR(VLOOKUP(BF82,'OPERAÇÕES - REPARO'!AR:AR,1,FALSE),"")&lt;&gt;"","OK","NA")</f>
        <v>NA</v>
      </c>
      <c r="BJ82" s="93" t="str">
        <f>IF(IFERROR(VLOOKUP(BF82,'TEXTO LONGO REPARO.CSV'!AN:AN,1,FALSE),"")&lt;&gt;"","OK","NA")</f>
        <v>NA</v>
      </c>
      <c r="BK82" s="58" t="e">
        <f>VLOOKUP(BF82,'Cod Planos'!$A:$G,2,FALSE)</f>
        <v>#N/A</v>
      </c>
      <c r="BL82" s="59" t="e">
        <f>VLOOKUP(BF82,'Cod Planos'!$A:$G,4,FALSE)</f>
        <v>#N/A</v>
      </c>
      <c r="BM82" s="60" t="e">
        <f>VLOOKUP(BF82,'Cod Planos'!$A:$G,5,FALSE)</f>
        <v>#N/A</v>
      </c>
      <c r="BN82" s="61" t="e">
        <f>VLOOKUP(BF82,'Cod Planos'!$A:$G,6,FALSE)</f>
        <v>#N/A</v>
      </c>
      <c r="BO82" s="62" t="e">
        <f>VLOOKUP(BF82,'Cod Planos'!$A:$G,7,FALSE)</f>
        <v>#N/A</v>
      </c>
      <c r="BP82" s="34">
        <v>5</v>
      </c>
      <c r="BQ82" s="63" t="str">
        <f>BI82</f>
        <v>NA</v>
      </c>
      <c r="BR82" s="83" t="s">
        <v>529</v>
      </c>
      <c r="BS82" s="93" t="str">
        <f>BG82</f>
        <v>CR05</v>
      </c>
      <c r="BT82" s="93" t="str">
        <f>IF(IFERROR(VLOOKUP(BQ82,'OPERAÇÕES - REPARO'!BC:BC,1,FALSE),"")&lt;&gt;"","OK","NA")</f>
        <v>NA</v>
      </c>
      <c r="BU82" s="93" t="str">
        <f>IF(IFERROR(VLOOKUP(BQ82,'TEXTO LONGO REPARO.CSV'!AY:AY,1,FALSE),"")&lt;&gt;"","OK","NA")</f>
        <v>NA</v>
      </c>
      <c r="BV82" s="58" t="e">
        <f>VLOOKUP(BQ82,'Cod Planos'!$A:$G,2,FALSE)</f>
        <v>#N/A</v>
      </c>
      <c r="BW82" s="59" t="e">
        <f>VLOOKUP(BQ82,'Cod Planos'!$A:$G,4,FALSE)</f>
        <v>#N/A</v>
      </c>
      <c r="BX82" s="60" t="e">
        <f>VLOOKUP(BQ82,'Cod Planos'!$A:$G,5,FALSE)</f>
        <v>#N/A</v>
      </c>
      <c r="BY82" s="61" t="e">
        <f>VLOOKUP(BQ82,'Cod Planos'!$A:$G,6,FALSE)</f>
        <v>#N/A</v>
      </c>
      <c r="BZ82" s="62" t="e">
        <f>VLOOKUP(BQ82,'Cod Planos'!$A:$G,7,FALSE)</f>
        <v>#N/A</v>
      </c>
      <c r="CA82" s="34">
        <v>6</v>
      </c>
      <c r="CB82" s="63" t="str">
        <f>BT82</f>
        <v>NA</v>
      </c>
      <c r="CC82" s="83" t="s">
        <v>530</v>
      </c>
      <c r="CD82" s="93" t="str">
        <f>BR82</f>
        <v>CR06</v>
      </c>
      <c r="CE82" s="93" t="str">
        <f>IF(IFERROR(VLOOKUP(CB82,'OPERAÇÕES - REPARO'!BN:BN,1,FALSE),"")&lt;&gt;"","OK","NA")</f>
        <v>NA</v>
      </c>
      <c r="CF82" s="93" t="str">
        <f>IF(IFERROR(VLOOKUP(CB82,'TEXTO LONGO REPARO.CSV'!BJ:BJ,1,FALSE),"")&lt;&gt;"","OK","NA")</f>
        <v>NA</v>
      </c>
      <c r="CG82" s="58" t="e">
        <f>VLOOKUP(CB82,'Cod Planos'!$A:$G,2,FALSE)</f>
        <v>#N/A</v>
      </c>
      <c r="CH82" s="59" t="e">
        <f>VLOOKUP(CB82,'Cod Planos'!$A:$G,4,FALSE)</f>
        <v>#N/A</v>
      </c>
      <c r="CI82" s="60" t="e">
        <f>VLOOKUP(CB82,'Cod Planos'!$A:$G,5,FALSE)</f>
        <v>#N/A</v>
      </c>
      <c r="CJ82" s="61" t="e">
        <f>VLOOKUP(CB82,'Cod Planos'!$A:$G,6,FALSE)</f>
        <v>#N/A</v>
      </c>
      <c r="CK82" s="62" t="e">
        <f>VLOOKUP(CB82,'Cod Planos'!$A:$G,7,FALSE)</f>
        <v>#N/A</v>
      </c>
      <c r="CL82" s="34">
        <v>7</v>
      </c>
      <c r="CM82" s="63" t="str">
        <f>CE82</f>
        <v>NA</v>
      </c>
      <c r="CN82" s="83" t="s">
        <v>531</v>
      </c>
      <c r="CO82" s="93" t="str">
        <f>CC82</f>
        <v>CR07</v>
      </c>
      <c r="CP82" s="93" t="str">
        <f>IF(IFERROR(VLOOKUP(CM82,'OPERAÇÕES - REPARO'!BY:BY,1,FALSE),"")&lt;&gt;"","OK","NA")</f>
        <v>NA</v>
      </c>
      <c r="CQ82" s="93" t="str">
        <f>IF(IFERROR(VLOOKUP(CM82,'TEXTO LONGO REPARO.CSV'!BU:BU,1,FALSE),"")&lt;&gt;"","OK","NA")</f>
        <v>NA</v>
      </c>
      <c r="CR82" s="58" t="e">
        <f>VLOOKUP(CM82,'Cod Planos'!$A:$G,2,FALSE)</f>
        <v>#N/A</v>
      </c>
      <c r="CS82" s="59" t="e">
        <f>VLOOKUP(CM82,'Cod Planos'!$A:$G,4,FALSE)</f>
        <v>#N/A</v>
      </c>
      <c r="CT82" s="60" t="e">
        <f>VLOOKUP(CM82,'Cod Planos'!$A:$G,5,FALSE)</f>
        <v>#N/A</v>
      </c>
      <c r="CU82" s="61" t="e">
        <f>VLOOKUP(CM82,'Cod Planos'!$A:$G,6,FALSE)</f>
        <v>#N/A</v>
      </c>
      <c r="CV82" s="62" t="e">
        <f>VLOOKUP(CM82,'Cod Planos'!$A:$G,7,FALSE)</f>
        <v>#N/A</v>
      </c>
      <c r="CW82" s="34">
        <v>8</v>
      </c>
      <c r="CX82" s="63" t="str">
        <f>CP82</f>
        <v>NA</v>
      </c>
      <c r="CY82" s="83" t="s">
        <v>532</v>
      </c>
      <c r="CZ82" s="93" t="str">
        <f>CN82</f>
        <v>CR08</v>
      </c>
      <c r="DA82" s="93" t="str">
        <f>IF(IFERROR(VLOOKUP(CX82,'OPERAÇÕES - REPARO'!CJ:CJ,1,FALSE),"")&lt;&gt;"","OK","NA")</f>
        <v>NA</v>
      </c>
      <c r="DB82" s="93" t="str">
        <f>IF(IFERROR(VLOOKUP(CX82,'TEXTO LONGO REPARO.CSV'!CF:CF,1,FALSE),"")&lt;&gt;"","OK","NA")</f>
        <v>NA</v>
      </c>
      <c r="DC82" s="58" t="e">
        <f>VLOOKUP(CX82,'Cod Planos'!$A:$G,2,FALSE)</f>
        <v>#N/A</v>
      </c>
      <c r="DD82" s="59" t="e">
        <f>VLOOKUP(CX82,'Cod Planos'!$A:$G,4,FALSE)</f>
        <v>#N/A</v>
      </c>
      <c r="DE82" s="60" t="e">
        <f>VLOOKUP(CX82,'Cod Planos'!$A:$G,5,FALSE)</f>
        <v>#N/A</v>
      </c>
      <c r="DF82" s="61" t="e">
        <f>VLOOKUP(CX82,'Cod Planos'!$A:$G,6,FALSE)</f>
        <v>#N/A</v>
      </c>
      <c r="DG82" s="62" t="e">
        <f>VLOOKUP(CX82,'Cod Planos'!$A:$G,7,FALSE)</f>
        <v>#N/A</v>
      </c>
      <c r="DH82" s="34">
        <v>9</v>
      </c>
      <c r="DI82" s="63" t="str">
        <f>DA82</f>
        <v>NA</v>
      </c>
      <c r="DJ82" s="83" t="s">
        <v>533</v>
      </c>
      <c r="DK82" s="93" t="str">
        <f>CY82</f>
        <v>CR09</v>
      </c>
      <c r="DL82" s="93" t="str">
        <f>IF(IFERROR(VLOOKUP(DI82,'OPERAÇÕES - REPARO'!CU:CU,1,FALSE),"")&lt;&gt;"","OK","NA")</f>
        <v>NA</v>
      </c>
      <c r="DM82" s="93" t="str">
        <f>IF(IFERROR(VLOOKUP(DI82,'TEXTO LONGO REPARO.CSV'!CQ:CQ,1,FALSE),"")&lt;&gt;"","OK","NA")</f>
        <v>NA</v>
      </c>
      <c r="DN82" s="58" t="e">
        <f>VLOOKUP(DI82,'Cod Planos'!$A:$G,2,FALSE)</f>
        <v>#N/A</v>
      </c>
      <c r="DO82" s="59" t="e">
        <f>VLOOKUP(DI82,'Cod Planos'!$A:$G,4,FALSE)</f>
        <v>#N/A</v>
      </c>
      <c r="DP82" s="60" t="e">
        <f>VLOOKUP(DI82,'Cod Planos'!$A:$G,5,FALSE)</f>
        <v>#N/A</v>
      </c>
      <c r="DQ82" s="61" t="e">
        <f>VLOOKUP(DI82,'Cod Planos'!$A:$G,6,FALSE)</f>
        <v>#N/A</v>
      </c>
      <c r="DR82" s="62" t="e">
        <f>VLOOKUP(DI82,'Cod Planos'!$A:$G,7,FALSE)</f>
        <v>#N/A</v>
      </c>
      <c r="DS82" s="34">
        <v>10</v>
      </c>
      <c r="DT82" s="63" t="str">
        <f>DL82</f>
        <v>NA</v>
      </c>
      <c r="DU82" s="83" t="s">
        <v>534</v>
      </c>
      <c r="DV82" s="93" t="str">
        <f>DJ82</f>
        <v>CR10</v>
      </c>
      <c r="DW82" s="93" t="str">
        <f>IF(IFERROR(VLOOKUP(DT82,'OPERAÇÕES - REPARO'!DF:DF,1,FALSE),"")&lt;&gt;"","OK","NA")</f>
        <v>NA</v>
      </c>
      <c r="DX82" s="93" t="str">
        <f>IF(IFERROR(VLOOKUP(DT82,'TEXTO LONGO REPARO.CSV'!DB:DB,1,FALSE),"")&lt;&gt;"","OK","NA")</f>
        <v>NA</v>
      </c>
      <c r="DY82" s="58" t="e">
        <f>VLOOKUP(DT82,'Cod Planos'!$A:$G,2,FALSE)</f>
        <v>#N/A</v>
      </c>
      <c r="DZ82" s="59" t="e">
        <f>VLOOKUP(DT82,'Cod Planos'!$A:$G,4,FALSE)</f>
        <v>#N/A</v>
      </c>
      <c r="EA82" s="60" t="e">
        <f>VLOOKUP(DT82,'Cod Planos'!$A:$G,5,FALSE)</f>
        <v>#N/A</v>
      </c>
      <c r="EB82" s="61" t="e">
        <f>VLOOKUP(DT82,'Cod Planos'!$A:$G,6,FALSE)</f>
        <v>#N/A</v>
      </c>
      <c r="EC82" s="62" t="e">
        <f>VLOOKUP(DT82,'Cod Planos'!$A:$G,7,FALSE)</f>
        <v>#N/A</v>
      </c>
      <c r="ED82" s="34">
        <v>11</v>
      </c>
      <c r="EE82" s="63" t="str">
        <f>DW82</f>
        <v>NA</v>
      </c>
      <c r="EF82" s="83" t="s">
        <v>535</v>
      </c>
      <c r="EG82" s="93" t="str">
        <f>DU82</f>
        <v>CR11</v>
      </c>
      <c r="EH82" s="93" t="str">
        <f>IF(IFERROR(VLOOKUP(EE82,'OPERAÇÕES - REPARO'!DQ:DQ,1,FALSE),"")&lt;&gt;"","OK","NA")</f>
        <v>NA</v>
      </c>
      <c r="EI82" s="93" t="str">
        <f>IF(IFERROR(VLOOKUP(EE82,'TEXTO LONGO REPARO.CSV'!DM:DM,1,FALSE),"")&lt;&gt;"","OK","NA")</f>
        <v>NA</v>
      </c>
      <c r="EJ82" s="58" t="e">
        <f>VLOOKUP(EE82,'Cod Planos'!$A:$G,2,FALSE)</f>
        <v>#N/A</v>
      </c>
      <c r="EK82" s="59" t="e">
        <f>VLOOKUP(EE82,'Cod Planos'!$A:$G,4,FALSE)</f>
        <v>#N/A</v>
      </c>
      <c r="EL82" s="60" t="e">
        <f>VLOOKUP(EE82,'Cod Planos'!$A:$G,5,FALSE)</f>
        <v>#N/A</v>
      </c>
      <c r="EM82" s="61" t="e">
        <f>VLOOKUP(EE82,'Cod Planos'!$A:$G,6,FALSE)</f>
        <v>#N/A</v>
      </c>
      <c r="EN82" s="62" t="e">
        <f>VLOOKUP(EE82,'Cod Planos'!$A:$G,7,FALSE)</f>
        <v>#N/A</v>
      </c>
      <c r="EO82" s="34">
        <v>12</v>
      </c>
      <c r="EP82" s="63" t="str">
        <f>EH82</f>
        <v>NA</v>
      </c>
      <c r="EQ82" s="83" t="s">
        <v>536</v>
      </c>
      <c r="ER82" s="93" t="str">
        <f>EF82</f>
        <v>CR12</v>
      </c>
      <c r="ES82" s="93" t="str">
        <f>IF(IFERROR(VLOOKUP(EP82,'OPERAÇÕES - REPARO'!EB:EB,1,FALSE),"")&lt;&gt;"","OK","NA")</f>
        <v>NA</v>
      </c>
      <c r="ET82" s="93" t="str">
        <f>IF(IFERROR(VLOOKUP(EP82,'TEXTO LONGO REPARO.CSV'!DX:DX,1,FALSE),"")&lt;&gt;"","OK","NA")</f>
        <v>NA</v>
      </c>
      <c r="EU82" s="58" t="e">
        <f>VLOOKUP(EP82,'Cod Planos'!$A:$G,2,FALSE)</f>
        <v>#N/A</v>
      </c>
      <c r="EV82" s="59" t="e">
        <f>VLOOKUP(EP82,'Cod Planos'!$A:$G,4,FALSE)</f>
        <v>#N/A</v>
      </c>
      <c r="EW82" s="60" t="e">
        <f>VLOOKUP(EP82,'Cod Planos'!$A:$G,5,FALSE)</f>
        <v>#N/A</v>
      </c>
      <c r="EX82" s="61" t="e">
        <f>VLOOKUP(EP82,'Cod Planos'!$A:$G,6,FALSE)</f>
        <v>#N/A</v>
      </c>
      <c r="EY82" s="62" t="e">
        <f>VLOOKUP(EP82,'Cod Planos'!$A:$G,7,FALSE)</f>
        <v>#N/A</v>
      </c>
      <c r="EZ82" s="34">
        <v>13</v>
      </c>
      <c r="FA82" s="63" t="str">
        <f>ES82</f>
        <v>NA</v>
      </c>
      <c r="FB82" s="83" t="s">
        <v>537</v>
      </c>
      <c r="FC82" s="93" t="str">
        <f>EQ82</f>
        <v>CR13</v>
      </c>
      <c r="FD82" s="93" t="str">
        <f>IF(IFERROR(VLOOKUP(FA82,'OPERAÇÕES - REPARO'!EM:EM,1,FALSE),"")&lt;&gt;"","OK","NA")</f>
        <v>NA</v>
      </c>
      <c r="FE82" s="93" t="str">
        <f>IF(IFERROR(VLOOKUP(FA82,'TEXTO LONGO REPARO.CSV'!EI:EI,1,FALSE),"")&lt;&gt;"","OK","NA")</f>
        <v>NA</v>
      </c>
      <c r="FF82" s="58" t="e">
        <f>VLOOKUP(FA82,'Cod Planos'!$A:$G,2,FALSE)</f>
        <v>#N/A</v>
      </c>
      <c r="FG82" s="59" t="e">
        <f>VLOOKUP(FA82,'Cod Planos'!$A:$G,4,FALSE)</f>
        <v>#N/A</v>
      </c>
      <c r="FH82" s="60" t="e">
        <f>VLOOKUP(FA82,'Cod Planos'!$A:$G,5,FALSE)</f>
        <v>#N/A</v>
      </c>
      <c r="FI82" s="61" t="e">
        <f>VLOOKUP(FA82,'Cod Planos'!$A:$G,6,FALSE)</f>
        <v>#N/A</v>
      </c>
      <c r="FJ82" s="62" t="e">
        <f>VLOOKUP(FA82,'Cod Planos'!$A:$G,7,FALSE)</f>
        <v>#N/A</v>
      </c>
      <c r="FK82" s="34">
        <v>14</v>
      </c>
      <c r="FL82" s="63" t="str">
        <f>FD82</f>
        <v>NA</v>
      </c>
      <c r="FM82" s="83" t="s">
        <v>538</v>
      </c>
      <c r="FN82" s="93" t="str">
        <f>FB82</f>
        <v>CR14</v>
      </c>
      <c r="FO82" s="93" t="str">
        <f>IF(IFERROR(VLOOKUP(FL82,'OPERAÇÕES - REPARO'!EX:EX,1,FALSE),"")&lt;&gt;"","OK","NA")</f>
        <v>NA</v>
      </c>
      <c r="FP82" s="93" t="str">
        <f>IF(IFERROR(VLOOKUP(FL82,'TEXTO LONGO REPARO.CSV'!ET:ET,1,FALSE),"")&lt;&gt;"","OK","NA")</f>
        <v>NA</v>
      </c>
      <c r="FQ82" s="58" t="e">
        <f>VLOOKUP(FL82,'Cod Planos'!$A:$G,2,FALSE)</f>
        <v>#N/A</v>
      </c>
      <c r="FR82" s="59" t="e">
        <f>VLOOKUP(FL82,'Cod Planos'!$A:$G,4,FALSE)</f>
        <v>#N/A</v>
      </c>
      <c r="FS82" s="60" t="e">
        <f>VLOOKUP(FL82,'Cod Planos'!$A:$G,5,FALSE)</f>
        <v>#N/A</v>
      </c>
      <c r="FT82" s="61" t="e">
        <f>VLOOKUP(FL82,'Cod Planos'!$A:$G,6,FALSE)</f>
        <v>#N/A</v>
      </c>
      <c r="FU82" s="62" t="e">
        <f>VLOOKUP(FL82,'Cod Planos'!$A:$G,7,FALSE)</f>
        <v>#N/A</v>
      </c>
      <c r="FV82" s="34">
        <v>15</v>
      </c>
      <c r="FW82" s="63" t="str">
        <f>FO82</f>
        <v>NA</v>
      </c>
      <c r="FX82" s="83" t="s">
        <v>539</v>
      </c>
      <c r="FY82" s="93" t="str">
        <f>FM82</f>
        <v>CR15</v>
      </c>
      <c r="FZ82" s="93" t="str">
        <f>IF(IFERROR(VLOOKUP(FW82,'OPERAÇÕES - REPARO'!FI:FI,1,FALSE),"")&lt;&gt;"","OK","NA")</f>
        <v>NA</v>
      </c>
      <c r="GA82" s="93" t="str">
        <f>IF(IFERROR(VLOOKUP(FW82,'TEXTO LONGO REPARO.CSV'!FE:FE,1,FALSE),"")&lt;&gt;"","OK","NA")</f>
        <v>NA</v>
      </c>
      <c r="GB82" s="58" t="e">
        <f>VLOOKUP(FW82,'Cod Planos'!$A:$G,2,FALSE)</f>
        <v>#N/A</v>
      </c>
      <c r="GC82" s="59" t="e">
        <f>VLOOKUP(FW82,'Cod Planos'!$A:$G,4,FALSE)</f>
        <v>#N/A</v>
      </c>
      <c r="GD82" s="60" t="e">
        <f>VLOOKUP(FW82,'Cod Planos'!$A:$G,5,FALSE)</f>
        <v>#N/A</v>
      </c>
      <c r="GE82" s="61" t="e">
        <f>VLOOKUP(FW82,'Cod Planos'!$A:$G,6,FALSE)</f>
        <v>#N/A</v>
      </c>
      <c r="GF82" s="62" t="e">
        <f>VLOOKUP(FW82,'Cod Planos'!$A:$G,7,FALSE)</f>
        <v>#N/A</v>
      </c>
      <c r="GG82" s="34">
        <v>16</v>
      </c>
      <c r="GH82" s="63" t="str">
        <f>FZ82</f>
        <v>NA</v>
      </c>
      <c r="GI82" s="83" t="s">
        <v>540</v>
      </c>
      <c r="GJ82" s="93" t="str">
        <f>FX82</f>
        <v>CR16</v>
      </c>
      <c r="GK82" s="93" t="str">
        <f>IF(IFERROR(VLOOKUP(GH82,'OPERAÇÕES - REPARO'!FT:FT,1,FALSE),"")&lt;&gt;"","OK","NA")</f>
        <v>NA</v>
      </c>
      <c r="GL82" s="93" t="str">
        <f>IF(IFERROR(VLOOKUP(GH82,'TEXTO LONGO REPARO.CSV'!FP:FP,1,FALSE),"")&lt;&gt;"","OK","NA")</f>
        <v>NA</v>
      </c>
      <c r="GM82" s="58" t="e">
        <f>VLOOKUP(GH82,'Cod Planos'!$A:$G,2,FALSE)</f>
        <v>#N/A</v>
      </c>
      <c r="GN82" s="59" t="e">
        <f>VLOOKUP(GH82,'Cod Planos'!$A:$G,4,FALSE)</f>
        <v>#N/A</v>
      </c>
      <c r="GO82" s="60" t="e">
        <f>VLOOKUP(GH82,'Cod Planos'!$A:$G,5,FALSE)</f>
        <v>#N/A</v>
      </c>
      <c r="GP82" s="61" t="e">
        <f>VLOOKUP(GH82,'Cod Planos'!$A:$G,6,FALSE)</f>
        <v>#N/A</v>
      </c>
      <c r="GQ82" s="62" t="e">
        <f>VLOOKUP(GH82,'Cod Planos'!$A:$G,7,FALSE)</f>
        <v>#N/A</v>
      </c>
      <c r="GR82" s="34">
        <v>17</v>
      </c>
      <c r="GS82" s="63" t="str">
        <f>GK82</f>
        <v>NA</v>
      </c>
      <c r="GT82" s="83" t="s">
        <v>541</v>
      </c>
      <c r="GU82" s="93" t="str">
        <f>GI82</f>
        <v>CR17</v>
      </c>
      <c r="GV82" s="93" t="str">
        <f>IF(IFERROR(VLOOKUP(GS82,'OPERAÇÕES - REPARO'!GE:GE,1,FALSE),"")&lt;&gt;"","OK","NA")</f>
        <v>NA</v>
      </c>
      <c r="GW82" s="93" t="str">
        <f>IF(IFERROR(VLOOKUP(GS82,'TEXTO LONGO REPARO.CSV'!GA:GA,1,FALSE),"")&lt;&gt;"","OK","NA")</f>
        <v>NA</v>
      </c>
      <c r="GX82" s="58" t="e">
        <f>VLOOKUP(GS82,'Cod Planos'!$A:$G,2,FALSE)</f>
        <v>#N/A</v>
      </c>
      <c r="GY82" s="59" t="e">
        <f>VLOOKUP(GS82,'Cod Planos'!$A:$G,4,FALSE)</f>
        <v>#N/A</v>
      </c>
      <c r="GZ82" s="60" t="e">
        <f>VLOOKUP(GS82,'Cod Planos'!$A:$G,5,FALSE)</f>
        <v>#N/A</v>
      </c>
      <c r="HA82" s="61" t="e">
        <f>VLOOKUP(GS82,'Cod Planos'!$A:$G,6,FALSE)</f>
        <v>#N/A</v>
      </c>
      <c r="HB82" s="62" t="e">
        <f>VLOOKUP(GS82,'Cod Planos'!$A:$G,7,FALSE)</f>
        <v>#N/A</v>
      </c>
      <c r="HC82" s="34">
        <v>18</v>
      </c>
      <c r="HD82" s="63" t="str">
        <f>GV82</f>
        <v>NA</v>
      </c>
      <c r="HE82" s="83" t="s">
        <v>542</v>
      </c>
      <c r="HF82" s="93" t="str">
        <f>GT82</f>
        <v>CR18</v>
      </c>
      <c r="HG82" s="93" t="str">
        <f>IF(IFERROR(VLOOKUP(HD82,'OPERAÇÕES - REPARO'!GP:GP,1,FALSE),"")&lt;&gt;"","OK","NA")</f>
        <v>NA</v>
      </c>
      <c r="HH82" s="93" t="str">
        <f>IF(IFERROR(VLOOKUP(HD82,'TEXTO LONGO REPARO.CSV'!GL:GL,1,FALSE),"")&lt;&gt;"","OK","NA")</f>
        <v>NA</v>
      </c>
      <c r="HI82" s="58" t="e">
        <f>VLOOKUP(HD82,'Cod Planos'!$A:$G,2,FALSE)</f>
        <v>#N/A</v>
      </c>
      <c r="HJ82" s="59" t="e">
        <f>VLOOKUP(HD82,'Cod Planos'!$A:$G,4,FALSE)</f>
        <v>#N/A</v>
      </c>
      <c r="HK82" s="60" t="e">
        <f>VLOOKUP(HD82,'Cod Planos'!$A:$G,5,FALSE)</f>
        <v>#N/A</v>
      </c>
      <c r="HL82" s="61" t="e">
        <f>VLOOKUP(HD82,'Cod Planos'!$A:$G,6,FALSE)</f>
        <v>#N/A</v>
      </c>
      <c r="HM82" s="62" t="e">
        <f>VLOOKUP(HD82,'Cod Planos'!$A:$G,7,FALSE)</f>
        <v>#N/A</v>
      </c>
      <c r="HN82" s="34">
        <v>19</v>
      </c>
      <c r="HO82" s="63" t="str">
        <f>HG82</f>
        <v>NA</v>
      </c>
      <c r="HP82" s="83" t="s">
        <v>543</v>
      </c>
      <c r="HQ82" s="93" t="str">
        <f>HE82</f>
        <v>CR19</v>
      </c>
      <c r="HR82" s="93" t="str">
        <f>IF(IFERROR(VLOOKUP(HO82,'OPERAÇÕES - REPARO'!HA:HA,1,FALSE),"")&lt;&gt;"","OK","NA")</f>
        <v>NA</v>
      </c>
      <c r="HS82" s="93" t="str">
        <f>IF(IFERROR(VLOOKUP(HO82,'TEXTO LONGO REPARO.CSV'!GW:GW,1,FALSE),"")&lt;&gt;"","OK","NA")</f>
        <v>NA</v>
      </c>
      <c r="HT82" s="58" t="e">
        <f>VLOOKUP(HO82,'Cod Planos'!$A:$G,2,FALSE)</f>
        <v>#N/A</v>
      </c>
      <c r="HU82" s="59" t="e">
        <f>VLOOKUP(HO82,'Cod Planos'!$A:$G,4,FALSE)</f>
        <v>#N/A</v>
      </c>
      <c r="HV82" s="60" t="e">
        <f>VLOOKUP(HO82,'Cod Planos'!$A:$G,5,FALSE)</f>
        <v>#N/A</v>
      </c>
      <c r="HW82" s="61" t="e">
        <f>VLOOKUP(HO82,'Cod Planos'!$A:$G,6,FALSE)</f>
        <v>#N/A</v>
      </c>
      <c r="HX82" s="62" t="e">
        <f>VLOOKUP(HO82,'Cod Planos'!$A:$G,7,FALSE)</f>
        <v>#N/A</v>
      </c>
      <c r="HY82" s="34">
        <v>20</v>
      </c>
      <c r="HZ82" s="63" t="str">
        <f>HR82</f>
        <v>NA</v>
      </c>
      <c r="IA82" s="83" t="s">
        <v>544</v>
      </c>
      <c r="IB82" s="93" t="str">
        <f>HP82</f>
        <v>CR20</v>
      </c>
      <c r="IC82" s="93" t="str">
        <f>IF(IFERROR(VLOOKUP(HZ82,'OPERAÇÕES - REPARO'!HL:HL,1,FALSE),"")&lt;&gt;"","OK","NA")</f>
        <v>NA</v>
      </c>
      <c r="ID82" s="93" t="str">
        <f>IF(IFERROR(VLOOKUP(HZ82,'TEXTO LONGO REPARO.CSV'!HH:HH,1,FALSE),"")&lt;&gt;"","OK","NA")</f>
        <v>NA</v>
      </c>
      <c r="IE82" s="58" t="e">
        <f>VLOOKUP(HZ82,'Cod Planos'!$A:$G,2,FALSE)</f>
        <v>#N/A</v>
      </c>
      <c r="IF82" s="59" t="e">
        <f>VLOOKUP(HZ82,'Cod Planos'!$A:$G,4,FALSE)</f>
        <v>#N/A</v>
      </c>
      <c r="IG82" s="60" t="e">
        <f>VLOOKUP(HZ82,'Cod Planos'!$A:$G,5,FALSE)</f>
        <v>#N/A</v>
      </c>
      <c r="IH82" s="61" t="e">
        <f>VLOOKUP(HZ82,'Cod Planos'!$A:$G,6,FALSE)</f>
        <v>#N/A</v>
      </c>
      <c r="II82" s="62" t="e">
        <f>VLOOKUP(HZ82,'Cod Planos'!$A:$G,7,FALSE)</f>
        <v>#N/A</v>
      </c>
      <c r="IJ82" s="34">
        <v>21</v>
      </c>
      <c r="IK82" s="63" t="str">
        <f>IC82</f>
        <v>NA</v>
      </c>
      <c r="IL82" s="83" t="s">
        <v>545</v>
      </c>
      <c r="IM82" s="93" t="str">
        <f>IA82</f>
        <v>CR21</v>
      </c>
      <c r="IN82" s="93" t="str">
        <f>IF(IFERROR(VLOOKUP(IK82,'OPERAÇÕES - REPARO'!HW:HW,1,FALSE),"")&lt;&gt;"","OK","NA")</f>
        <v>NA</v>
      </c>
      <c r="IO82" s="93" t="str">
        <f>IF(IFERROR(VLOOKUP(IK82,'TEXTO LONGO REPARO.CSV'!HS:HS,1,FALSE),"")&lt;&gt;"","OK","NA")</f>
        <v>NA</v>
      </c>
      <c r="IP82" s="58" t="e">
        <f>VLOOKUP(IK82,'Cod Planos'!$A:$G,2,FALSE)</f>
        <v>#N/A</v>
      </c>
      <c r="IQ82" s="59" t="e">
        <f>VLOOKUP(IK82,'Cod Planos'!$A:$G,4,FALSE)</f>
        <v>#N/A</v>
      </c>
      <c r="IR82" s="60" t="e">
        <f>VLOOKUP(IK82,'Cod Planos'!$A:$G,5,FALSE)</f>
        <v>#N/A</v>
      </c>
      <c r="IS82" s="61" t="e">
        <f>VLOOKUP(IK82,'Cod Planos'!$A:$G,6,FALSE)</f>
        <v>#N/A</v>
      </c>
      <c r="IT82" s="62" t="e">
        <f>VLOOKUP(IK82,'Cod Planos'!$A:$G,7,FALSE)</f>
        <v>#N/A</v>
      </c>
      <c r="IU82" s="34">
        <v>22</v>
      </c>
      <c r="IV82" s="63" t="str">
        <f>IN82</f>
        <v>NA</v>
      </c>
      <c r="IW82" s="83" t="s">
        <v>546</v>
      </c>
      <c r="IX82" s="93" t="str">
        <f>IL82</f>
        <v>CR22</v>
      </c>
      <c r="IY82" s="93" t="str">
        <f>IF(IFERROR(VLOOKUP(IV82,'OPERAÇÕES - REPARO'!IH:IH,1,FALSE),"")&lt;&gt;"","OK","NA")</f>
        <v>NA</v>
      </c>
      <c r="IZ82" s="93" t="str">
        <f>IF(IFERROR(VLOOKUP(IV82,'TEXTO LONGO REPARO.CSV'!ID:ID,1,FALSE),"")&lt;&gt;"","OK","NA")</f>
        <v>NA</v>
      </c>
      <c r="JA82" s="58" t="e">
        <f>VLOOKUP(IV82,'Cod Planos'!$A:$G,2,FALSE)</f>
        <v>#N/A</v>
      </c>
      <c r="JB82" s="59" t="e">
        <f>VLOOKUP(IV82,'Cod Planos'!$A:$G,4,FALSE)</f>
        <v>#N/A</v>
      </c>
      <c r="JC82" s="60" t="e">
        <f>VLOOKUP(IV82,'Cod Planos'!$A:$G,5,FALSE)</f>
        <v>#N/A</v>
      </c>
      <c r="JD82" s="61" t="e">
        <f>VLOOKUP(IV82,'Cod Planos'!$A:$G,6,FALSE)</f>
        <v>#N/A</v>
      </c>
      <c r="JE82" s="62" t="e">
        <f>VLOOKUP(IV82,'Cod Planos'!$A:$G,7,FALSE)</f>
        <v>#N/A</v>
      </c>
      <c r="JF82" s="34">
        <v>23</v>
      </c>
      <c r="JG82" s="63" t="str">
        <f>IY82</f>
        <v>NA</v>
      </c>
      <c r="JH82" s="83" t="s">
        <v>547</v>
      </c>
      <c r="JI82" s="93" t="str">
        <f>IW82</f>
        <v>CR23</v>
      </c>
      <c r="JJ82" s="93" t="str">
        <f>IF(IFERROR(VLOOKUP(JG82,'OPERAÇÕES - REPARO'!IS:IS,1,FALSE),"")&lt;&gt;"","OK","NA")</f>
        <v>NA</v>
      </c>
      <c r="JK82" s="93" t="str">
        <f>IF(IFERROR(VLOOKUP(JG82,'TEXTO LONGO REPARO.CSV'!IO:IO,1,FALSE),"")&lt;&gt;"","OK","NA")</f>
        <v>NA</v>
      </c>
      <c r="JL82" s="58" t="e">
        <f>VLOOKUP(JG82,'Cod Planos'!$A:$G,2,FALSE)</f>
        <v>#N/A</v>
      </c>
      <c r="JM82" s="59" t="e">
        <f>VLOOKUP(JG82,'Cod Planos'!$A:$G,4,FALSE)</f>
        <v>#N/A</v>
      </c>
      <c r="JN82" s="60" t="e">
        <f>VLOOKUP(JG82,'Cod Planos'!$A:$G,5,FALSE)</f>
        <v>#N/A</v>
      </c>
      <c r="JO82" s="61" t="e">
        <f>VLOOKUP(JG82,'Cod Planos'!$A:$G,6,FALSE)</f>
        <v>#N/A</v>
      </c>
      <c r="JP82" s="62" t="e">
        <f>VLOOKUP(JG82,'Cod Planos'!$A:$G,7,FALSE)</f>
        <v>#N/A</v>
      </c>
      <c r="JQ82" s="34">
        <v>24</v>
      </c>
      <c r="JR82" s="63" t="str">
        <f>JJ82</f>
        <v>NA</v>
      </c>
      <c r="JS82" s="83" t="s">
        <v>548</v>
      </c>
      <c r="JT82" s="93" t="str">
        <f>JH82</f>
        <v>CR24</v>
      </c>
      <c r="JU82" s="93" t="str">
        <f>IF(IFERROR(VLOOKUP(JR82,'OPERAÇÕES - REPARO'!JD:JD,1,FALSE),"")&lt;&gt;"","OK","NA")</f>
        <v>NA</v>
      </c>
      <c r="JV82" s="93" t="str">
        <f>IF(IFERROR(VLOOKUP(JR82,'TEXTO LONGO REPARO.CSV'!IZ:IZ,1,FALSE),"")&lt;&gt;"","OK","NA")</f>
        <v>NA</v>
      </c>
      <c r="JW82" s="58" t="e">
        <f>VLOOKUP(JR82,'Cod Planos'!$A:$G,2,FALSE)</f>
        <v>#N/A</v>
      </c>
      <c r="JX82" s="59" t="e">
        <f>VLOOKUP(JR82,'Cod Planos'!$A:$G,4,FALSE)</f>
        <v>#N/A</v>
      </c>
      <c r="JY82" s="60" t="e">
        <f>VLOOKUP(JR82,'Cod Planos'!$A:$G,5,FALSE)</f>
        <v>#N/A</v>
      </c>
      <c r="JZ82" s="61" t="e">
        <f>VLOOKUP(JR82,'Cod Planos'!$A:$G,6,FALSE)</f>
        <v>#N/A</v>
      </c>
      <c r="KA82" s="62" t="e">
        <f>VLOOKUP(JR82,'Cod Planos'!$A:$G,7,FALSE)</f>
        <v>#N/A</v>
      </c>
      <c r="KB82" s="34">
        <v>25</v>
      </c>
      <c r="KC82" s="63" t="str">
        <f>JU82</f>
        <v>NA</v>
      </c>
      <c r="KD82" s="83" t="s">
        <v>549</v>
      </c>
      <c r="KE82" s="93" t="str">
        <f>JS82</f>
        <v>CR25</v>
      </c>
      <c r="KF82" s="93" t="str">
        <f>IF(IFERROR(VLOOKUP(KC82,'OPERAÇÕES - REPARO'!JO:JO,1,FALSE),"")&lt;&gt;"","OK","NA")</f>
        <v>NA</v>
      </c>
      <c r="KG82" s="93" t="str">
        <f>IF(IFERROR(VLOOKUP(KC82,'TEXTO LONGO REPARO.CSV'!JK:JK,1,FALSE),"")&lt;&gt;"","OK","NA")</f>
        <v>NA</v>
      </c>
      <c r="KH82" s="58" t="e">
        <f>VLOOKUP(KC82,'Cod Planos'!$A:$G,2,FALSE)</f>
        <v>#N/A</v>
      </c>
      <c r="KI82" s="59" t="e">
        <f>VLOOKUP(KC82,'Cod Planos'!$A:$G,4,FALSE)</f>
        <v>#N/A</v>
      </c>
      <c r="KJ82" s="60" t="e">
        <f>VLOOKUP(KC82,'Cod Planos'!$A:$G,5,FALSE)</f>
        <v>#N/A</v>
      </c>
      <c r="KK82" s="61" t="e">
        <f>VLOOKUP(KC82,'Cod Planos'!$A:$G,6,FALSE)</f>
        <v>#N/A</v>
      </c>
      <c r="KL82" s="62" t="e">
        <f>VLOOKUP(KC82,'Cod Planos'!$A:$G,7,FALSE)</f>
        <v>#N/A</v>
      </c>
      <c r="KM82" s="34">
        <v>26</v>
      </c>
      <c r="KN82" s="63" t="str">
        <f>KF82</f>
        <v>NA</v>
      </c>
      <c r="KO82" s="83" t="s">
        <v>550</v>
      </c>
      <c r="KP82" s="93" t="str">
        <f>KD82</f>
        <v>CR26</v>
      </c>
      <c r="KQ82" s="93" t="str">
        <f>IF(IFERROR(VLOOKUP(KN82,'OPERAÇÕES - REPARO'!JZ:JZ,1,FALSE),"")&lt;&gt;"","OK","NA")</f>
        <v>NA</v>
      </c>
      <c r="KR82" s="93" t="str">
        <f>IF(IFERROR(VLOOKUP(KN82,'TEXTO LONGO REPARO.CSV'!JV:JV,1,FALSE),"")&lt;&gt;"","OK","NA")</f>
        <v>NA</v>
      </c>
      <c r="KS82" s="58" t="e">
        <f>VLOOKUP(KN82,'Cod Planos'!$A:$G,2,FALSE)</f>
        <v>#N/A</v>
      </c>
      <c r="KT82" s="59" t="e">
        <f>VLOOKUP(KN82,'Cod Planos'!$A:$G,4,FALSE)</f>
        <v>#N/A</v>
      </c>
      <c r="KU82" s="60" t="e">
        <f>VLOOKUP(KN82,'Cod Planos'!$A:$G,5,FALSE)</f>
        <v>#N/A</v>
      </c>
      <c r="KV82" s="61" t="e">
        <f>VLOOKUP(KN82,'Cod Planos'!$A:$G,6,FALSE)</f>
        <v>#N/A</v>
      </c>
      <c r="KW82" s="62" t="e">
        <f>VLOOKUP(KN82,'Cod Planos'!$A:$G,7,FALSE)</f>
        <v>#N/A</v>
      </c>
      <c r="KX82" s="34">
        <v>27</v>
      </c>
      <c r="KY82" s="63" t="str">
        <f>KQ82</f>
        <v>NA</v>
      </c>
      <c r="KZ82" s="83" t="s">
        <v>551</v>
      </c>
      <c r="LA82" s="93" t="str">
        <f>KO82</f>
        <v>CR27</v>
      </c>
      <c r="LB82" s="93" t="str">
        <f>IF(IFERROR(VLOOKUP(KY82,'OPERAÇÕES - REPARO'!KK:KK,1,FALSE),"")&lt;&gt;"","OK","NA")</f>
        <v>NA</v>
      </c>
      <c r="LC82" s="93" t="str">
        <f>IF(IFERROR(VLOOKUP(KY82,'TEXTO LONGO REPARO.CSV'!KG:KG,1,FALSE),"")&lt;&gt;"","OK","NA")</f>
        <v>NA</v>
      </c>
      <c r="LD82" s="58" t="e">
        <f>VLOOKUP(KY82,'Cod Planos'!$A:$G,2,FALSE)</f>
        <v>#N/A</v>
      </c>
      <c r="LE82" s="59" t="e">
        <f>VLOOKUP(KY82,'Cod Planos'!$A:$G,4,FALSE)</f>
        <v>#N/A</v>
      </c>
      <c r="LF82" s="60" t="e">
        <f>VLOOKUP(KY82,'Cod Planos'!$A:$G,5,FALSE)</f>
        <v>#N/A</v>
      </c>
      <c r="LG82" s="61" t="e">
        <f>VLOOKUP(KY82,'Cod Planos'!$A:$G,6,FALSE)</f>
        <v>#N/A</v>
      </c>
      <c r="LH82" s="62" t="e">
        <f>VLOOKUP(KY82,'Cod Planos'!$A:$G,7,FALSE)</f>
        <v>#N/A</v>
      </c>
      <c r="LI82" s="34">
        <v>28</v>
      </c>
      <c r="LJ82" s="63" t="str">
        <f>LB82</f>
        <v>NA</v>
      </c>
      <c r="LK82" s="83" t="s">
        <v>552</v>
      </c>
      <c r="LL82" s="93" t="str">
        <f>KZ82</f>
        <v>CR28</v>
      </c>
      <c r="LM82" s="93" t="str">
        <f>IF(IFERROR(VLOOKUP(LJ82,'OPERAÇÕES - REPARO'!KV:KV,1,FALSE),"")&lt;&gt;"","OK","NA")</f>
        <v>NA</v>
      </c>
      <c r="LN82" s="93" t="str">
        <f>IF(IFERROR(VLOOKUP(LJ82,'TEXTO LONGO REPARO.CSV'!KR:KR,1,FALSE),"")&lt;&gt;"","OK","NA")</f>
        <v>NA</v>
      </c>
      <c r="LO82" s="58" t="e">
        <f>VLOOKUP(LJ82,'Cod Planos'!$A:$G,2,FALSE)</f>
        <v>#N/A</v>
      </c>
      <c r="LP82" s="59" t="e">
        <f>VLOOKUP(LJ82,'Cod Planos'!$A:$G,4,FALSE)</f>
        <v>#N/A</v>
      </c>
      <c r="LQ82" s="60" t="e">
        <f>VLOOKUP(LJ82,'Cod Planos'!$A:$G,5,FALSE)</f>
        <v>#N/A</v>
      </c>
      <c r="LR82" s="61" t="e">
        <f>VLOOKUP(LJ82,'Cod Planos'!$A:$G,6,FALSE)</f>
        <v>#N/A</v>
      </c>
      <c r="LS82" s="62" t="e">
        <f>VLOOKUP(LJ82,'Cod Planos'!$A:$G,7,FALSE)</f>
        <v>#N/A</v>
      </c>
      <c r="LT82" s="34">
        <v>29</v>
      </c>
      <c r="LU82" s="63" t="str">
        <f>LM82</f>
        <v>NA</v>
      </c>
      <c r="LV82" s="83" t="s">
        <v>553</v>
      </c>
      <c r="LW82" s="93" t="str">
        <f>LK82</f>
        <v>CR29</v>
      </c>
      <c r="LX82" s="93" t="str">
        <f>IF(IFERROR(VLOOKUP(LU82,'OPERAÇÕES - REPARO'!LG:LG,1,FALSE),"")&lt;&gt;"","OK","NA")</f>
        <v>NA</v>
      </c>
      <c r="LY82" s="93" t="str">
        <f>IF(IFERROR(VLOOKUP(LU82,'TEXTO LONGO REPARO.CSV'!LC:LC,1,FALSE),"")&lt;&gt;"","OK","NA")</f>
        <v>NA</v>
      </c>
      <c r="LZ82" s="58" t="e">
        <f>VLOOKUP(LU82,'Cod Planos'!$A:$G,2,FALSE)</f>
        <v>#N/A</v>
      </c>
      <c r="MA82" s="59" t="e">
        <f>VLOOKUP(LU82,'Cod Planos'!$A:$G,4,FALSE)</f>
        <v>#N/A</v>
      </c>
      <c r="MB82" s="60" t="e">
        <f>VLOOKUP(LU82,'Cod Planos'!$A:$G,5,FALSE)</f>
        <v>#N/A</v>
      </c>
      <c r="MC82" s="61" t="e">
        <f>VLOOKUP(LU82,'Cod Planos'!$A:$G,6,FALSE)</f>
        <v>#N/A</v>
      </c>
      <c r="MD82" s="62" t="e">
        <f>VLOOKUP(LU82,'Cod Planos'!$A:$G,7,FALSE)</f>
        <v>#N/A</v>
      </c>
      <c r="ME82" s="34">
        <v>30</v>
      </c>
      <c r="MF82" s="63" t="str">
        <f>LX82</f>
        <v>NA</v>
      </c>
      <c r="MG82" s="83" t="s">
        <v>554</v>
      </c>
      <c r="MH82" s="93" t="str">
        <f>LV82</f>
        <v>CR30</v>
      </c>
      <c r="MI82" s="93" t="str">
        <f>IF(IFERROR(VLOOKUP(MF82,'OPERAÇÕES - REPARO'!LR:LR,1,FALSE),"")&lt;&gt;"","OK","NA")</f>
        <v>NA</v>
      </c>
      <c r="MJ82" s="93" t="str">
        <f>IF(IFERROR(VLOOKUP(MF82,'TEXTO LONGO REPARO.CSV'!LN:LN,1,FALSE),"")&lt;&gt;"","OK","NA")</f>
        <v>NA</v>
      </c>
      <c r="MK82" s="58" t="e">
        <f>VLOOKUP(MF82,'Cod Planos'!$A:$G,2,FALSE)</f>
        <v>#N/A</v>
      </c>
      <c r="ML82" s="59" t="e">
        <f>VLOOKUP(MF82,'Cod Planos'!$A:$G,4,FALSE)</f>
        <v>#N/A</v>
      </c>
      <c r="MM82" s="60" t="e">
        <f>VLOOKUP(MF82,'Cod Planos'!$A:$G,5,FALSE)</f>
        <v>#N/A</v>
      </c>
      <c r="MN82" s="61" t="e">
        <f>VLOOKUP(MF82,'Cod Planos'!$A:$G,6,FALSE)</f>
        <v>#N/A</v>
      </c>
      <c r="MO82" s="62" t="e">
        <f>VLOOKUP(MF82,'Cod Planos'!$A:$G,7,FALSE)</f>
        <v>#N/A</v>
      </c>
      <c r="MP82" s="34">
        <v>31</v>
      </c>
      <c r="MQ82" s="63" t="str">
        <f>MI82</f>
        <v>NA</v>
      </c>
      <c r="MR82" s="83" t="s">
        <v>555</v>
      </c>
      <c r="MS82" s="93" t="str">
        <f>MG82</f>
        <v>CR31</v>
      </c>
      <c r="MT82" s="93" t="str">
        <f>IF(IFERROR(VLOOKUP(MQ82,'OPERAÇÕES - REPARO'!MC:MC,1,FALSE),"")&lt;&gt;"","OK","NA")</f>
        <v>NA</v>
      </c>
      <c r="MU82" s="93" t="str">
        <f>IF(IFERROR(VLOOKUP(MQ82,'TEXTO LONGO REPARO.CSV'!LY:LY,1,FALSE),"")&lt;&gt;"","OK","NA")</f>
        <v>NA</v>
      </c>
      <c r="MV82" s="58" t="e">
        <f>VLOOKUP(MQ82,'Cod Planos'!$A:$G,2,FALSE)</f>
        <v>#N/A</v>
      </c>
      <c r="MW82" s="59" t="e">
        <f>VLOOKUP(MQ82,'Cod Planos'!$A:$G,4,FALSE)</f>
        <v>#N/A</v>
      </c>
      <c r="MX82" s="60" t="e">
        <f>VLOOKUP(MQ82,'Cod Planos'!$A:$G,5,FALSE)</f>
        <v>#N/A</v>
      </c>
      <c r="MY82" s="61" t="e">
        <f>VLOOKUP(MQ82,'Cod Planos'!$A:$G,6,FALSE)</f>
        <v>#N/A</v>
      </c>
      <c r="MZ82" s="62" t="e">
        <f>VLOOKUP(MQ82,'Cod Planos'!$A:$G,7,FALSE)</f>
        <v>#N/A</v>
      </c>
      <c r="NA82" s="34">
        <v>32</v>
      </c>
      <c r="NB82" s="63" t="str">
        <f>MT82</f>
        <v>NA</v>
      </c>
      <c r="NC82" s="83" t="s">
        <v>556</v>
      </c>
      <c r="ND82" s="93" t="str">
        <f>MR82</f>
        <v>CR32</v>
      </c>
      <c r="NE82" s="93" t="str">
        <f>IF(IFERROR(VLOOKUP(NB82,'OPERAÇÕES - REPARO'!MN:MN,1,FALSE),"")&lt;&gt;"","OK","NA")</f>
        <v>NA</v>
      </c>
      <c r="NF82" s="93" t="str">
        <f>IF(IFERROR(VLOOKUP(NB82,'TEXTO LONGO REPARO.CSV'!MJ:MJ,1,FALSE),"")&lt;&gt;"","OK","NA")</f>
        <v>NA</v>
      </c>
      <c r="NG82" s="58" t="e">
        <f>VLOOKUP(NB82,'Cod Planos'!$A:$G,2,FALSE)</f>
        <v>#N/A</v>
      </c>
      <c r="NH82" s="59" t="e">
        <f>VLOOKUP(NB82,'Cod Planos'!$A:$G,4,FALSE)</f>
        <v>#N/A</v>
      </c>
      <c r="NI82" s="60" t="e">
        <f>VLOOKUP(NB82,'Cod Planos'!$A:$G,5,FALSE)</f>
        <v>#N/A</v>
      </c>
      <c r="NJ82" s="61" t="e">
        <f>VLOOKUP(NB82,'Cod Planos'!$A:$G,6,FALSE)</f>
        <v>#N/A</v>
      </c>
      <c r="NK82" s="62" t="e">
        <f>VLOOKUP(NB82,'Cod Planos'!$A:$G,7,FALSE)</f>
        <v>#N/A</v>
      </c>
      <c r="NL82" s="34">
        <v>33</v>
      </c>
      <c r="NM82" s="63" t="str">
        <f>NE82</f>
        <v>NA</v>
      </c>
      <c r="NN82" s="83" t="s">
        <v>557</v>
      </c>
      <c r="NO82" s="93" t="str">
        <f>NC82</f>
        <v>CR33</v>
      </c>
      <c r="NP82" s="93" t="str">
        <f>IF(IFERROR(VLOOKUP(NM82,'OPERAÇÕES - REPARO'!MY:MY,1,FALSE),"")&lt;&gt;"","OK","NA")</f>
        <v>NA</v>
      </c>
      <c r="NQ82" s="93" t="str">
        <f>IF(IFERROR(VLOOKUP(NM82,'TEXTO LONGO REPARO.CSV'!MU:MU,1,FALSE),"")&lt;&gt;"","OK","NA")</f>
        <v>NA</v>
      </c>
      <c r="NR82" s="58" t="e">
        <f>VLOOKUP(NM82,'Cod Planos'!$A:$G,2,FALSE)</f>
        <v>#N/A</v>
      </c>
      <c r="NS82" s="59" t="e">
        <f>VLOOKUP(NM82,'Cod Planos'!$A:$G,4,FALSE)</f>
        <v>#N/A</v>
      </c>
      <c r="NT82" s="60" t="e">
        <f>VLOOKUP(NM82,'Cod Planos'!$A:$G,5,FALSE)</f>
        <v>#N/A</v>
      </c>
      <c r="NU82" s="61" t="e">
        <f>VLOOKUP(NM82,'Cod Planos'!$A:$G,6,FALSE)</f>
        <v>#N/A</v>
      </c>
      <c r="NV82" s="62" t="e">
        <f>VLOOKUP(NM82,'Cod Planos'!$A:$G,7,FALSE)</f>
        <v>#N/A</v>
      </c>
      <c r="NW82" s="34">
        <v>34</v>
      </c>
      <c r="NX82" s="63" t="str">
        <f>NP82</f>
        <v>NA</v>
      </c>
      <c r="NY82" s="83" t="s">
        <v>558</v>
      </c>
      <c r="NZ82" s="93" t="str">
        <f>NN82</f>
        <v>CR34</v>
      </c>
      <c r="OA82" s="93" t="str">
        <f>IF(IFERROR(VLOOKUP(NX82,'OPERAÇÕES - REPARO'!NJ:NJ,1,FALSE),"")&lt;&gt;"","OK","NA")</f>
        <v>NA</v>
      </c>
      <c r="OB82" s="93" t="str">
        <f>IF(IFERROR(VLOOKUP(NX82,'TEXTO LONGO REPARO.CSV'!NF:NF,1,FALSE),"")&lt;&gt;"","OK","NA")</f>
        <v>NA</v>
      </c>
      <c r="OC82" s="58" t="e">
        <f>VLOOKUP(NX82,'Cod Planos'!$A:$G,2,FALSE)</f>
        <v>#N/A</v>
      </c>
      <c r="OD82" s="59" t="e">
        <f>VLOOKUP(NX82,'Cod Planos'!$A:$G,4,FALSE)</f>
        <v>#N/A</v>
      </c>
      <c r="OE82" s="60" t="e">
        <f>VLOOKUP(NX82,'Cod Planos'!$A:$G,5,FALSE)</f>
        <v>#N/A</v>
      </c>
      <c r="OF82" s="61" t="e">
        <f>VLOOKUP(NX82,'Cod Planos'!$A:$G,6,FALSE)</f>
        <v>#N/A</v>
      </c>
      <c r="OG82" s="62" t="e">
        <f>VLOOKUP(NX82,'Cod Planos'!$A:$G,7,FALSE)</f>
        <v>#N/A</v>
      </c>
      <c r="OH82" s="34">
        <v>35</v>
      </c>
      <c r="OI82" s="63" t="str">
        <f>OA82</f>
        <v>NA</v>
      </c>
      <c r="OJ82" s="83" t="s">
        <v>559</v>
      </c>
      <c r="OK82" s="93" t="str">
        <f>NY82</f>
        <v>CR35</v>
      </c>
      <c r="OL82" s="93" t="str">
        <f>IF(IFERROR(VLOOKUP(OI82,'OPERAÇÕES - REPARO'!NU:NU,1,FALSE),"")&lt;&gt;"","OK","NA")</f>
        <v>NA</v>
      </c>
      <c r="OM82" s="93" t="str">
        <f>IF(IFERROR(VLOOKUP(OI82,'TEXTO LONGO REPARO.CSV'!NQ:NQ,1,FALSE),"")&lt;&gt;"","OK","NA")</f>
        <v>NA</v>
      </c>
      <c r="ON82" s="58" t="e">
        <f>VLOOKUP(OI82,'Cod Planos'!$A:$G,2,FALSE)</f>
        <v>#N/A</v>
      </c>
      <c r="OO82" s="59" t="e">
        <f>VLOOKUP(OI82,'Cod Planos'!$A:$G,4,FALSE)</f>
        <v>#N/A</v>
      </c>
      <c r="OP82" s="60" t="e">
        <f>VLOOKUP(OI82,'Cod Planos'!$A:$G,5,FALSE)</f>
        <v>#N/A</v>
      </c>
      <c r="OQ82" s="61" t="e">
        <f>VLOOKUP(OI82,'Cod Planos'!$A:$G,6,FALSE)</f>
        <v>#N/A</v>
      </c>
      <c r="OR82" s="62" t="e">
        <f>VLOOKUP(OI82,'Cod Planos'!$A:$G,7,FALSE)</f>
        <v>#N/A</v>
      </c>
      <c r="OS82" s="34">
        <v>36</v>
      </c>
      <c r="OT82" s="63" t="str">
        <f>OL82</f>
        <v>NA</v>
      </c>
      <c r="OU82" s="83" t="s">
        <v>560</v>
      </c>
      <c r="OV82" s="93" t="str">
        <f>OJ82</f>
        <v>CR36</v>
      </c>
      <c r="OW82" s="93" t="str">
        <f>IF(IFERROR(VLOOKUP(OT82,'OPERAÇÕES - REPARO'!OF:OF,1,FALSE),"")&lt;&gt;"","OK","NA")</f>
        <v>NA</v>
      </c>
      <c r="OX82" s="93" t="str">
        <f>IF(IFERROR(VLOOKUP(OT82,'TEXTO LONGO REPARO.CSV'!OB:OB,1,FALSE),"")&lt;&gt;"","OK","NA")</f>
        <v>NA</v>
      </c>
      <c r="OY82" s="58" t="e">
        <f>VLOOKUP(OT82,'Cod Planos'!$A:$G,2,FALSE)</f>
        <v>#N/A</v>
      </c>
      <c r="OZ82" s="59" t="e">
        <f>VLOOKUP(OT82,'Cod Planos'!$A:$G,4,FALSE)</f>
        <v>#N/A</v>
      </c>
      <c r="PA82" s="60" t="e">
        <f>VLOOKUP(OT82,'Cod Planos'!$A:$G,5,FALSE)</f>
        <v>#N/A</v>
      </c>
      <c r="PB82" s="61" t="e">
        <f>VLOOKUP(OT82,'Cod Planos'!$A:$G,6,FALSE)</f>
        <v>#N/A</v>
      </c>
      <c r="PC82" s="62" t="e">
        <f>VLOOKUP(OT82,'Cod Planos'!$A:$G,7,FALSE)</f>
        <v>#N/A</v>
      </c>
      <c r="PD82" s="34">
        <v>37</v>
      </c>
      <c r="PE82" s="63" t="str">
        <f>OW82</f>
        <v>NA</v>
      </c>
      <c r="PF82" s="83" t="s">
        <v>561</v>
      </c>
      <c r="PG82" s="93" t="str">
        <f>OU82</f>
        <v>CR37</v>
      </c>
      <c r="PH82" s="93" t="str">
        <f>IF(IFERROR(VLOOKUP(PE82,'OPERAÇÕES - REPARO'!OQ:OQ,1,FALSE),"")&lt;&gt;"","OK","NA")</f>
        <v>NA</v>
      </c>
      <c r="PI82" s="93" t="str">
        <f>IF(IFERROR(VLOOKUP(PE82,'TEXTO LONGO REPARO.CSV'!OM:OM,1,FALSE),"")&lt;&gt;"","OK","NA")</f>
        <v>NA</v>
      </c>
      <c r="PJ82" s="58" t="e">
        <f>VLOOKUP(PE82,'Cod Planos'!$A:$G,2,FALSE)</f>
        <v>#N/A</v>
      </c>
      <c r="PK82" s="59" t="e">
        <f>VLOOKUP(PE82,'Cod Planos'!$A:$G,4,FALSE)</f>
        <v>#N/A</v>
      </c>
      <c r="PL82" s="60" t="e">
        <f>VLOOKUP(PE82,'Cod Planos'!$A:$G,5,FALSE)</f>
        <v>#N/A</v>
      </c>
      <c r="PM82" s="61" t="e">
        <f>VLOOKUP(PE82,'Cod Planos'!$A:$G,6,FALSE)</f>
        <v>#N/A</v>
      </c>
      <c r="PN82" s="62" t="e">
        <f>VLOOKUP(PE82,'Cod Planos'!$A:$G,7,FALSE)</f>
        <v>#N/A</v>
      </c>
      <c r="PO82" s="34">
        <v>38</v>
      </c>
      <c r="PP82" s="63" t="str">
        <f>PH82</f>
        <v>NA</v>
      </c>
      <c r="PQ82" s="83" t="s">
        <v>562</v>
      </c>
      <c r="PR82" s="93" t="str">
        <f>PF82</f>
        <v>CR38</v>
      </c>
      <c r="PS82" s="93" t="str">
        <f>IF(IFERROR(VLOOKUP(PP82,'OPERAÇÕES - REPARO'!PB:PB,1,FALSE),"")&lt;&gt;"","OK","NA")</f>
        <v>NA</v>
      </c>
      <c r="PT82" s="93" t="str">
        <f>IF(IFERROR(VLOOKUP(PP82,'TEXTO LONGO REPARO.CSV'!OX:OX,1,FALSE),"")&lt;&gt;"","OK","NA")</f>
        <v>NA</v>
      </c>
      <c r="PU82" s="58" t="e">
        <f>VLOOKUP(PP82,'Cod Planos'!$A:$G,2,FALSE)</f>
        <v>#N/A</v>
      </c>
      <c r="PV82" s="59" t="e">
        <f>VLOOKUP(PP82,'Cod Planos'!$A:$G,4,FALSE)</f>
        <v>#N/A</v>
      </c>
      <c r="PW82" s="60" t="e">
        <f>VLOOKUP(PP82,'Cod Planos'!$A:$G,5,FALSE)</f>
        <v>#N/A</v>
      </c>
      <c r="PX82" s="61" t="e">
        <f>VLOOKUP(PP82,'Cod Planos'!$A:$G,6,FALSE)</f>
        <v>#N/A</v>
      </c>
      <c r="PY82" s="62" t="e">
        <f>VLOOKUP(PP82,'Cod Planos'!$A:$G,7,FALSE)</f>
        <v>#N/A</v>
      </c>
      <c r="PZ82" s="34">
        <v>39</v>
      </c>
      <c r="QA82" s="63" t="str">
        <f>PS82</f>
        <v>NA</v>
      </c>
      <c r="QB82" s="83" t="s">
        <v>563</v>
      </c>
      <c r="QC82" s="93" t="str">
        <f>PQ82</f>
        <v>CR39</v>
      </c>
      <c r="QD82" s="93" t="str">
        <f>IF(IFERROR(VLOOKUP(QA82,'OPERAÇÕES - REPARO'!PM:PM,1,FALSE),"")&lt;&gt;"","OK","NA")</f>
        <v>NA</v>
      </c>
      <c r="QE82" s="93" t="str">
        <f>IF(IFERROR(VLOOKUP(QA82,'TEXTO LONGO REPARO.CSV'!PI:PI,1,FALSE),"")&lt;&gt;"","OK","NA")</f>
        <v>NA</v>
      </c>
      <c r="QF82" s="58" t="e">
        <f>VLOOKUP(QA82,'Cod Planos'!$A:$G,2,FALSE)</f>
        <v>#N/A</v>
      </c>
      <c r="QG82" s="59" t="e">
        <f>VLOOKUP(QA82,'Cod Planos'!$A:$G,4,FALSE)</f>
        <v>#N/A</v>
      </c>
      <c r="QH82" s="60" t="e">
        <f>VLOOKUP(QA82,'Cod Planos'!$A:$G,5,FALSE)</f>
        <v>#N/A</v>
      </c>
      <c r="QI82" s="61" t="e">
        <f>VLOOKUP(QA82,'Cod Planos'!$A:$G,6,FALSE)</f>
        <v>#N/A</v>
      </c>
      <c r="QJ82" s="62" t="e">
        <f>VLOOKUP(QA82,'Cod Planos'!$A:$G,7,FALSE)</f>
        <v>#N/A</v>
      </c>
      <c r="QK82" s="34">
        <v>40</v>
      </c>
      <c r="QL82" s="63" t="str">
        <f>QD82</f>
        <v>NA</v>
      </c>
      <c r="QM82" s="83" t="s">
        <v>564</v>
      </c>
      <c r="QN82" s="93" t="str">
        <f>QB82</f>
        <v>CR40</v>
      </c>
      <c r="QO82" s="93" t="str">
        <f>IF(IFERROR(VLOOKUP(QL82,'OPERAÇÕES - REPARO'!PX:PX,1,FALSE),"")&lt;&gt;"","OK","NA")</f>
        <v>NA</v>
      </c>
      <c r="QP82" s="93" t="str">
        <f>IF(IFERROR(VLOOKUP(QL82,'TEXTO LONGO REPARO.CSV'!PT:PT,1,FALSE),"")&lt;&gt;"","OK","NA")</f>
        <v>NA</v>
      </c>
      <c r="QQ82" s="58" t="e">
        <f>VLOOKUP(QL82,'Cod Planos'!$A:$G,2,FALSE)</f>
        <v>#N/A</v>
      </c>
      <c r="QR82" s="59" t="e">
        <f>VLOOKUP(QL82,'Cod Planos'!$A:$G,4,FALSE)</f>
        <v>#N/A</v>
      </c>
      <c r="QS82" s="60" t="e">
        <f>VLOOKUP(QL82,'Cod Planos'!$A:$G,5,FALSE)</f>
        <v>#N/A</v>
      </c>
      <c r="QT82" s="61" t="e">
        <f>VLOOKUP(QL82,'Cod Planos'!$A:$G,6,FALSE)</f>
        <v>#N/A</v>
      </c>
      <c r="QU82" s="62" t="e">
        <f>VLOOKUP(QL82,'Cod Planos'!$A:$G,7,FALSE)</f>
        <v>#N/A</v>
      </c>
      <c r="QV82" s="34">
        <v>41</v>
      </c>
      <c r="QW82" s="63" t="str">
        <f>QO82</f>
        <v>NA</v>
      </c>
      <c r="QX82" s="83" t="s">
        <v>565</v>
      </c>
      <c r="QY82" s="93" t="str">
        <f>QM82</f>
        <v>CR41</v>
      </c>
      <c r="QZ82" s="93" t="str">
        <f>IF(IFERROR(VLOOKUP(QW82,'OPERAÇÕES - REPARO'!QI:QI,1,FALSE),"")&lt;&gt;"","OK","NA")</f>
        <v>NA</v>
      </c>
      <c r="RA82" s="93" t="str">
        <f>IF(IFERROR(VLOOKUP(QW82,'TEXTO LONGO REPARO.CSV'!QE:QE,1,FALSE),"")&lt;&gt;"","OK","NA")</f>
        <v>NA</v>
      </c>
      <c r="RB82" s="58" t="e">
        <f>VLOOKUP(QW82,'Cod Planos'!$A:$G,2,FALSE)</f>
        <v>#N/A</v>
      </c>
      <c r="RC82" s="59" t="e">
        <f>VLOOKUP(QW82,'Cod Planos'!$A:$G,4,FALSE)</f>
        <v>#N/A</v>
      </c>
      <c r="RD82" s="60" t="e">
        <f>VLOOKUP(QW82,'Cod Planos'!$A:$G,5,FALSE)</f>
        <v>#N/A</v>
      </c>
      <c r="RE82" s="61" t="e">
        <f>VLOOKUP(QW82,'Cod Planos'!$A:$G,6,FALSE)</f>
        <v>#N/A</v>
      </c>
      <c r="RF82" s="62" t="e">
        <f>VLOOKUP(QW82,'Cod Planos'!$A:$G,7,FALSE)</f>
        <v>#N/A</v>
      </c>
      <c r="RG82" s="34">
        <v>42</v>
      </c>
      <c r="RH82" s="63" t="str">
        <f>QZ82</f>
        <v>NA</v>
      </c>
      <c r="RI82" s="83" t="s">
        <v>566</v>
      </c>
      <c r="RJ82" s="93" t="str">
        <f>QX82</f>
        <v>CR42</v>
      </c>
      <c r="RK82" s="93" t="str">
        <f>IF(IFERROR(VLOOKUP(RH82,'OPERAÇÕES - REPARO'!QT:QT,1,FALSE),"")&lt;&gt;"","OK","NA")</f>
        <v>NA</v>
      </c>
      <c r="RL82" s="93" t="str">
        <f>IF(IFERROR(VLOOKUP(RH82,'TEXTO LONGO REPARO.CSV'!QP:QP,1,FALSE),"")&lt;&gt;"","OK","NA")</f>
        <v>NA</v>
      </c>
      <c r="RM82" s="58" t="e">
        <f>VLOOKUP(RH82,'Cod Planos'!$A:$G,2,FALSE)</f>
        <v>#N/A</v>
      </c>
      <c r="RN82" s="59" t="e">
        <f>VLOOKUP(RH82,'Cod Planos'!$A:$G,4,FALSE)</f>
        <v>#N/A</v>
      </c>
      <c r="RO82" s="60" t="e">
        <f>VLOOKUP(RH82,'Cod Planos'!$A:$G,5,FALSE)</f>
        <v>#N/A</v>
      </c>
      <c r="RP82" s="61" t="e">
        <f>VLOOKUP(RH82,'Cod Planos'!$A:$G,6,FALSE)</f>
        <v>#N/A</v>
      </c>
      <c r="RQ82" s="62" t="e">
        <f>VLOOKUP(RH82,'Cod Planos'!$A:$G,7,FALSE)</f>
        <v>#N/A</v>
      </c>
      <c r="RR82" s="34">
        <v>43</v>
      </c>
      <c r="RS82" s="63" t="str">
        <f>RK82</f>
        <v>NA</v>
      </c>
      <c r="RT82" s="83" t="s">
        <v>567</v>
      </c>
      <c r="RU82" s="93" t="str">
        <f>RI82</f>
        <v>CR43</v>
      </c>
      <c r="RV82" s="93" t="str">
        <f>IF(IFERROR(VLOOKUP(RS82,'OPERAÇÕES - REPARO'!RE:RE,1,FALSE),"")&lt;&gt;"","OK","NA")</f>
        <v>NA</v>
      </c>
      <c r="RW82" s="93" t="str">
        <f>IF(IFERROR(VLOOKUP(RS82,'TEXTO LONGO REPARO.CSV'!RA:RA,1,FALSE),"")&lt;&gt;"","OK","NA")</f>
        <v>NA</v>
      </c>
      <c r="RX82" s="58" t="e">
        <f>VLOOKUP(RS82,'Cod Planos'!$A:$G,2,FALSE)</f>
        <v>#N/A</v>
      </c>
      <c r="RY82" s="59" t="e">
        <f>VLOOKUP(RS82,'Cod Planos'!$A:$G,4,FALSE)</f>
        <v>#N/A</v>
      </c>
      <c r="RZ82" s="60" t="e">
        <f>VLOOKUP(RS82,'Cod Planos'!$A:$G,5,FALSE)</f>
        <v>#N/A</v>
      </c>
      <c r="SA82" s="61" t="e">
        <f>VLOOKUP(RS82,'Cod Planos'!$A:$G,6,FALSE)</f>
        <v>#N/A</v>
      </c>
      <c r="SB82" s="62" t="e">
        <f>VLOOKUP(RS82,'Cod Planos'!$A:$G,7,FALSE)</f>
        <v>#N/A</v>
      </c>
      <c r="SC82" s="34">
        <v>44</v>
      </c>
      <c r="SD82" s="63" t="str">
        <f>RV82</f>
        <v>NA</v>
      </c>
      <c r="SE82" s="83" t="s">
        <v>568</v>
      </c>
      <c r="SF82" s="93" t="str">
        <f>RT82</f>
        <v>CR44</v>
      </c>
      <c r="SG82" s="93" t="str">
        <f>IF(IFERROR(VLOOKUP(SD82,'OPERAÇÕES - REPARO'!RP:RP,1,FALSE),"")&lt;&gt;"","OK","NA")</f>
        <v>NA</v>
      </c>
      <c r="SH82" s="93" t="str">
        <f>IF(IFERROR(VLOOKUP(SD82,'TEXTO LONGO REPARO.CSV'!RL:RL,1,FALSE),"")&lt;&gt;"","OK","NA")</f>
        <v>NA</v>
      </c>
      <c r="SI82" s="58" t="e">
        <f>VLOOKUP(SD82,'Cod Planos'!$A:$G,2,FALSE)</f>
        <v>#N/A</v>
      </c>
      <c r="SJ82" s="59" t="e">
        <f>VLOOKUP(SD82,'Cod Planos'!$A:$G,4,FALSE)</f>
        <v>#N/A</v>
      </c>
      <c r="SK82" s="60" t="e">
        <f>VLOOKUP(SD82,'Cod Planos'!$A:$G,5,FALSE)</f>
        <v>#N/A</v>
      </c>
      <c r="SL82" s="61" t="e">
        <f>VLOOKUP(SD82,'Cod Planos'!$A:$G,6,FALSE)</f>
        <v>#N/A</v>
      </c>
      <c r="SM82" s="62" t="e">
        <f>VLOOKUP(SD82,'Cod Planos'!$A:$G,7,FALSE)</f>
        <v>#N/A</v>
      </c>
      <c r="SN82" s="34">
        <v>45</v>
      </c>
      <c r="SO82" s="63" t="str">
        <f>SG82</f>
        <v>NA</v>
      </c>
      <c r="SP82" s="83" t="s">
        <v>569</v>
      </c>
      <c r="SQ82" s="93" t="str">
        <f>SE82</f>
        <v>CR45</v>
      </c>
      <c r="SR82" s="93" t="str">
        <f>IF(IFERROR(VLOOKUP(SO82,'OPERAÇÕES - REPARO'!SA:SA,1,FALSE),"")&lt;&gt;"","OK","NA")</f>
        <v>NA</v>
      </c>
      <c r="SS82" s="93" t="str">
        <f>IF(IFERROR(VLOOKUP(SO82,'TEXTO LONGO REPARO.CSV'!RW:RW,1,FALSE),"")&lt;&gt;"","OK","NA")</f>
        <v>NA</v>
      </c>
      <c r="ST82" s="58" t="e">
        <f>VLOOKUP(SO82,'Cod Planos'!$A:$G,2,FALSE)</f>
        <v>#N/A</v>
      </c>
      <c r="SU82" s="59" t="e">
        <f>VLOOKUP(SO82,'Cod Planos'!$A:$G,4,FALSE)</f>
        <v>#N/A</v>
      </c>
      <c r="SV82" s="60" t="e">
        <f>VLOOKUP(SO82,'Cod Planos'!$A:$G,5,FALSE)</f>
        <v>#N/A</v>
      </c>
      <c r="SW82" s="61" t="e">
        <f>VLOOKUP(SO82,'Cod Planos'!$A:$G,6,FALSE)</f>
        <v>#N/A</v>
      </c>
      <c r="SX82" s="62" t="e">
        <f>VLOOKUP(SO82,'Cod Planos'!$A:$G,7,FALSE)</f>
        <v>#N/A</v>
      </c>
      <c r="SY82" s="34">
        <v>46</v>
      </c>
      <c r="SZ82" s="63" t="str">
        <f>SR82</f>
        <v>NA</v>
      </c>
      <c r="TA82" s="83" t="s">
        <v>570</v>
      </c>
      <c r="TB82" s="93" t="str">
        <f>SP82</f>
        <v>CR46</v>
      </c>
      <c r="TC82" s="93" t="str">
        <f>IF(IFERROR(VLOOKUP(SZ82,'OPERAÇÕES - REPARO'!SL:SL,1,FALSE),"")&lt;&gt;"","OK","NA")</f>
        <v>NA</v>
      </c>
      <c r="TD82" s="93" t="str">
        <f>IF(IFERROR(VLOOKUP(SZ82,'TEXTO LONGO REPARO.CSV'!SH:SH,1,FALSE),"")&lt;&gt;"","OK","NA")</f>
        <v>NA</v>
      </c>
      <c r="TE82" s="58" t="e">
        <f>VLOOKUP(SZ82,'Cod Planos'!$A:$G,2,FALSE)</f>
        <v>#N/A</v>
      </c>
      <c r="TF82" s="59" t="e">
        <f>VLOOKUP(SZ82,'Cod Planos'!$A:$G,4,FALSE)</f>
        <v>#N/A</v>
      </c>
      <c r="TG82" s="60" t="e">
        <f>VLOOKUP(SZ82,'Cod Planos'!$A:$G,5,FALSE)</f>
        <v>#N/A</v>
      </c>
      <c r="TH82" s="61" t="e">
        <f>VLOOKUP(SZ82,'Cod Planos'!$A:$G,6,FALSE)</f>
        <v>#N/A</v>
      </c>
      <c r="TI82" s="62" t="e">
        <f>VLOOKUP(SZ82,'Cod Planos'!$A:$G,7,FALSE)</f>
        <v>#N/A</v>
      </c>
      <c r="TJ82" s="34">
        <v>47</v>
      </c>
      <c r="TK82" s="63" t="str">
        <f>TC82</f>
        <v>NA</v>
      </c>
      <c r="TL82" s="83" t="s">
        <v>571</v>
      </c>
      <c r="TM82" s="93" t="str">
        <f>TA82</f>
        <v>CR47</v>
      </c>
      <c r="TN82" s="93" t="str">
        <f>IF(IFERROR(VLOOKUP(TK82,'OPERAÇÕES - REPARO'!SW:SW,1,FALSE),"")&lt;&gt;"","OK","NA")</f>
        <v>NA</v>
      </c>
      <c r="TO82" s="93" t="str">
        <f>IF(IFERROR(VLOOKUP(TK82,'TEXTO LONGO REPARO.CSV'!SS:SS,1,FALSE),"")&lt;&gt;"","OK","NA")</f>
        <v>NA</v>
      </c>
      <c r="TP82" s="58" t="e">
        <f>VLOOKUP(TK82,'Cod Planos'!$A:$G,2,FALSE)</f>
        <v>#N/A</v>
      </c>
      <c r="TQ82" s="59" t="e">
        <f>VLOOKUP(TK82,'Cod Planos'!$A:$G,4,FALSE)</f>
        <v>#N/A</v>
      </c>
      <c r="TR82" s="60" t="e">
        <f>VLOOKUP(TK82,'Cod Planos'!$A:$G,5,FALSE)</f>
        <v>#N/A</v>
      </c>
      <c r="TS82" s="61" t="e">
        <f>VLOOKUP(TK82,'Cod Planos'!$A:$G,6,FALSE)</f>
        <v>#N/A</v>
      </c>
      <c r="TT82" s="62" t="e">
        <f>VLOOKUP(TK82,'Cod Planos'!$A:$G,7,FALSE)</f>
        <v>#N/A</v>
      </c>
      <c r="TU82" s="34">
        <v>48</v>
      </c>
      <c r="TV82" s="63" t="str">
        <f>TN82</f>
        <v>NA</v>
      </c>
      <c r="TW82" s="83" t="s">
        <v>572</v>
      </c>
      <c r="TX82" s="93" t="str">
        <f>TL82</f>
        <v>CR48</v>
      </c>
      <c r="TY82" s="93" t="str">
        <f>IF(IFERROR(VLOOKUP(TV82,'OPERAÇÕES - REPARO'!TH:TH,1,FALSE),"")&lt;&gt;"","OK","NA")</f>
        <v>NA</v>
      </c>
      <c r="TZ82" s="93" t="str">
        <f>IF(IFERROR(VLOOKUP(TV82,'TEXTO LONGO REPARO.CSV'!TD:TD,1,FALSE),"")&lt;&gt;"","OK","NA")</f>
        <v>NA</v>
      </c>
      <c r="UA82" s="58" t="e">
        <f>VLOOKUP(TV82,'Cod Planos'!$A:$G,2,FALSE)</f>
        <v>#N/A</v>
      </c>
      <c r="UB82" s="59" t="e">
        <f>VLOOKUP(TV82,'Cod Planos'!$A:$G,4,FALSE)</f>
        <v>#N/A</v>
      </c>
      <c r="UC82" s="60" t="e">
        <f>VLOOKUP(TV82,'Cod Planos'!$A:$G,5,FALSE)</f>
        <v>#N/A</v>
      </c>
      <c r="UD82" s="61" t="e">
        <f>VLOOKUP(TV82,'Cod Planos'!$A:$G,6,FALSE)</f>
        <v>#N/A</v>
      </c>
      <c r="UE82" s="62" t="e">
        <f>VLOOKUP(TV82,'Cod Planos'!$A:$G,7,FALSE)</f>
        <v>#N/A</v>
      </c>
      <c r="UF82" s="34">
        <v>49</v>
      </c>
      <c r="UG82" s="63" t="str">
        <f>TY82</f>
        <v>NA</v>
      </c>
      <c r="UH82" s="83" t="s">
        <v>573</v>
      </c>
      <c r="UI82" s="93" t="str">
        <f>TW82</f>
        <v>CR49</v>
      </c>
      <c r="UJ82" s="93" t="str">
        <f>IF(IFERROR(VLOOKUP(UG82,'OPERAÇÕES - REPARO'!TS:TS,1,FALSE),"")&lt;&gt;"","OK","NA")</f>
        <v>NA</v>
      </c>
      <c r="UK82" s="93" t="str">
        <f>IF(IFERROR(VLOOKUP(UG82,'TEXTO LONGO REPARO.CSV'!TO:TO,1,FALSE),"")&lt;&gt;"","OK","NA")</f>
        <v>NA</v>
      </c>
      <c r="UL82" s="58" t="e">
        <f>VLOOKUP(UG82,'Cod Planos'!$A:$G,2,FALSE)</f>
        <v>#N/A</v>
      </c>
      <c r="UM82" s="59" t="e">
        <f>VLOOKUP(UG82,'Cod Planos'!$A:$G,4,FALSE)</f>
        <v>#N/A</v>
      </c>
      <c r="UN82" s="60" t="e">
        <f>VLOOKUP(UG82,'Cod Planos'!$A:$G,5,FALSE)</f>
        <v>#N/A</v>
      </c>
      <c r="UO82" s="61" t="e">
        <f>VLOOKUP(UG82,'Cod Planos'!$A:$G,6,FALSE)</f>
        <v>#N/A</v>
      </c>
      <c r="UP82" s="62" t="e">
        <f>VLOOKUP(UG82,'Cod Planos'!$A:$G,7,FALSE)</f>
        <v>#N/A</v>
      </c>
      <c r="UQ82" s="34">
        <v>50</v>
      </c>
      <c r="UR82" s="63" t="str">
        <f>UJ82</f>
        <v>NA</v>
      </c>
      <c r="US82" s="83" t="s">
        <v>574</v>
      </c>
      <c r="UT82" s="93" t="str">
        <f>UH82</f>
        <v>CR50</v>
      </c>
      <c r="UU82" s="93" t="str">
        <f>IF(IFERROR(VLOOKUP(UR82,'OPERAÇÕES - REPARO'!UD:UD,1,FALSE),"")&lt;&gt;"","OK","NA")</f>
        <v>NA</v>
      </c>
      <c r="UV82" s="93" t="str">
        <f>IF(IFERROR(VLOOKUP(UR82,'TEXTO LONGO REPARO.CSV'!TZ:TZ,1,FALSE),"")&lt;&gt;"","OK","NA")</f>
        <v>NA</v>
      </c>
      <c r="UW82" s="58" t="e">
        <f>VLOOKUP(UR82,'Cod Planos'!$A:$G,2,FALSE)</f>
        <v>#N/A</v>
      </c>
      <c r="UX82" s="59" t="e">
        <f>VLOOKUP(UR82,'Cod Planos'!$A:$G,4,FALSE)</f>
        <v>#N/A</v>
      </c>
      <c r="UY82" s="60" t="e">
        <f>VLOOKUP(UR82,'Cod Planos'!$A:$G,5,FALSE)</f>
        <v>#N/A</v>
      </c>
      <c r="UZ82" s="61" t="e">
        <f>VLOOKUP(UR82,'Cod Planos'!$A:$G,6,FALSE)</f>
        <v>#N/A</v>
      </c>
      <c r="VA82" s="62" t="e">
        <f>VLOOKUP(UR82,'Cod Planos'!$A:$G,7,FALSE)</f>
        <v>#N/A</v>
      </c>
      <c r="VB82" s="34">
        <v>51</v>
      </c>
      <c r="VC82" s="63" t="str">
        <f>UU82</f>
        <v>NA</v>
      </c>
      <c r="VD82" s="83" t="s">
        <v>575</v>
      </c>
      <c r="VE82" s="93" t="str">
        <f>US82</f>
        <v>CR51</v>
      </c>
      <c r="VF82" s="93" t="str">
        <f>IF(IFERROR(VLOOKUP(VC82,'OPERAÇÕES - REPARO'!UO:UO,1,FALSE),"")&lt;&gt;"","OK","NA")</f>
        <v>NA</v>
      </c>
      <c r="VG82" s="93" t="str">
        <f>IF(IFERROR(VLOOKUP(VC82,'TEXTO LONGO REPARO.CSV'!UK:UK,1,FALSE),"")&lt;&gt;"","OK","NA")</f>
        <v>NA</v>
      </c>
      <c r="VH82" s="58" t="e">
        <f>VLOOKUP(VC82,'Cod Planos'!$A:$G,2,FALSE)</f>
        <v>#N/A</v>
      </c>
      <c r="VI82" s="59" t="e">
        <f>VLOOKUP(VC82,'Cod Planos'!$A:$G,4,FALSE)</f>
        <v>#N/A</v>
      </c>
      <c r="VJ82" s="60" t="e">
        <f>VLOOKUP(VC82,'Cod Planos'!$A:$G,5,FALSE)</f>
        <v>#N/A</v>
      </c>
      <c r="VK82" s="61" t="e">
        <f>VLOOKUP(VC82,'Cod Planos'!$A:$G,6,FALSE)</f>
        <v>#N/A</v>
      </c>
      <c r="VL82" s="62" t="e">
        <f>VLOOKUP(VC82,'Cod Planos'!$A:$G,7,FALSE)</f>
        <v>#N/A</v>
      </c>
      <c r="VM82" s="34">
        <v>52</v>
      </c>
      <c r="VN82" s="63" t="str">
        <f>VF82</f>
        <v>NA</v>
      </c>
      <c r="VO82" s="83" t="s">
        <v>576</v>
      </c>
      <c r="VP82" s="93" t="str">
        <f>VD82</f>
        <v>CR52</v>
      </c>
      <c r="VQ82" s="93" t="str">
        <f>IF(IFERROR(VLOOKUP(VN82,'OPERAÇÕES - REPARO'!UZ:UZ,1,FALSE),"")&lt;&gt;"","OK","NA")</f>
        <v>NA</v>
      </c>
      <c r="VR82" s="93" t="str">
        <f>IF(IFERROR(VLOOKUP(VN82,'TEXTO LONGO REPARO.CSV'!UV:UV,1,FALSE),"")&lt;&gt;"","OK","NA")</f>
        <v>NA</v>
      </c>
      <c r="VS82" s="58" t="e">
        <f>VLOOKUP(VN82,'Cod Planos'!$A:$G,2,FALSE)</f>
        <v>#N/A</v>
      </c>
      <c r="VT82" s="59" t="e">
        <f>VLOOKUP(VN82,'Cod Planos'!$A:$G,4,FALSE)</f>
        <v>#N/A</v>
      </c>
      <c r="VU82" s="60" t="e">
        <f>VLOOKUP(VN82,'Cod Planos'!$A:$G,5,FALSE)</f>
        <v>#N/A</v>
      </c>
      <c r="VV82" s="61" t="e">
        <f>VLOOKUP(VN82,'Cod Planos'!$A:$G,6,FALSE)</f>
        <v>#N/A</v>
      </c>
      <c r="VW82" s="62" t="e">
        <f>VLOOKUP(VN82,'Cod Planos'!$A:$G,7,FALSE)</f>
        <v>#N/A</v>
      </c>
      <c r="VX82" s="34">
        <v>53</v>
      </c>
      <c r="VY82" s="63" t="str">
        <f>VQ82</f>
        <v>NA</v>
      </c>
      <c r="VZ82" s="83" t="s">
        <v>577</v>
      </c>
      <c r="WA82" s="93" t="str">
        <f>VO82</f>
        <v>CR53</v>
      </c>
      <c r="WB82" s="93" t="str">
        <f>IF(IFERROR(VLOOKUP(VY82,'OPERAÇÕES - REPARO'!VK:VK,1,FALSE),"")&lt;&gt;"","OK","NA")</f>
        <v>NA</v>
      </c>
      <c r="WC82" s="93" t="str">
        <f>IF(IFERROR(VLOOKUP(VY82,'TEXTO LONGO REPARO.CSV'!VG:VG,1,FALSE),"")&lt;&gt;"","OK","NA")</f>
        <v>NA</v>
      </c>
      <c r="WD82" s="58" t="e">
        <f>VLOOKUP(VY82,'Cod Planos'!$A:$G,2,FALSE)</f>
        <v>#N/A</v>
      </c>
      <c r="WE82" s="59" t="e">
        <f>VLOOKUP(VY82,'Cod Planos'!$A:$G,4,FALSE)</f>
        <v>#N/A</v>
      </c>
      <c r="WF82" s="60" t="e">
        <f>VLOOKUP(VY82,'Cod Planos'!$A:$G,5,FALSE)</f>
        <v>#N/A</v>
      </c>
      <c r="WG82" s="61" t="e">
        <f>VLOOKUP(VY82,'Cod Planos'!$A:$G,6,FALSE)</f>
        <v>#N/A</v>
      </c>
      <c r="WH82" s="62" t="e">
        <f>VLOOKUP(VY82,'Cod Planos'!$A:$G,7,FALSE)</f>
        <v>#N/A</v>
      </c>
      <c r="WI82" s="34">
        <v>54</v>
      </c>
      <c r="WJ82" s="63" t="str">
        <f>WB82</f>
        <v>NA</v>
      </c>
      <c r="WK82" s="83" t="s">
        <v>578</v>
      </c>
      <c r="WL82" s="93" t="str">
        <f>VZ82</f>
        <v>CR54</v>
      </c>
      <c r="WM82" s="93" t="str">
        <f>IF(IFERROR(VLOOKUP(WJ82,'OPERAÇÕES - REPARO'!VV:VV,1,FALSE),"")&lt;&gt;"","OK","NA")</f>
        <v>NA</v>
      </c>
      <c r="WN82" s="93" t="str">
        <f>IF(IFERROR(VLOOKUP(WJ82,'TEXTO LONGO REPARO.CSV'!VR:VR,1,FALSE),"")&lt;&gt;"","OK","NA")</f>
        <v>NA</v>
      </c>
      <c r="WO82" s="58" t="e">
        <f>VLOOKUP(WJ82,'Cod Planos'!$A:$G,2,FALSE)</f>
        <v>#N/A</v>
      </c>
      <c r="WP82" s="59" t="e">
        <f>VLOOKUP(WJ82,'Cod Planos'!$A:$G,4,FALSE)</f>
        <v>#N/A</v>
      </c>
      <c r="WQ82" s="60" t="e">
        <f>VLOOKUP(WJ82,'Cod Planos'!$A:$G,5,FALSE)</f>
        <v>#N/A</v>
      </c>
      <c r="WR82" s="61" t="e">
        <f>VLOOKUP(WJ82,'Cod Planos'!$A:$G,6,FALSE)</f>
        <v>#N/A</v>
      </c>
      <c r="WS82" s="62" t="e">
        <f>VLOOKUP(WJ82,'Cod Planos'!$A:$G,7,FALSE)</f>
        <v>#N/A</v>
      </c>
      <c r="WT82" s="34">
        <v>55</v>
      </c>
      <c r="WU82" s="63" t="str">
        <f>WM82</f>
        <v>NA</v>
      </c>
      <c r="WV82" s="83" t="s">
        <v>579</v>
      </c>
      <c r="WW82" s="93" t="str">
        <f>WK82</f>
        <v>CR55</v>
      </c>
      <c r="WX82" s="93" t="str">
        <f>IF(IFERROR(VLOOKUP(WU82,'OPERAÇÕES - REPARO'!WG:WG,1,FALSE),"")&lt;&gt;"","OK","NA")</f>
        <v>NA</v>
      </c>
      <c r="WY82" s="93" t="str">
        <f>IF(IFERROR(VLOOKUP(WU82,'TEXTO LONGO REPARO.CSV'!WC:WC,1,FALSE),"")&lt;&gt;"","OK","NA")</f>
        <v>NA</v>
      </c>
      <c r="WZ82" s="58" t="e">
        <f>VLOOKUP(WU82,'Cod Planos'!$A:$G,2,FALSE)</f>
        <v>#N/A</v>
      </c>
      <c r="XA82" s="59" t="e">
        <f>VLOOKUP(WU82,'Cod Planos'!$A:$G,4,FALSE)</f>
        <v>#N/A</v>
      </c>
      <c r="XB82" s="60" t="e">
        <f>VLOOKUP(WU82,'Cod Planos'!$A:$G,5,FALSE)</f>
        <v>#N/A</v>
      </c>
      <c r="XC82" s="61" t="e">
        <f>VLOOKUP(WU82,'Cod Planos'!$A:$G,6,FALSE)</f>
        <v>#N/A</v>
      </c>
      <c r="XD82" s="62" t="e">
        <f>VLOOKUP(WU82,'Cod Planos'!$A:$G,7,FALSE)</f>
        <v>#N/A</v>
      </c>
      <c r="XE82" s="34">
        <v>56</v>
      </c>
      <c r="XF82" s="63" t="str">
        <f>WX82</f>
        <v>NA</v>
      </c>
      <c r="XG82" s="83" t="s">
        <v>580</v>
      </c>
      <c r="XH82" s="93" t="str">
        <f>WV82</f>
        <v>CR56</v>
      </c>
      <c r="XI82" s="93" t="str">
        <f>IF(IFERROR(VLOOKUP(XF82,'OPERAÇÕES - REPARO'!WR:WR,1,FALSE),"")&lt;&gt;"","OK","NA")</f>
        <v>NA</v>
      </c>
      <c r="XJ82" s="93" t="str">
        <f>IF(IFERROR(VLOOKUP(XF82,'TEXTO LONGO REPARO.CSV'!WN:WN,1,FALSE),"")&lt;&gt;"","OK","NA")</f>
        <v>NA</v>
      </c>
      <c r="XK82" s="58" t="e">
        <f>VLOOKUP(XF82,'Cod Planos'!$A:$G,2,FALSE)</f>
        <v>#N/A</v>
      </c>
      <c r="XL82" s="59" t="e">
        <f>VLOOKUP(XF82,'Cod Planos'!$A:$G,4,FALSE)</f>
        <v>#N/A</v>
      </c>
      <c r="XM82" s="60" t="e">
        <f>VLOOKUP(XF82,'Cod Planos'!$A:$G,5,FALSE)</f>
        <v>#N/A</v>
      </c>
      <c r="XN82" s="61" t="e">
        <f>VLOOKUP(XF82,'Cod Planos'!$A:$G,6,FALSE)</f>
        <v>#N/A</v>
      </c>
      <c r="XO82" s="62" t="e">
        <f>VLOOKUP(XF82,'Cod Planos'!$A:$G,7,FALSE)</f>
        <v>#N/A</v>
      </c>
      <c r="XP82" s="34">
        <v>57</v>
      </c>
      <c r="XQ82" s="63" t="str">
        <f>XI82</f>
        <v>NA</v>
      </c>
      <c r="XR82" s="83" t="s">
        <v>581</v>
      </c>
      <c r="XS82" s="93" t="str">
        <f>XG82</f>
        <v>CR57</v>
      </c>
      <c r="XT82" s="93" t="str">
        <f>IF(IFERROR(VLOOKUP(XQ82,'OPERAÇÕES - REPARO'!XC:XC,1,FALSE),"")&lt;&gt;"","OK","NA")</f>
        <v>NA</v>
      </c>
      <c r="XU82" s="93" t="str">
        <f>IF(IFERROR(VLOOKUP(XQ82,'TEXTO LONGO REPARO.CSV'!WY:WY,1,FALSE),"")&lt;&gt;"","OK","NA")</f>
        <v>NA</v>
      </c>
      <c r="XV82" s="58" t="e">
        <f>VLOOKUP(XQ82,'Cod Planos'!$A:$G,2,FALSE)</f>
        <v>#N/A</v>
      </c>
      <c r="XW82" s="59" t="e">
        <f>VLOOKUP(XQ82,'Cod Planos'!$A:$G,4,FALSE)</f>
        <v>#N/A</v>
      </c>
      <c r="XX82" s="60" t="e">
        <f>VLOOKUP(XQ82,'Cod Planos'!$A:$G,5,FALSE)</f>
        <v>#N/A</v>
      </c>
      <c r="XY82" s="61" t="e">
        <f>VLOOKUP(XQ82,'Cod Planos'!$A:$G,6,FALSE)</f>
        <v>#N/A</v>
      </c>
      <c r="XZ82" s="62" t="e">
        <f>VLOOKUP(XQ82,'Cod Planos'!$A:$G,7,FALSE)</f>
        <v>#N/A</v>
      </c>
      <c r="YA82" s="34">
        <v>58</v>
      </c>
      <c r="YB82" s="63" t="str">
        <f>XT82</f>
        <v>NA</v>
      </c>
      <c r="YC82" s="83" t="s">
        <v>582</v>
      </c>
      <c r="YD82" s="93" t="str">
        <f>XR82</f>
        <v>CR58</v>
      </c>
      <c r="YE82" s="93" t="str">
        <f>IF(IFERROR(VLOOKUP(YB82,'OPERAÇÕES - REPARO'!XN:XN,1,FALSE),"")&lt;&gt;"","OK","NA")</f>
        <v>NA</v>
      </c>
      <c r="YF82" s="93" t="str">
        <f>IF(IFERROR(VLOOKUP(YB82,'TEXTO LONGO REPARO.CSV'!XJ:XJ,1,FALSE),"")&lt;&gt;"","OK","NA")</f>
        <v>NA</v>
      </c>
      <c r="YG82" s="58" t="e">
        <f>VLOOKUP(YB82,'Cod Planos'!$A:$G,2,FALSE)</f>
        <v>#N/A</v>
      </c>
      <c r="YH82" s="59" t="e">
        <f>VLOOKUP(YB82,'Cod Planos'!$A:$G,4,FALSE)</f>
        <v>#N/A</v>
      </c>
      <c r="YI82" s="60" t="e">
        <f>VLOOKUP(YB82,'Cod Planos'!$A:$G,5,FALSE)</f>
        <v>#N/A</v>
      </c>
      <c r="YJ82" s="61" t="e">
        <f>VLOOKUP(YB82,'Cod Planos'!$A:$G,6,FALSE)</f>
        <v>#N/A</v>
      </c>
      <c r="YK82" s="62" t="e">
        <f>VLOOKUP(YB82,'Cod Planos'!$A:$G,7,FALSE)</f>
        <v>#N/A</v>
      </c>
      <c r="YL82" s="34">
        <v>59</v>
      </c>
      <c r="YM82" s="63" t="str">
        <f>YE82</f>
        <v>NA</v>
      </c>
      <c r="YN82" s="83" t="s">
        <v>583</v>
      </c>
      <c r="YO82" s="93" t="str">
        <f>YC82</f>
        <v>CR59</v>
      </c>
      <c r="YP82" s="93" t="str">
        <f>IF(IFERROR(VLOOKUP(YM82,'OPERAÇÕES - REPARO'!XY:XY,1,FALSE),"")&lt;&gt;"","OK","NA")</f>
        <v>NA</v>
      </c>
      <c r="YQ82" s="93" t="str">
        <f>IF(IFERROR(VLOOKUP(YM82,'TEXTO LONGO REPARO.CSV'!XU:XU,1,FALSE),"")&lt;&gt;"","OK","NA")</f>
        <v>NA</v>
      </c>
      <c r="YR82" s="58" t="e">
        <f>VLOOKUP(YM82,'Cod Planos'!$A:$G,2,FALSE)</f>
        <v>#N/A</v>
      </c>
      <c r="YS82" s="59" t="e">
        <f>VLOOKUP(YM82,'Cod Planos'!$A:$G,4,FALSE)</f>
        <v>#N/A</v>
      </c>
      <c r="YT82" s="60" t="e">
        <f>VLOOKUP(YM82,'Cod Planos'!$A:$G,5,FALSE)</f>
        <v>#N/A</v>
      </c>
      <c r="YU82" s="61" t="e">
        <f>VLOOKUP(YM82,'Cod Planos'!$A:$G,6,FALSE)</f>
        <v>#N/A</v>
      </c>
      <c r="YV82" s="62" t="e">
        <f>VLOOKUP(YM82,'Cod Planos'!$A:$G,7,FALSE)</f>
        <v>#N/A</v>
      </c>
      <c r="YW82" s="34">
        <v>60</v>
      </c>
      <c r="YX82" s="63" t="str">
        <f>YP82</f>
        <v>NA</v>
      </c>
      <c r="YY82" s="83" t="s">
        <v>584</v>
      </c>
      <c r="YZ82" s="93" t="str">
        <f>YN82</f>
        <v>CR60</v>
      </c>
      <c r="ZA82" s="93" t="str">
        <f>IF(IFERROR(VLOOKUP(YX82,'OPERAÇÕES - REPARO'!YJ:YJ,1,FALSE),"")&lt;&gt;"","OK","NA")</f>
        <v>NA</v>
      </c>
      <c r="ZB82" s="93" t="str">
        <f>IF(IFERROR(VLOOKUP(YX82,'TEXTO LONGO REPARO.CSV'!YF:YF,1,FALSE),"")&lt;&gt;"","OK","NA")</f>
        <v>NA</v>
      </c>
      <c r="ZC82" s="58" t="e">
        <f>VLOOKUP(YX82,'Cod Planos'!$A:$G,2,FALSE)</f>
        <v>#N/A</v>
      </c>
      <c r="ZD82" s="59" t="e">
        <f>VLOOKUP(YX82,'Cod Planos'!$A:$G,4,FALSE)</f>
        <v>#N/A</v>
      </c>
      <c r="ZE82" s="60" t="e">
        <f>VLOOKUP(YX82,'Cod Planos'!$A:$G,5,FALSE)</f>
        <v>#N/A</v>
      </c>
      <c r="ZF82" s="61" t="e">
        <f>VLOOKUP(YX82,'Cod Planos'!$A:$G,6,FALSE)</f>
        <v>#N/A</v>
      </c>
      <c r="ZG82" s="62" t="e">
        <f>VLOOKUP(YX82,'Cod Planos'!$A:$G,7,FALSE)</f>
        <v>#N/A</v>
      </c>
      <c r="ZH82" s="34">
        <v>61</v>
      </c>
      <c r="ZI82" s="63" t="str">
        <f>ZA82</f>
        <v>NA</v>
      </c>
      <c r="ZJ82" s="83" t="s">
        <v>585</v>
      </c>
      <c r="ZK82" s="93" t="str">
        <f>YY82</f>
        <v>CR61</v>
      </c>
      <c r="ZL82" s="93" t="str">
        <f>IF(IFERROR(VLOOKUP(ZI82,'OPERAÇÕES - REPARO'!YU:YU,1,FALSE),"")&lt;&gt;"","OK","NA")</f>
        <v>NA</v>
      </c>
      <c r="ZM82" s="93" t="str">
        <f>IF(IFERROR(VLOOKUP(ZI82,'TEXTO LONGO REPARO.CSV'!YQ:YQ,1,FALSE),"")&lt;&gt;"","OK","NA")</f>
        <v>NA</v>
      </c>
      <c r="ZN82" s="58" t="e">
        <f>VLOOKUP(ZI82,'Cod Planos'!$A:$G,2,FALSE)</f>
        <v>#N/A</v>
      </c>
      <c r="ZO82" s="59" t="e">
        <f>VLOOKUP(ZI82,'Cod Planos'!$A:$G,4,FALSE)</f>
        <v>#N/A</v>
      </c>
      <c r="ZP82" s="60" t="e">
        <f>VLOOKUP(ZI82,'Cod Planos'!$A:$G,5,FALSE)</f>
        <v>#N/A</v>
      </c>
      <c r="ZQ82" s="61" t="e">
        <f>VLOOKUP(ZI82,'Cod Planos'!$A:$G,6,FALSE)</f>
        <v>#N/A</v>
      </c>
      <c r="ZR82" s="62" t="e">
        <f>VLOOKUP(ZI82,'Cod Planos'!$A:$G,7,FALSE)</f>
        <v>#N/A</v>
      </c>
      <c r="ZS82" s="34">
        <v>62</v>
      </c>
      <c r="ZT82" s="63" t="str">
        <f>ZL82</f>
        <v>NA</v>
      </c>
      <c r="ZU82" s="83" t="s">
        <v>586</v>
      </c>
      <c r="ZV82" s="93" t="str">
        <f>ZJ82</f>
        <v>CR62</v>
      </c>
      <c r="ZW82" s="93" t="str">
        <f>IF(IFERROR(VLOOKUP(ZT82,'OPERAÇÕES - REPARO'!ZF:ZF,1,FALSE),"")&lt;&gt;"","OK","NA")</f>
        <v>NA</v>
      </c>
      <c r="ZX82" s="93" t="str">
        <f>IF(IFERROR(VLOOKUP(ZT82,'TEXTO LONGO REPARO.CSV'!ZB:ZB,1,FALSE),"")&lt;&gt;"","OK","NA")</f>
        <v>NA</v>
      </c>
      <c r="ZY82" s="58" t="e">
        <f>VLOOKUP(ZT82,'Cod Planos'!$A:$G,2,FALSE)</f>
        <v>#N/A</v>
      </c>
      <c r="ZZ82" s="59" t="e">
        <f>VLOOKUP(ZT82,'Cod Planos'!$A:$G,4,FALSE)</f>
        <v>#N/A</v>
      </c>
      <c r="AAA82" s="60" t="e">
        <f>VLOOKUP(ZT82,'Cod Planos'!$A:$G,5,FALSE)</f>
        <v>#N/A</v>
      </c>
      <c r="AAB82" s="61" t="e">
        <f>VLOOKUP(ZT82,'Cod Planos'!$A:$G,6,FALSE)</f>
        <v>#N/A</v>
      </c>
      <c r="AAC82" s="62" t="e">
        <f>VLOOKUP(ZT82,'Cod Planos'!$A:$G,7,FALSE)</f>
        <v>#N/A</v>
      </c>
      <c r="AAD82" s="34">
        <v>63</v>
      </c>
      <c r="AAE82" s="63" t="str">
        <f>ZW82</f>
        <v>NA</v>
      </c>
      <c r="AAF82" s="83" t="s">
        <v>587</v>
      </c>
      <c r="AAG82" s="93" t="str">
        <f>ZU82</f>
        <v>CR63</v>
      </c>
      <c r="AAH82" s="93" t="str">
        <f>IF(IFERROR(VLOOKUP(AAE82,'OPERAÇÕES - REPARO'!ZQ:ZQ,1,FALSE),"")&lt;&gt;"","OK","NA")</f>
        <v>NA</v>
      </c>
      <c r="AAI82" s="93" t="str">
        <f>IF(IFERROR(VLOOKUP(AAE82,'TEXTO LONGO REPARO.CSV'!ZM:ZM,1,FALSE),"")&lt;&gt;"","OK","NA")</f>
        <v>NA</v>
      </c>
      <c r="AAJ82" s="58" t="e">
        <f>VLOOKUP(AAE82,'Cod Planos'!$A:$G,2,FALSE)</f>
        <v>#N/A</v>
      </c>
      <c r="AAK82" s="59" t="e">
        <f>VLOOKUP(AAE82,'Cod Planos'!$A:$G,4,FALSE)</f>
        <v>#N/A</v>
      </c>
      <c r="AAL82" s="60" t="e">
        <f>VLOOKUP(AAE82,'Cod Planos'!$A:$G,5,FALSE)</f>
        <v>#N/A</v>
      </c>
      <c r="AAM82" s="61" t="e">
        <f>VLOOKUP(AAE82,'Cod Planos'!$A:$G,6,FALSE)</f>
        <v>#N/A</v>
      </c>
      <c r="AAN82" s="62" t="e">
        <f>VLOOKUP(AAE82,'Cod Planos'!$A:$G,7,FALSE)</f>
        <v>#N/A</v>
      </c>
      <c r="AAO82" s="34">
        <v>64</v>
      </c>
      <c r="AAP82" s="63" t="str">
        <f>AAH82</f>
        <v>NA</v>
      </c>
      <c r="AAQ82" s="83" t="s">
        <v>588</v>
      </c>
      <c r="AAR82" s="93" t="str">
        <f>AAF82</f>
        <v>CR64</v>
      </c>
      <c r="AAS82" s="93" t="str">
        <f>IF(IFERROR(VLOOKUP(AAP82,'OPERAÇÕES - REPARO'!AAB:AAB,1,FALSE),"")&lt;&gt;"","OK","NA")</f>
        <v>NA</v>
      </c>
      <c r="AAT82" s="93" t="str">
        <f>IF(IFERROR(VLOOKUP(AAP82,'TEXTO LONGO REPARO.CSV'!ZX:ZX,1,FALSE),"")&lt;&gt;"","OK","NA")</f>
        <v>NA</v>
      </c>
      <c r="AAU82" s="58" t="e">
        <f>VLOOKUP(AAP82,'Cod Planos'!$A:$G,2,FALSE)</f>
        <v>#N/A</v>
      </c>
      <c r="AAV82" s="59" t="e">
        <f>VLOOKUP(AAP82,'Cod Planos'!$A:$G,4,FALSE)</f>
        <v>#N/A</v>
      </c>
      <c r="AAW82" s="60" t="e">
        <f>VLOOKUP(AAP82,'Cod Planos'!$A:$G,5,FALSE)</f>
        <v>#N/A</v>
      </c>
      <c r="AAX82" s="61" t="e">
        <f>VLOOKUP(AAP82,'Cod Planos'!$A:$G,6,FALSE)</f>
        <v>#N/A</v>
      </c>
      <c r="AAY82" s="62" t="e">
        <f>VLOOKUP(AAP82,'Cod Planos'!$A:$G,7,FALSE)</f>
        <v>#N/A</v>
      </c>
      <c r="AAZ82" s="34">
        <v>65</v>
      </c>
      <c r="ABA82" s="63" t="str">
        <f>AAS82</f>
        <v>NA</v>
      </c>
      <c r="ABB82" s="83" t="s">
        <v>589</v>
      </c>
      <c r="ABC82" s="93" t="str">
        <f>AAQ82</f>
        <v>CR65</v>
      </c>
      <c r="ABD82" s="93" t="str">
        <f>IF(IFERROR(VLOOKUP(ABA82,'OPERAÇÕES - REPARO'!AAM:AAM,1,FALSE),"")&lt;&gt;"","OK","NA")</f>
        <v>NA</v>
      </c>
      <c r="ABE82" s="93" t="str">
        <f>IF(IFERROR(VLOOKUP(ABA82,'TEXTO LONGO REPARO.CSV'!AAI:AAI,1,FALSE),"")&lt;&gt;"","OK","NA")</f>
        <v>NA</v>
      </c>
      <c r="ABF82" s="58" t="e">
        <f>VLOOKUP(ABA82,'Cod Planos'!$A:$G,2,FALSE)</f>
        <v>#N/A</v>
      </c>
      <c r="ABG82" s="59" t="e">
        <f>VLOOKUP(ABA82,'Cod Planos'!$A:$G,4,FALSE)</f>
        <v>#N/A</v>
      </c>
      <c r="ABH82" s="60" t="e">
        <f>VLOOKUP(ABA82,'Cod Planos'!$A:$G,5,FALSE)</f>
        <v>#N/A</v>
      </c>
      <c r="ABI82" s="61" t="e">
        <f>VLOOKUP(ABA82,'Cod Planos'!$A:$G,6,FALSE)</f>
        <v>#N/A</v>
      </c>
      <c r="ABJ82" s="62" t="e">
        <f>VLOOKUP(ABA82,'Cod Planos'!$A:$G,7,FALSE)</f>
        <v>#N/A</v>
      </c>
      <c r="ABK82" s="34">
        <v>66</v>
      </c>
      <c r="ABL82" s="63" t="str">
        <f>ABD82</f>
        <v>NA</v>
      </c>
      <c r="ABM82" s="83" t="s">
        <v>590</v>
      </c>
      <c r="ABN82" s="93" t="str">
        <f>ABB82</f>
        <v>CR66</v>
      </c>
      <c r="ABO82" s="93" t="str">
        <f>IF(IFERROR(VLOOKUP(ABL82,'OPERAÇÕES - REPARO'!AAX:AAX,1,FALSE),"")&lt;&gt;"","OK","NA")</f>
        <v>NA</v>
      </c>
      <c r="ABP82" s="93" t="str">
        <f>IF(IFERROR(VLOOKUP(ABL82,'TEXTO LONGO REPARO.CSV'!AAT:AAT,1,FALSE),"")&lt;&gt;"","OK","NA")</f>
        <v>NA</v>
      </c>
      <c r="ABQ82" s="58" t="e">
        <f>VLOOKUP(ABL82,'Cod Planos'!$A:$G,2,FALSE)</f>
        <v>#N/A</v>
      </c>
      <c r="ABR82" s="59" t="e">
        <f>VLOOKUP(ABL82,'Cod Planos'!$A:$G,4,FALSE)</f>
        <v>#N/A</v>
      </c>
      <c r="ABS82" s="60" t="e">
        <f>VLOOKUP(ABL82,'Cod Planos'!$A:$G,5,FALSE)</f>
        <v>#N/A</v>
      </c>
      <c r="ABT82" s="61" t="e">
        <f>VLOOKUP(ABL82,'Cod Planos'!$A:$G,6,FALSE)</f>
        <v>#N/A</v>
      </c>
      <c r="ABU82" s="62" t="e">
        <f>VLOOKUP(ABL82,'Cod Planos'!$A:$G,7,FALSE)</f>
        <v>#N/A</v>
      </c>
      <c r="ABV82" s="34">
        <v>67</v>
      </c>
      <c r="ABW82" s="63" t="str">
        <f>ABO82</f>
        <v>NA</v>
      </c>
      <c r="ABX82" s="83" t="s">
        <v>591</v>
      </c>
      <c r="ABY82" s="93" t="str">
        <f>ABM82</f>
        <v>CR67</v>
      </c>
      <c r="ABZ82" s="93" t="str">
        <f>IF(IFERROR(VLOOKUP(ABW82,'OPERAÇÕES - REPARO'!ABI:ABI,1,FALSE),"")&lt;&gt;"","OK","NA")</f>
        <v>NA</v>
      </c>
      <c r="ACA82" s="93" t="str">
        <f>IF(IFERROR(VLOOKUP(ABW82,'TEXTO LONGO REPARO.CSV'!ABE:ABE,1,FALSE),"")&lt;&gt;"","OK","NA")</f>
        <v>NA</v>
      </c>
      <c r="ACB82" s="58" t="e">
        <f>VLOOKUP(ABW82,'Cod Planos'!$A:$G,2,FALSE)</f>
        <v>#N/A</v>
      </c>
      <c r="ACC82" s="59" t="e">
        <f>VLOOKUP(ABW82,'Cod Planos'!$A:$G,4,FALSE)</f>
        <v>#N/A</v>
      </c>
      <c r="ACD82" s="60" t="e">
        <f>VLOOKUP(ABW82,'Cod Planos'!$A:$G,5,FALSE)</f>
        <v>#N/A</v>
      </c>
      <c r="ACE82" s="61" t="e">
        <f>VLOOKUP(ABW82,'Cod Planos'!$A:$G,6,FALSE)</f>
        <v>#N/A</v>
      </c>
      <c r="ACF82" s="62" t="e">
        <f>VLOOKUP(ABW82,'Cod Planos'!$A:$G,7,FALSE)</f>
        <v>#N/A</v>
      </c>
      <c r="ACG82" s="34">
        <v>68</v>
      </c>
      <c r="ACH82" s="63" t="str">
        <f>ABZ82</f>
        <v>NA</v>
      </c>
      <c r="ACI82" s="83" t="s">
        <v>592</v>
      </c>
      <c r="ACJ82" s="93" t="str">
        <f>ABX82</f>
        <v>CR68</v>
      </c>
      <c r="ACK82" s="93" t="str">
        <f>IF(IFERROR(VLOOKUP(ACH82,'OPERAÇÕES - REPARO'!ABT:ABT,1,FALSE),"")&lt;&gt;"","OK","NA")</f>
        <v>NA</v>
      </c>
      <c r="ACL82" s="93" t="str">
        <f>IF(IFERROR(VLOOKUP(ACH82,'TEXTO LONGO REPARO.CSV'!ABP:ABP,1,FALSE),"")&lt;&gt;"","OK","NA")</f>
        <v>NA</v>
      </c>
      <c r="ACM82" s="58" t="e">
        <f>VLOOKUP(ACH82,'Cod Planos'!$A:$G,2,FALSE)</f>
        <v>#N/A</v>
      </c>
      <c r="ACN82" s="59" t="e">
        <f>VLOOKUP(ACH82,'Cod Planos'!$A:$G,4,FALSE)</f>
        <v>#N/A</v>
      </c>
      <c r="ACO82" s="60" t="e">
        <f>VLOOKUP(ACH82,'Cod Planos'!$A:$G,5,FALSE)</f>
        <v>#N/A</v>
      </c>
      <c r="ACP82" s="61" t="e">
        <f>VLOOKUP(ACH82,'Cod Planos'!$A:$G,6,FALSE)</f>
        <v>#N/A</v>
      </c>
      <c r="ACQ82" s="62" t="e">
        <f>VLOOKUP(ACH82,'Cod Planos'!$A:$G,7,FALSE)</f>
        <v>#N/A</v>
      </c>
      <c r="ACR82" s="34">
        <v>69</v>
      </c>
      <c r="ACS82" s="63" t="str">
        <f>ACK82</f>
        <v>NA</v>
      </c>
      <c r="ACT82" s="83" t="s">
        <v>593</v>
      </c>
      <c r="ACU82" s="93" t="str">
        <f>ACI82</f>
        <v>CR69</v>
      </c>
      <c r="ACV82" s="93" t="str">
        <f>IF(IFERROR(VLOOKUP(ACS82,'OPERAÇÕES - REPARO'!ACE:ACE,1,FALSE),"")&lt;&gt;"","OK","NA")</f>
        <v>NA</v>
      </c>
      <c r="ACW82" s="93" t="str">
        <f>IF(IFERROR(VLOOKUP(ACS82,'TEXTO LONGO REPARO.CSV'!ACA:ACA,1,FALSE),"")&lt;&gt;"","OK","NA")</f>
        <v>NA</v>
      </c>
      <c r="ACX82" s="58" t="e">
        <f>VLOOKUP(ACS82,'Cod Planos'!$A:$G,2,FALSE)</f>
        <v>#N/A</v>
      </c>
      <c r="ACY82" s="59" t="e">
        <f>VLOOKUP(ACS82,'Cod Planos'!$A:$G,4,FALSE)</f>
        <v>#N/A</v>
      </c>
      <c r="ACZ82" s="60" t="e">
        <f>VLOOKUP(ACS82,'Cod Planos'!$A:$G,5,FALSE)</f>
        <v>#N/A</v>
      </c>
      <c r="ADA82" s="61" t="e">
        <f>VLOOKUP(ACS82,'Cod Planos'!$A:$G,6,FALSE)</f>
        <v>#N/A</v>
      </c>
      <c r="ADB82" s="62" t="e">
        <f>VLOOKUP(ACS82,'Cod Planos'!$A:$G,7,FALSE)</f>
        <v>#N/A</v>
      </c>
      <c r="ADC82" s="34">
        <v>70</v>
      </c>
      <c r="ADD82" s="63" t="str">
        <f>ACV82</f>
        <v>NA</v>
      </c>
      <c r="ADE82" s="83" t="s">
        <v>594</v>
      </c>
      <c r="ADF82" s="93" t="str">
        <f>ACT82</f>
        <v>CR70</v>
      </c>
      <c r="ADG82" s="93" t="str">
        <f>IF(IFERROR(VLOOKUP(ADD82,'OPERAÇÕES - REPARO'!ACP:ACP,1,FALSE),"")&lt;&gt;"","OK","NA")</f>
        <v>NA</v>
      </c>
      <c r="ADH82" s="93" t="str">
        <f>IF(IFERROR(VLOOKUP(ADD82,'TEXTO LONGO REPARO.CSV'!ACL:ACL,1,FALSE),"")&lt;&gt;"","OK","NA")</f>
        <v>NA</v>
      </c>
      <c r="ADI82" s="58" t="e">
        <f>VLOOKUP(ADD82,'Cod Planos'!$A:$G,2,FALSE)</f>
        <v>#N/A</v>
      </c>
      <c r="ADJ82" s="59" t="e">
        <f>VLOOKUP(ADD82,'Cod Planos'!$A:$G,4,FALSE)</f>
        <v>#N/A</v>
      </c>
      <c r="ADK82" s="60" t="e">
        <f>VLOOKUP(ADD82,'Cod Planos'!$A:$G,5,FALSE)</f>
        <v>#N/A</v>
      </c>
      <c r="ADL82" s="61" t="e">
        <f>VLOOKUP(ADD82,'Cod Planos'!$A:$G,6,FALSE)</f>
        <v>#N/A</v>
      </c>
      <c r="ADM82" s="62" t="e">
        <f>VLOOKUP(ADD82,'Cod Planos'!$A:$G,7,FALSE)</f>
        <v>#N/A</v>
      </c>
      <c r="ADN82" s="34">
        <v>71</v>
      </c>
      <c r="ADO82" s="63" t="str">
        <f>ADG82</f>
        <v>NA</v>
      </c>
      <c r="ADP82" s="83" t="s">
        <v>595</v>
      </c>
      <c r="ADQ82" s="93" t="str">
        <f>ADE82</f>
        <v>CR71</v>
      </c>
      <c r="ADR82" s="93" t="str">
        <f>IF(IFERROR(VLOOKUP(ADO82,'OPERAÇÕES - REPARO'!ADA:ADA,1,FALSE),"")&lt;&gt;"","OK","NA")</f>
        <v>NA</v>
      </c>
      <c r="ADS82" s="93" t="str">
        <f>IF(IFERROR(VLOOKUP(ADO82,'TEXTO LONGO REPARO.CSV'!ACW:ACW,1,FALSE),"")&lt;&gt;"","OK","NA")</f>
        <v>NA</v>
      </c>
      <c r="ADT82" s="58" t="e">
        <f>VLOOKUP(ADO82,'Cod Planos'!$A:$G,2,FALSE)</f>
        <v>#N/A</v>
      </c>
      <c r="ADU82" s="59" t="e">
        <f>VLOOKUP(ADO82,'Cod Planos'!$A:$G,4,FALSE)</f>
        <v>#N/A</v>
      </c>
      <c r="ADV82" s="60" t="e">
        <f>VLOOKUP(ADO82,'Cod Planos'!$A:$G,5,FALSE)</f>
        <v>#N/A</v>
      </c>
      <c r="ADW82" s="61" t="e">
        <f>VLOOKUP(ADO82,'Cod Planos'!$A:$G,6,FALSE)</f>
        <v>#N/A</v>
      </c>
      <c r="ADX82" s="62" t="e">
        <f>VLOOKUP(ADO82,'Cod Planos'!$A:$G,7,FALSE)</f>
        <v>#N/A</v>
      </c>
      <c r="ADY82" s="34">
        <v>72</v>
      </c>
      <c r="ADZ82" s="63" t="str">
        <f>ADR82</f>
        <v>NA</v>
      </c>
      <c r="AEA82" s="83" t="s">
        <v>596</v>
      </c>
      <c r="AEB82" s="93" t="str">
        <f>ADP82</f>
        <v>CR72</v>
      </c>
      <c r="AEC82" s="93" t="str">
        <f>IF(IFERROR(VLOOKUP(ADZ82,'OPERAÇÕES - REPARO'!ADL:ADL,1,FALSE),"")&lt;&gt;"","OK","NA")</f>
        <v>NA</v>
      </c>
      <c r="AED82" s="93" t="str">
        <f>IF(IFERROR(VLOOKUP(ADZ82,'TEXTO LONGO REPARO.CSV'!ADH:ADH,1,FALSE),"")&lt;&gt;"","OK","NA")</f>
        <v>NA</v>
      </c>
      <c r="AEE82" s="58" t="e">
        <f>VLOOKUP(ADZ82,'Cod Planos'!$A:$G,2,FALSE)</f>
        <v>#N/A</v>
      </c>
      <c r="AEF82" s="59" t="e">
        <f>VLOOKUP(ADZ82,'Cod Planos'!$A:$G,4,FALSE)</f>
        <v>#N/A</v>
      </c>
      <c r="AEG82" s="60" t="e">
        <f>VLOOKUP(ADZ82,'Cod Planos'!$A:$G,5,FALSE)</f>
        <v>#N/A</v>
      </c>
      <c r="AEH82" s="61" t="e">
        <f>VLOOKUP(ADZ82,'Cod Planos'!$A:$G,6,FALSE)</f>
        <v>#N/A</v>
      </c>
      <c r="AEI82" s="62" t="e">
        <f>VLOOKUP(ADZ82,'Cod Planos'!$A:$G,7,FALSE)</f>
        <v>#N/A</v>
      </c>
      <c r="AEJ82" s="34">
        <v>73</v>
      </c>
      <c r="AEK82" s="63" t="str">
        <f>AEC82</f>
        <v>NA</v>
      </c>
      <c r="AEL82" s="83" t="s">
        <v>597</v>
      </c>
      <c r="AEM82" s="93" t="str">
        <f>AEA82</f>
        <v>CR73</v>
      </c>
      <c r="AEN82" s="93" t="str">
        <f>IF(IFERROR(VLOOKUP(AEK82,'OPERAÇÕES - REPARO'!ADW:ADW,1,FALSE),"")&lt;&gt;"","OK","NA")</f>
        <v>NA</v>
      </c>
      <c r="AEO82" s="93" t="str">
        <f>IF(IFERROR(VLOOKUP(AEK82,'TEXTO LONGO REPARO.CSV'!ADS:ADS,1,FALSE),"")&lt;&gt;"","OK","NA")</f>
        <v>NA</v>
      </c>
      <c r="AEP82" s="58" t="e">
        <f>VLOOKUP(AEK82,'Cod Planos'!$A:$G,2,FALSE)</f>
        <v>#N/A</v>
      </c>
      <c r="AEQ82" s="59" t="e">
        <f>VLOOKUP(AEK82,'Cod Planos'!$A:$G,4,FALSE)</f>
        <v>#N/A</v>
      </c>
      <c r="AER82" s="60" t="e">
        <f>VLOOKUP(AEK82,'Cod Planos'!$A:$G,5,FALSE)</f>
        <v>#N/A</v>
      </c>
      <c r="AES82" s="61" t="e">
        <f>VLOOKUP(AEK82,'Cod Planos'!$A:$G,6,FALSE)</f>
        <v>#N/A</v>
      </c>
      <c r="AET82" s="62" t="e">
        <f>VLOOKUP(AEK82,'Cod Planos'!$A:$G,7,FALSE)</f>
        <v>#N/A</v>
      </c>
      <c r="AEU82" s="34">
        <v>74</v>
      </c>
      <c r="AEV82" s="63" t="str">
        <f>AEN82</f>
        <v>NA</v>
      </c>
      <c r="AEW82" s="83" t="s">
        <v>598</v>
      </c>
      <c r="AEX82" s="93" t="str">
        <f>AEL82</f>
        <v>CR74</v>
      </c>
      <c r="AEY82" s="93" t="str">
        <f>IF(IFERROR(VLOOKUP(AEV82,'OPERAÇÕES - REPARO'!AEH:AEH,1,FALSE),"")&lt;&gt;"","OK","NA")</f>
        <v>NA</v>
      </c>
      <c r="AEZ82" s="93" t="str">
        <f>IF(IFERROR(VLOOKUP(AEV82,'TEXTO LONGO REPARO.CSV'!AED:AED,1,FALSE),"")&lt;&gt;"","OK","NA")</f>
        <v>NA</v>
      </c>
      <c r="AFA82" s="58" t="e">
        <f>VLOOKUP(AEV82,'Cod Planos'!$A:$G,2,FALSE)</f>
        <v>#N/A</v>
      </c>
      <c r="AFB82" s="59" t="e">
        <f>VLOOKUP(AEV82,'Cod Planos'!$A:$G,4,FALSE)</f>
        <v>#N/A</v>
      </c>
      <c r="AFC82" s="60" t="e">
        <f>VLOOKUP(AEV82,'Cod Planos'!$A:$G,5,FALSE)</f>
        <v>#N/A</v>
      </c>
      <c r="AFD82" s="61" t="e">
        <f>VLOOKUP(AEV82,'Cod Planos'!$A:$G,6,FALSE)</f>
        <v>#N/A</v>
      </c>
      <c r="AFE82" s="62" t="e">
        <f>VLOOKUP(AEV82,'Cod Planos'!$A:$G,7,FALSE)</f>
        <v>#N/A</v>
      </c>
      <c r="AFF82" s="34">
        <v>75</v>
      </c>
      <c r="AFG82" s="63" t="str">
        <f>AEY82</f>
        <v>NA</v>
      </c>
      <c r="AFH82" s="83" t="s">
        <v>599</v>
      </c>
      <c r="AFI82" s="93" t="str">
        <f>AEW82</f>
        <v>CR75</v>
      </c>
      <c r="AFJ82" s="93" t="str">
        <f>IF(IFERROR(VLOOKUP(AFG82,'OPERAÇÕES - REPARO'!AES:AES,1,FALSE),"")&lt;&gt;"","OK","NA")</f>
        <v>NA</v>
      </c>
      <c r="AFK82" s="93" t="str">
        <f>IF(IFERROR(VLOOKUP(AFG82,'TEXTO LONGO REPARO.CSV'!AEO:AEO,1,FALSE),"")&lt;&gt;"","OK","NA")</f>
        <v>NA</v>
      </c>
      <c r="AFL82" s="58" t="e">
        <f>VLOOKUP(AFG82,'Cod Planos'!$A:$G,2,FALSE)</f>
        <v>#N/A</v>
      </c>
      <c r="AFM82" s="59" t="e">
        <f>VLOOKUP(AFG82,'Cod Planos'!$A:$G,4,FALSE)</f>
        <v>#N/A</v>
      </c>
      <c r="AFN82" s="60" t="e">
        <f>VLOOKUP(AFG82,'Cod Planos'!$A:$G,5,FALSE)</f>
        <v>#N/A</v>
      </c>
      <c r="AFO82" s="61" t="e">
        <f>VLOOKUP(AFG82,'Cod Planos'!$A:$G,6,FALSE)</f>
        <v>#N/A</v>
      </c>
      <c r="AFP82" s="62" t="e">
        <f>VLOOKUP(AFG82,'Cod Planos'!$A:$G,7,FALSE)</f>
        <v>#N/A</v>
      </c>
      <c r="AFQ82" s="34">
        <v>76</v>
      </c>
      <c r="AFR82" s="63" t="str">
        <f>AFJ82</f>
        <v>NA</v>
      </c>
      <c r="AFS82" s="83" t="s">
        <v>600</v>
      </c>
      <c r="AFT82" s="93" t="str">
        <f>AFH82</f>
        <v>CR76</v>
      </c>
      <c r="AFU82" s="93" t="str">
        <f>IF(IFERROR(VLOOKUP(AFR82,'OPERAÇÕES - REPARO'!AFD:AFD,1,FALSE),"")&lt;&gt;"","OK","NA")</f>
        <v>NA</v>
      </c>
      <c r="AFV82" s="93" t="str">
        <f>IF(IFERROR(VLOOKUP(AFR82,'TEXTO LONGO REPARO.CSV'!AEZ:AEZ,1,FALSE),"")&lt;&gt;"","OK","NA")</f>
        <v>NA</v>
      </c>
      <c r="AFW82" s="58" t="e">
        <f>VLOOKUP(AFR82,'Cod Planos'!$A:$G,2,FALSE)</f>
        <v>#N/A</v>
      </c>
      <c r="AFX82" s="59" t="e">
        <f>VLOOKUP(AFR82,'Cod Planos'!$A:$G,4,FALSE)</f>
        <v>#N/A</v>
      </c>
      <c r="AFY82" s="60" t="e">
        <f>VLOOKUP(AFR82,'Cod Planos'!$A:$G,5,FALSE)</f>
        <v>#N/A</v>
      </c>
      <c r="AFZ82" s="61" t="e">
        <f>VLOOKUP(AFR82,'Cod Planos'!$A:$G,6,FALSE)</f>
        <v>#N/A</v>
      </c>
      <c r="AGA82" s="62" t="e">
        <f>VLOOKUP(AFR82,'Cod Planos'!$A:$G,7,FALSE)</f>
        <v>#N/A</v>
      </c>
      <c r="AGB82" s="34">
        <v>77</v>
      </c>
      <c r="AGC82" s="63" t="str">
        <f>AFU82</f>
        <v>NA</v>
      </c>
      <c r="AGD82" s="83" t="s">
        <v>601</v>
      </c>
      <c r="AGE82" s="93" t="str">
        <f>AFS82</f>
        <v>CR77</v>
      </c>
      <c r="AGF82" s="93" t="str">
        <f>IF(IFERROR(VLOOKUP(AGC82,'OPERAÇÕES - REPARO'!AFO:AFO,1,FALSE),"")&lt;&gt;"","OK","NA")</f>
        <v>NA</v>
      </c>
      <c r="AGG82" s="93" t="str">
        <f>IF(IFERROR(VLOOKUP(AGC82,'TEXTO LONGO REPARO.CSV'!AFK:AFK,1,FALSE),"")&lt;&gt;"","OK","NA")</f>
        <v>NA</v>
      </c>
      <c r="AGH82" s="58" t="e">
        <f>VLOOKUP(AGC82,'Cod Planos'!$A:$G,2,FALSE)</f>
        <v>#N/A</v>
      </c>
      <c r="AGI82" s="59" t="e">
        <f>VLOOKUP(AGC82,'Cod Planos'!$A:$G,4,FALSE)</f>
        <v>#N/A</v>
      </c>
      <c r="AGJ82" s="60" t="e">
        <f>VLOOKUP(AGC82,'Cod Planos'!$A:$G,5,FALSE)</f>
        <v>#N/A</v>
      </c>
      <c r="AGK82" s="61" t="e">
        <f>VLOOKUP(AGC82,'Cod Planos'!$A:$G,6,FALSE)</f>
        <v>#N/A</v>
      </c>
      <c r="AGL82" s="62" t="e">
        <f>VLOOKUP(AGC82,'Cod Planos'!$A:$G,7,FALSE)</f>
        <v>#N/A</v>
      </c>
      <c r="AGM82" s="34">
        <v>78</v>
      </c>
      <c r="AGN82" s="63" t="str">
        <f>AGF82</f>
        <v>NA</v>
      </c>
      <c r="AGO82" s="83" t="s">
        <v>602</v>
      </c>
      <c r="AGP82" s="93" t="str">
        <f>AGD82</f>
        <v>CR78</v>
      </c>
      <c r="AGQ82" s="93" t="str">
        <f>IF(IFERROR(VLOOKUP(AGN82,'OPERAÇÕES - REPARO'!AFZ:AFZ,1,FALSE),"")&lt;&gt;"","OK","NA")</f>
        <v>NA</v>
      </c>
      <c r="AGR82" s="93" t="str">
        <f>IF(IFERROR(VLOOKUP(AGN82,'TEXTO LONGO REPARO.CSV'!AFV:AFV,1,FALSE),"")&lt;&gt;"","OK","NA")</f>
        <v>NA</v>
      </c>
      <c r="AGS82" s="58" t="e">
        <f>VLOOKUP(AGN82,'Cod Planos'!$A:$G,2,FALSE)</f>
        <v>#N/A</v>
      </c>
      <c r="AGT82" s="59" t="e">
        <f>VLOOKUP(AGN82,'Cod Planos'!$A:$G,4,FALSE)</f>
        <v>#N/A</v>
      </c>
      <c r="AGU82" s="60" t="e">
        <f>VLOOKUP(AGN82,'Cod Planos'!$A:$G,5,FALSE)</f>
        <v>#N/A</v>
      </c>
      <c r="AGV82" s="61" t="e">
        <f>VLOOKUP(AGN82,'Cod Planos'!$A:$G,6,FALSE)</f>
        <v>#N/A</v>
      </c>
      <c r="AGW82" s="62" t="e">
        <f>VLOOKUP(AGN82,'Cod Planos'!$A:$G,7,FALSE)</f>
        <v>#N/A</v>
      </c>
      <c r="AGX82" s="34">
        <v>79</v>
      </c>
      <c r="AGY82" s="63" t="str">
        <f>AGQ82</f>
        <v>NA</v>
      </c>
      <c r="AGZ82" s="83" t="s">
        <v>603</v>
      </c>
      <c r="AHA82" s="93" t="str">
        <f>AGO82</f>
        <v>CR79</v>
      </c>
      <c r="AHB82" s="93" t="str">
        <f>IF(IFERROR(VLOOKUP(AGY82,'OPERAÇÕES - REPARO'!AGK:AGK,1,FALSE),"")&lt;&gt;"","OK","NA")</f>
        <v>NA</v>
      </c>
      <c r="AHC82" s="93" t="str">
        <f>IF(IFERROR(VLOOKUP(AGY82,'TEXTO LONGO REPARO.CSV'!AGG:AGG,1,FALSE),"")&lt;&gt;"","OK","NA")</f>
        <v>NA</v>
      </c>
      <c r="AHD82" s="58" t="e">
        <f>VLOOKUP(AGY82,'Cod Planos'!$A:$G,2,FALSE)</f>
        <v>#N/A</v>
      </c>
      <c r="AHE82" s="59" t="e">
        <f>VLOOKUP(AGY82,'Cod Planos'!$A:$G,4,FALSE)</f>
        <v>#N/A</v>
      </c>
      <c r="AHF82" s="60" t="e">
        <f>VLOOKUP(AGY82,'Cod Planos'!$A:$G,5,FALSE)</f>
        <v>#N/A</v>
      </c>
      <c r="AHG82" s="61" t="e">
        <f>VLOOKUP(AGY82,'Cod Planos'!$A:$G,6,FALSE)</f>
        <v>#N/A</v>
      </c>
      <c r="AHH82" s="62" t="e">
        <f>VLOOKUP(AGY82,'Cod Planos'!$A:$G,7,FALSE)</f>
        <v>#N/A</v>
      </c>
      <c r="AHI82" s="34">
        <v>80</v>
      </c>
      <c r="AHJ82" s="63" t="str">
        <f>AHB82</f>
        <v>NA</v>
      </c>
      <c r="AHK82" s="83" t="s">
        <v>604</v>
      </c>
      <c r="AHL82" s="93" t="str">
        <f>AGZ82</f>
        <v>CR80</v>
      </c>
      <c r="AHM82" s="93" t="str">
        <f>IF(IFERROR(VLOOKUP(AHJ82,'OPERAÇÕES - REPARO'!AGV:AGV,1,FALSE),"")&lt;&gt;"","OK","NA")</f>
        <v>NA</v>
      </c>
      <c r="AHN82" s="93" t="str">
        <f>IF(IFERROR(VLOOKUP(AHJ82,'TEXTO LONGO REPARO.CSV'!AGR:AGR,1,FALSE),"")&lt;&gt;"","OK","NA")</f>
        <v>NA</v>
      </c>
      <c r="AHO82" s="58" t="e">
        <f>VLOOKUP(AHJ82,'Cod Planos'!$A:$G,2,FALSE)</f>
        <v>#N/A</v>
      </c>
      <c r="AHP82" s="59" t="e">
        <f>VLOOKUP(AHJ82,'Cod Planos'!$A:$G,4,FALSE)</f>
        <v>#N/A</v>
      </c>
      <c r="AHQ82" s="60" t="e">
        <f>VLOOKUP(AHJ82,'Cod Planos'!$A:$G,5,FALSE)</f>
        <v>#N/A</v>
      </c>
      <c r="AHR82" s="61" t="e">
        <f>VLOOKUP(AHJ82,'Cod Planos'!$A:$G,6,FALSE)</f>
        <v>#N/A</v>
      </c>
      <c r="AHS82" s="62" t="e">
        <f>VLOOKUP(AHJ82,'Cod Planos'!$A:$G,7,FALSE)</f>
        <v>#N/A</v>
      </c>
      <c r="AHT82" s="34">
        <v>81</v>
      </c>
      <c r="AHU82" s="63" t="str">
        <f>AHM82</f>
        <v>NA</v>
      </c>
      <c r="AHV82" s="83" t="s">
        <v>605</v>
      </c>
      <c r="AHW82" s="93" t="str">
        <f>AHK82</f>
        <v>CR81</v>
      </c>
      <c r="AHX82" s="93" t="str">
        <f>IF(IFERROR(VLOOKUP(AHU82,'OPERAÇÕES - REPARO'!AHG:AHG,1,FALSE),"")&lt;&gt;"","OK","NA")</f>
        <v>NA</v>
      </c>
      <c r="AHY82" s="93" t="str">
        <f>IF(IFERROR(VLOOKUP(AHU82,'TEXTO LONGO REPARO.CSV'!AHC:AHC,1,FALSE),"")&lt;&gt;"","OK","NA")</f>
        <v>NA</v>
      </c>
      <c r="AHZ82" s="58" t="e">
        <f>VLOOKUP(AHU82,'Cod Planos'!$A:$G,2,FALSE)</f>
        <v>#N/A</v>
      </c>
      <c r="AIA82" s="59" t="e">
        <f>VLOOKUP(AHU82,'Cod Planos'!$A:$G,4,FALSE)</f>
        <v>#N/A</v>
      </c>
      <c r="AIB82" s="60" t="e">
        <f>VLOOKUP(AHU82,'Cod Planos'!$A:$G,5,FALSE)</f>
        <v>#N/A</v>
      </c>
      <c r="AIC82" s="61" t="e">
        <f>VLOOKUP(AHU82,'Cod Planos'!$A:$G,6,FALSE)</f>
        <v>#N/A</v>
      </c>
      <c r="AID82" s="62" t="e">
        <f>VLOOKUP(AHU82,'Cod Planos'!$A:$G,7,FALSE)</f>
        <v>#N/A</v>
      </c>
      <c r="AIE82" s="34">
        <v>82</v>
      </c>
      <c r="AIF82" s="63" t="str">
        <f>AHX82</f>
        <v>NA</v>
      </c>
      <c r="AIG82" s="83" t="s">
        <v>606</v>
      </c>
      <c r="AIH82" s="93" t="str">
        <f>AHV82</f>
        <v>CR82</v>
      </c>
      <c r="AII82" s="93" t="str">
        <f>IF(IFERROR(VLOOKUP(AIF82,'OPERAÇÕES - REPARO'!AHR:AHR,1,FALSE),"")&lt;&gt;"","OK","NA")</f>
        <v>NA</v>
      </c>
      <c r="AIJ82" s="93" t="str">
        <f>IF(IFERROR(VLOOKUP(AIF82,'TEXTO LONGO REPARO.CSV'!AHN:AHN,1,FALSE),"")&lt;&gt;"","OK","NA")</f>
        <v>NA</v>
      </c>
      <c r="AIK82" s="58" t="e">
        <f>VLOOKUP(AIF82,'Cod Planos'!$A:$G,2,FALSE)</f>
        <v>#N/A</v>
      </c>
      <c r="AIL82" s="59" t="e">
        <f>VLOOKUP(AIF82,'Cod Planos'!$A:$G,4,FALSE)</f>
        <v>#N/A</v>
      </c>
      <c r="AIM82" s="60" t="e">
        <f>VLOOKUP(AIF82,'Cod Planos'!$A:$G,5,FALSE)</f>
        <v>#N/A</v>
      </c>
      <c r="AIN82" s="61" t="e">
        <f>VLOOKUP(AIF82,'Cod Planos'!$A:$G,6,FALSE)</f>
        <v>#N/A</v>
      </c>
      <c r="AIO82" s="62" t="e">
        <f>VLOOKUP(AIF82,'Cod Planos'!$A:$G,7,FALSE)</f>
        <v>#N/A</v>
      </c>
      <c r="AIP82" s="34">
        <v>83</v>
      </c>
      <c r="AIQ82" s="63" t="str">
        <f>AII82</f>
        <v>NA</v>
      </c>
      <c r="AIR82" s="83" t="s">
        <v>607</v>
      </c>
      <c r="AIS82" s="93" t="str">
        <f>AIG82</f>
        <v>CR83</v>
      </c>
      <c r="AIT82" s="93" t="str">
        <f>IF(IFERROR(VLOOKUP(AIQ82,'OPERAÇÕES - REPARO'!AIC:AIC,1,FALSE),"")&lt;&gt;"","OK","NA")</f>
        <v>NA</v>
      </c>
      <c r="AIU82" s="93" t="str">
        <f>IF(IFERROR(VLOOKUP(AIQ82,'TEXTO LONGO REPARO.CSV'!AHY:AHY,1,FALSE),"")&lt;&gt;"","OK","NA")</f>
        <v>NA</v>
      </c>
      <c r="AIV82" s="58" t="e">
        <f>VLOOKUP(AIQ82,'Cod Planos'!$A:$G,2,FALSE)</f>
        <v>#N/A</v>
      </c>
      <c r="AIW82" s="59" t="e">
        <f>VLOOKUP(AIQ82,'Cod Planos'!$A:$G,4,FALSE)</f>
        <v>#N/A</v>
      </c>
      <c r="AIX82" s="60" t="e">
        <f>VLOOKUP(AIQ82,'Cod Planos'!$A:$G,5,FALSE)</f>
        <v>#N/A</v>
      </c>
      <c r="AIY82" s="61" t="e">
        <f>VLOOKUP(AIQ82,'Cod Planos'!$A:$G,6,FALSE)</f>
        <v>#N/A</v>
      </c>
      <c r="AIZ82" s="62" t="e">
        <f>VLOOKUP(AIQ82,'Cod Planos'!$A:$G,7,FALSE)</f>
        <v>#N/A</v>
      </c>
      <c r="AJA82" s="34">
        <v>84</v>
      </c>
      <c r="AJB82" s="63" t="str">
        <f>AIT82</f>
        <v>NA</v>
      </c>
      <c r="AJC82" s="83" t="s">
        <v>608</v>
      </c>
      <c r="AJD82" s="93" t="str">
        <f>AIR82</f>
        <v>CR84</v>
      </c>
      <c r="AJE82" s="93" t="str">
        <f>IF(IFERROR(VLOOKUP(AJB82,'OPERAÇÕES - REPARO'!AIN:AIN,1,FALSE),"")&lt;&gt;"","OK","NA")</f>
        <v>NA</v>
      </c>
      <c r="AJF82" s="93" t="str">
        <f>IF(IFERROR(VLOOKUP(AJB82,'TEXTO LONGO REPARO.CSV'!AIJ:AIJ,1,FALSE),"")&lt;&gt;"","OK","NA")</f>
        <v>NA</v>
      </c>
      <c r="AJG82" s="58" t="e">
        <f>VLOOKUP(AJB82,'Cod Planos'!$A:$G,2,FALSE)</f>
        <v>#N/A</v>
      </c>
      <c r="AJH82" s="59" t="e">
        <f>VLOOKUP(AJB82,'Cod Planos'!$A:$G,4,FALSE)</f>
        <v>#N/A</v>
      </c>
      <c r="AJI82" s="60" t="e">
        <f>VLOOKUP(AJB82,'Cod Planos'!$A:$G,5,FALSE)</f>
        <v>#N/A</v>
      </c>
      <c r="AJJ82" s="61" t="e">
        <f>VLOOKUP(AJB82,'Cod Planos'!$A:$G,6,FALSE)</f>
        <v>#N/A</v>
      </c>
      <c r="AJK82" s="62" t="e">
        <f>VLOOKUP(AJB82,'Cod Planos'!$A:$G,7,FALSE)</f>
        <v>#N/A</v>
      </c>
      <c r="AJL82" s="34">
        <v>85</v>
      </c>
      <c r="AJM82" s="63" t="str">
        <f>AJE82</f>
        <v>NA</v>
      </c>
      <c r="AJN82" s="83" t="s">
        <v>609</v>
      </c>
      <c r="AJO82" s="93" t="str">
        <f>AJC82</f>
        <v>CR85</v>
      </c>
      <c r="AJP82" s="93" t="str">
        <f>IF(IFERROR(VLOOKUP(AJM82,'OPERAÇÕES - REPARO'!AIY:AIY,1,FALSE),"")&lt;&gt;"","OK","NA")</f>
        <v>NA</v>
      </c>
      <c r="AJQ82" s="93" t="str">
        <f>IF(IFERROR(VLOOKUP(AJM82,'TEXTO LONGO REPARO.CSV'!AIU:AIU,1,FALSE),"")&lt;&gt;"","OK","NA")</f>
        <v>NA</v>
      </c>
      <c r="AJR82" s="58" t="e">
        <f>VLOOKUP(AJM82,'Cod Planos'!$A:$G,2,FALSE)</f>
        <v>#N/A</v>
      </c>
      <c r="AJS82" s="59" t="e">
        <f>VLOOKUP(AJM82,'Cod Planos'!$A:$G,4,FALSE)</f>
        <v>#N/A</v>
      </c>
      <c r="AJT82" s="60" t="e">
        <f>VLOOKUP(AJM82,'Cod Planos'!$A:$G,5,FALSE)</f>
        <v>#N/A</v>
      </c>
      <c r="AJU82" s="61" t="e">
        <f>VLOOKUP(AJM82,'Cod Planos'!$A:$G,6,FALSE)</f>
        <v>#N/A</v>
      </c>
      <c r="AJV82" s="62" t="e">
        <f>VLOOKUP(AJM82,'Cod Planos'!$A:$G,7,FALSE)</f>
        <v>#N/A</v>
      </c>
      <c r="AJW82" s="34">
        <v>86</v>
      </c>
      <c r="AJX82" s="63" t="str">
        <f>AJP82</f>
        <v>NA</v>
      </c>
      <c r="AJY82" s="83" t="s">
        <v>610</v>
      </c>
      <c r="AJZ82" s="93" t="str">
        <f>AJN82</f>
        <v>CR86</v>
      </c>
      <c r="AKA82" s="93" t="str">
        <f>IF(IFERROR(VLOOKUP(AJX82,'OPERAÇÕES - REPARO'!AJJ:AJJ,1,FALSE),"")&lt;&gt;"","OK","NA")</f>
        <v>NA</v>
      </c>
      <c r="AKB82" s="93" t="str">
        <f>IF(IFERROR(VLOOKUP(AJX82,'TEXTO LONGO REPARO.CSV'!AJF:AJF,1,FALSE),"")&lt;&gt;"","OK","NA")</f>
        <v>NA</v>
      </c>
      <c r="AKC82" s="58" t="e">
        <f>VLOOKUP(AJX82,'Cod Planos'!$A:$G,2,FALSE)</f>
        <v>#N/A</v>
      </c>
      <c r="AKD82" s="59" t="e">
        <f>VLOOKUP(AJX82,'Cod Planos'!$A:$G,4,FALSE)</f>
        <v>#N/A</v>
      </c>
      <c r="AKE82" s="60" t="e">
        <f>VLOOKUP(AJX82,'Cod Planos'!$A:$G,5,FALSE)</f>
        <v>#N/A</v>
      </c>
      <c r="AKF82" s="61" t="e">
        <f>VLOOKUP(AJX82,'Cod Planos'!$A:$G,6,FALSE)</f>
        <v>#N/A</v>
      </c>
      <c r="AKG82" s="62" t="e">
        <f>VLOOKUP(AJX82,'Cod Planos'!$A:$G,7,FALSE)</f>
        <v>#N/A</v>
      </c>
      <c r="AKH82" s="34">
        <v>87</v>
      </c>
      <c r="AKI82" s="63" t="str">
        <f>AKA82</f>
        <v>NA</v>
      </c>
      <c r="AKJ82" s="83" t="s">
        <v>611</v>
      </c>
      <c r="AKK82" s="93" t="str">
        <f>AJY82</f>
        <v>CR87</v>
      </c>
      <c r="AKL82" s="93" t="str">
        <f>IF(IFERROR(VLOOKUP(AKI82,'OPERAÇÕES - REPARO'!AJU:AJU,1,FALSE),"")&lt;&gt;"","OK","NA")</f>
        <v>NA</v>
      </c>
      <c r="AKM82" s="93" t="str">
        <f>IF(IFERROR(VLOOKUP(AKI82,'TEXTO LONGO REPARO.CSV'!AJQ:AJQ,1,FALSE),"")&lt;&gt;"","OK","NA")</f>
        <v>NA</v>
      </c>
      <c r="AKN82" s="58" t="e">
        <f>VLOOKUP(AKI82,'Cod Planos'!$A:$G,2,FALSE)</f>
        <v>#N/A</v>
      </c>
      <c r="AKO82" s="59" t="e">
        <f>VLOOKUP(AKI82,'Cod Planos'!$A:$G,4,FALSE)</f>
        <v>#N/A</v>
      </c>
      <c r="AKP82" s="60" t="e">
        <f>VLOOKUP(AKI82,'Cod Planos'!$A:$G,5,FALSE)</f>
        <v>#N/A</v>
      </c>
      <c r="AKQ82" s="61" t="e">
        <f>VLOOKUP(AKI82,'Cod Planos'!$A:$G,6,FALSE)</f>
        <v>#N/A</v>
      </c>
      <c r="AKR82" s="62" t="e">
        <f>VLOOKUP(AKI82,'Cod Planos'!$A:$G,7,FALSE)</f>
        <v>#N/A</v>
      </c>
      <c r="AKS82" s="34">
        <v>88</v>
      </c>
      <c r="AKT82" s="63" t="str">
        <f>AKL82</f>
        <v>NA</v>
      </c>
      <c r="AKU82" s="83" t="s">
        <v>612</v>
      </c>
      <c r="AKV82" s="93" t="str">
        <f>AKJ82</f>
        <v>CR88</v>
      </c>
      <c r="AKW82" s="93" t="str">
        <f>IF(IFERROR(VLOOKUP(AKT82,'OPERAÇÕES - REPARO'!AKF:AKF,1,FALSE),"")&lt;&gt;"","OK","NA")</f>
        <v>NA</v>
      </c>
      <c r="AKX82" s="93" t="str">
        <f>IF(IFERROR(VLOOKUP(AKT82,'TEXTO LONGO REPARO.CSV'!AKB:AKB,1,FALSE),"")&lt;&gt;"","OK","NA")</f>
        <v>NA</v>
      </c>
      <c r="AKY82" s="58" t="e">
        <f>VLOOKUP(AKT82,'Cod Planos'!$A:$G,2,FALSE)</f>
        <v>#N/A</v>
      </c>
      <c r="AKZ82" s="59" t="e">
        <f>VLOOKUP(AKT82,'Cod Planos'!$A:$G,4,FALSE)</f>
        <v>#N/A</v>
      </c>
      <c r="ALA82" s="60" t="e">
        <f>VLOOKUP(AKT82,'Cod Planos'!$A:$G,5,FALSE)</f>
        <v>#N/A</v>
      </c>
      <c r="ALB82" s="61" t="e">
        <f>VLOOKUP(AKT82,'Cod Planos'!$A:$G,6,FALSE)</f>
        <v>#N/A</v>
      </c>
      <c r="ALC82" s="62" t="e">
        <f>VLOOKUP(AKT82,'Cod Planos'!$A:$G,7,FALSE)</f>
        <v>#N/A</v>
      </c>
      <c r="ALD82" s="34">
        <v>89</v>
      </c>
      <c r="ALE82" s="63" t="str">
        <f>AKW82</f>
        <v>NA</v>
      </c>
      <c r="ALF82" s="83" t="s">
        <v>613</v>
      </c>
      <c r="ALG82" s="93" t="str">
        <f>AKU82</f>
        <v>CR89</v>
      </c>
      <c r="ALH82" s="93" t="str">
        <f>IF(IFERROR(VLOOKUP(ALE82,'OPERAÇÕES - REPARO'!AKQ:AKQ,1,FALSE),"")&lt;&gt;"","OK","NA")</f>
        <v>NA</v>
      </c>
      <c r="ALI82" s="93" t="str">
        <f>IF(IFERROR(VLOOKUP(ALE82,'TEXTO LONGO REPARO.CSV'!AKM:AKM,1,FALSE),"")&lt;&gt;"","OK","NA")</f>
        <v>NA</v>
      </c>
      <c r="ALJ82" s="58" t="e">
        <f>VLOOKUP(ALE82,'Cod Planos'!$A:$G,2,FALSE)</f>
        <v>#N/A</v>
      </c>
      <c r="ALK82" s="59" t="e">
        <f>VLOOKUP(ALE82,'Cod Planos'!$A:$G,4,FALSE)</f>
        <v>#N/A</v>
      </c>
      <c r="ALL82" s="60" t="e">
        <f>VLOOKUP(ALE82,'Cod Planos'!$A:$G,5,FALSE)</f>
        <v>#N/A</v>
      </c>
      <c r="ALM82" s="61" t="e">
        <f>VLOOKUP(ALE82,'Cod Planos'!$A:$G,6,FALSE)</f>
        <v>#N/A</v>
      </c>
      <c r="ALN82" s="62" t="e">
        <f>VLOOKUP(ALE82,'Cod Planos'!$A:$G,7,FALSE)</f>
        <v>#N/A</v>
      </c>
      <c r="ALO82" s="34">
        <v>90</v>
      </c>
      <c r="ALP82" s="63" t="str">
        <f>ALH82</f>
        <v>NA</v>
      </c>
      <c r="ALQ82" s="83" t="s">
        <v>614</v>
      </c>
      <c r="ALR82" s="93" t="str">
        <f>ALF82</f>
        <v>CR90</v>
      </c>
      <c r="ALS82" s="93" t="str">
        <f>IF(IFERROR(VLOOKUP(ALP82,'OPERAÇÕES - REPARO'!ALB:ALB,1,FALSE),"")&lt;&gt;"","OK","NA")</f>
        <v>NA</v>
      </c>
      <c r="ALT82" s="93" t="str">
        <f>IF(IFERROR(VLOOKUP(ALP82,'TEXTO LONGO REPARO.CSV'!AKX:AKX,1,FALSE),"")&lt;&gt;"","OK","NA")</f>
        <v>NA</v>
      </c>
      <c r="ALU82" s="58" t="e">
        <f>VLOOKUP(ALP82,'Cod Planos'!$A:$G,2,FALSE)</f>
        <v>#N/A</v>
      </c>
      <c r="ALV82" s="59" t="e">
        <f>VLOOKUP(ALP82,'Cod Planos'!$A:$G,4,FALSE)</f>
        <v>#N/A</v>
      </c>
      <c r="ALW82" s="60" t="e">
        <f>VLOOKUP(ALP82,'Cod Planos'!$A:$G,5,FALSE)</f>
        <v>#N/A</v>
      </c>
      <c r="ALX82" s="61" t="e">
        <f>VLOOKUP(ALP82,'Cod Planos'!$A:$G,6,FALSE)</f>
        <v>#N/A</v>
      </c>
      <c r="ALY82" s="62" t="e">
        <f>VLOOKUP(ALP82,'Cod Planos'!$A:$G,7,FALSE)</f>
        <v>#N/A</v>
      </c>
      <c r="ALZ82" s="34">
        <v>91</v>
      </c>
      <c r="AMA82" s="63" t="str">
        <f>ALS82</f>
        <v>NA</v>
      </c>
      <c r="AMB82" s="83" t="s">
        <v>615</v>
      </c>
      <c r="AMC82" s="93" t="str">
        <f>ALQ82</f>
        <v>CR91</v>
      </c>
      <c r="AMD82" s="93" t="str">
        <f>IF(IFERROR(VLOOKUP(AMA82,'OPERAÇÕES - REPARO'!ALM:ALM,1,FALSE),"")&lt;&gt;"","OK","NA")</f>
        <v>NA</v>
      </c>
      <c r="AME82" s="93" t="str">
        <f>IF(IFERROR(VLOOKUP(AMA82,'TEXTO LONGO REPARO.CSV'!ALI:ALI,1,FALSE),"")&lt;&gt;"","OK","NA")</f>
        <v>NA</v>
      </c>
      <c r="AMF82" s="58" t="e">
        <f>VLOOKUP(AMA82,'Cod Planos'!$A:$G,2,FALSE)</f>
        <v>#N/A</v>
      </c>
      <c r="AMG82" s="59" t="e">
        <f>VLOOKUP(AMA82,'Cod Planos'!$A:$G,4,FALSE)</f>
        <v>#N/A</v>
      </c>
      <c r="AMH82" s="60" t="e">
        <f>VLOOKUP(AMA82,'Cod Planos'!$A:$G,5,FALSE)</f>
        <v>#N/A</v>
      </c>
      <c r="AMI82" s="61" t="e">
        <f>VLOOKUP(AMA82,'Cod Planos'!$A:$G,6,FALSE)</f>
        <v>#N/A</v>
      </c>
      <c r="AMJ82" s="62" t="e">
        <f>VLOOKUP(AMA82,'Cod Planos'!$A:$G,7,FALSE)</f>
        <v>#N/A</v>
      </c>
      <c r="AMK82" s="34">
        <v>92</v>
      </c>
      <c r="AML82" s="63" t="str">
        <f>AMD82</f>
        <v>NA</v>
      </c>
      <c r="AMM82" s="83" t="s">
        <v>616</v>
      </c>
      <c r="AMN82" s="93" t="str">
        <f>AMB82</f>
        <v>CR92</v>
      </c>
      <c r="AMO82" s="93" t="str">
        <f>IF(IFERROR(VLOOKUP(AML82,'OPERAÇÕES - REPARO'!ALX:ALX,1,FALSE),"")&lt;&gt;"","OK","NA")</f>
        <v>NA</v>
      </c>
      <c r="AMP82" s="93" t="str">
        <f>IF(IFERROR(VLOOKUP(AML82,'TEXTO LONGO REPARO.CSV'!ALT:ALT,1,FALSE),"")&lt;&gt;"","OK","NA")</f>
        <v>NA</v>
      </c>
      <c r="AMQ82" s="58" t="e">
        <f>VLOOKUP(AML82,'Cod Planos'!$A:$G,2,FALSE)</f>
        <v>#N/A</v>
      </c>
      <c r="AMR82" s="59" t="e">
        <f>VLOOKUP(AML82,'Cod Planos'!$A:$G,4,FALSE)</f>
        <v>#N/A</v>
      </c>
      <c r="AMS82" s="60" t="e">
        <f>VLOOKUP(AML82,'Cod Planos'!$A:$G,5,FALSE)</f>
        <v>#N/A</v>
      </c>
      <c r="AMT82" s="61" t="e">
        <f>VLOOKUP(AML82,'Cod Planos'!$A:$G,6,FALSE)</f>
        <v>#N/A</v>
      </c>
      <c r="AMU82" s="62" t="e">
        <f>VLOOKUP(AML82,'Cod Planos'!$A:$G,7,FALSE)</f>
        <v>#N/A</v>
      </c>
      <c r="AMV82" s="34">
        <v>93</v>
      </c>
      <c r="AMW82" s="63" t="str">
        <f>AMO82</f>
        <v>NA</v>
      </c>
      <c r="AMX82" s="83" t="s">
        <v>617</v>
      </c>
      <c r="AMY82" s="93" t="str">
        <f>AMM82</f>
        <v>CR93</v>
      </c>
      <c r="AMZ82" s="93" t="str">
        <f>IF(IFERROR(VLOOKUP(AMW82,'OPERAÇÕES - REPARO'!AMI:AMI,1,FALSE),"")&lt;&gt;"","OK","NA")</f>
        <v>NA</v>
      </c>
      <c r="ANA82" s="93" t="str">
        <f>IF(IFERROR(VLOOKUP(AMW82,'TEXTO LONGO REPARO.CSV'!AME:AME,1,FALSE),"")&lt;&gt;"","OK","NA")</f>
        <v>NA</v>
      </c>
      <c r="ANB82" s="58" t="e">
        <f>VLOOKUP(AMW82,'Cod Planos'!$A:$G,2,FALSE)</f>
        <v>#N/A</v>
      </c>
      <c r="ANC82" s="59" t="e">
        <f>VLOOKUP(AMW82,'Cod Planos'!$A:$G,4,FALSE)</f>
        <v>#N/A</v>
      </c>
      <c r="AND82" s="60" t="e">
        <f>VLOOKUP(AMW82,'Cod Planos'!$A:$G,5,FALSE)</f>
        <v>#N/A</v>
      </c>
      <c r="ANE82" s="61" t="e">
        <f>VLOOKUP(AMW82,'Cod Planos'!$A:$G,6,FALSE)</f>
        <v>#N/A</v>
      </c>
      <c r="ANF82" s="62" t="e">
        <f>VLOOKUP(AMW82,'Cod Planos'!$A:$G,7,FALSE)</f>
        <v>#N/A</v>
      </c>
      <c r="ANG82" s="34">
        <v>94</v>
      </c>
      <c r="ANH82" s="63" t="str">
        <f>AMZ82</f>
        <v>NA</v>
      </c>
      <c r="ANI82" s="83" t="s">
        <v>618</v>
      </c>
      <c r="ANJ82" s="93" t="str">
        <f>AMX82</f>
        <v>CR94</v>
      </c>
      <c r="ANK82" s="93" t="str">
        <f>IF(IFERROR(VLOOKUP(ANH82,'OPERAÇÕES - REPARO'!AMT:AMT,1,FALSE),"")&lt;&gt;"","OK","NA")</f>
        <v>NA</v>
      </c>
      <c r="ANL82" s="93" t="str">
        <f>IF(IFERROR(VLOOKUP(ANH82,'TEXTO LONGO REPARO.CSV'!AMP:AMP,1,FALSE),"")&lt;&gt;"","OK","NA")</f>
        <v>NA</v>
      </c>
      <c r="ANM82" s="58" t="e">
        <f>VLOOKUP(ANH82,'Cod Planos'!$A:$G,2,FALSE)</f>
        <v>#N/A</v>
      </c>
      <c r="ANN82" s="59" t="e">
        <f>VLOOKUP(ANH82,'Cod Planos'!$A:$G,4,FALSE)</f>
        <v>#N/A</v>
      </c>
      <c r="ANO82" s="60" t="e">
        <f>VLOOKUP(ANH82,'Cod Planos'!$A:$G,5,FALSE)</f>
        <v>#N/A</v>
      </c>
      <c r="ANP82" s="61" t="e">
        <f>VLOOKUP(ANH82,'Cod Planos'!$A:$G,6,FALSE)</f>
        <v>#N/A</v>
      </c>
      <c r="ANQ82" s="62" t="e">
        <f>VLOOKUP(ANH82,'Cod Planos'!$A:$G,7,FALSE)</f>
        <v>#N/A</v>
      </c>
      <c r="ANR82" s="34">
        <v>95</v>
      </c>
      <c r="ANS82" s="63" t="str">
        <f>ANK82</f>
        <v>NA</v>
      </c>
      <c r="ANT82" s="83" t="s">
        <v>619</v>
      </c>
      <c r="ANU82" s="93" t="str">
        <f>ANI82</f>
        <v>CR95</v>
      </c>
      <c r="ANV82" s="93" t="str">
        <f>IF(IFERROR(VLOOKUP(ANS82,'OPERAÇÕES - REPARO'!ANE:ANE,1,FALSE),"")&lt;&gt;"","OK","NA")</f>
        <v>NA</v>
      </c>
      <c r="ANW82" s="93" t="str">
        <f>IF(IFERROR(VLOOKUP(ANS82,'TEXTO LONGO REPARO.CSV'!ANA:ANA,1,FALSE),"")&lt;&gt;"","OK","NA")</f>
        <v>NA</v>
      </c>
      <c r="ANX82" s="58" t="e">
        <f>VLOOKUP(ANS82,'Cod Planos'!$A:$G,2,FALSE)</f>
        <v>#N/A</v>
      </c>
      <c r="ANY82" s="59" t="e">
        <f>VLOOKUP(ANS82,'Cod Planos'!$A:$G,4,FALSE)</f>
        <v>#N/A</v>
      </c>
      <c r="ANZ82" s="60" t="e">
        <f>VLOOKUP(ANS82,'Cod Planos'!$A:$G,5,FALSE)</f>
        <v>#N/A</v>
      </c>
      <c r="AOA82" s="61" t="e">
        <f>VLOOKUP(ANS82,'Cod Planos'!$A:$G,6,FALSE)</f>
        <v>#N/A</v>
      </c>
      <c r="AOB82" s="62" t="e">
        <f>VLOOKUP(ANS82,'Cod Planos'!$A:$G,7,FALSE)</f>
        <v>#N/A</v>
      </c>
      <c r="AOC82" s="34">
        <v>96</v>
      </c>
      <c r="AOD82" s="63" t="str">
        <f>ANV82</f>
        <v>NA</v>
      </c>
      <c r="AOE82" s="83" t="s">
        <v>620</v>
      </c>
      <c r="AOF82" s="93" t="str">
        <f>ANT82</f>
        <v>CR96</v>
      </c>
      <c r="AOG82" s="93" t="str">
        <f>IF(IFERROR(VLOOKUP(AOD82,'OPERAÇÕES - REPARO'!ANP:ANP,1,FALSE),"")&lt;&gt;"","OK","NA")</f>
        <v>NA</v>
      </c>
      <c r="AOH82" s="93" t="str">
        <f>IF(IFERROR(VLOOKUP(AOD82,'TEXTO LONGO REPARO.CSV'!ANL:ANL,1,FALSE),"")&lt;&gt;"","OK","NA")</f>
        <v>NA</v>
      </c>
      <c r="AOI82" s="58" t="e">
        <f>VLOOKUP(AOD82,'Cod Planos'!$A:$G,2,FALSE)</f>
        <v>#N/A</v>
      </c>
      <c r="AOJ82" s="59" t="e">
        <f>VLOOKUP(AOD82,'Cod Planos'!$A:$G,4,FALSE)</f>
        <v>#N/A</v>
      </c>
      <c r="AOK82" s="60" t="e">
        <f>VLOOKUP(AOD82,'Cod Planos'!$A:$G,5,FALSE)</f>
        <v>#N/A</v>
      </c>
      <c r="AOL82" s="61" t="e">
        <f>VLOOKUP(AOD82,'Cod Planos'!$A:$G,6,FALSE)</f>
        <v>#N/A</v>
      </c>
      <c r="AOM82" s="62" t="e">
        <f>VLOOKUP(AOD82,'Cod Planos'!$A:$G,7,FALSE)</f>
        <v>#N/A</v>
      </c>
      <c r="AON82" s="34">
        <v>97</v>
      </c>
      <c r="AOO82" s="63" t="str">
        <f>AOG82</f>
        <v>NA</v>
      </c>
      <c r="AOP82" s="83" t="s">
        <v>621</v>
      </c>
      <c r="AOQ82" s="93" t="str">
        <f>AOE82</f>
        <v>CR97</v>
      </c>
      <c r="AOR82" s="93" t="str">
        <f>IF(IFERROR(VLOOKUP(AOO82,'OPERAÇÕES - REPARO'!AOA:AOA,1,FALSE),"")&lt;&gt;"","OK","NA")</f>
        <v>NA</v>
      </c>
      <c r="AOS82" s="93" t="str">
        <f>IF(IFERROR(VLOOKUP(AOO82,'TEXTO LONGO REPARO.CSV'!ANW:ANW,1,FALSE),"")&lt;&gt;"","OK","NA")</f>
        <v>NA</v>
      </c>
      <c r="AOT82" s="58" t="e">
        <f>VLOOKUP(AOO82,'Cod Planos'!$A:$G,2,FALSE)</f>
        <v>#N/A</v>
      </c>
      <c r="AOU82" s="59" t="e">
        <f>VLOOKUP(AOO82,'Cod Planos'!$A:$G,4,FALSE)</f>
        <v>#N/A</v>
      </c>
      <c r="AOV82" s="60" t="e">
        <f>VLOOKUP(AOO82,'Cod Planos'!$A:$G,5,FALSE)</f>
        <v>#N/A</v>
      </c>
      <c r="AOW82" s="61" t="e">
        <f>VLOOKUP(AOO82,'Cod Planos'!$A:$G,6,FALSE)</f>
        <v>#N/A</v>
      </c>
      <c r="AOX82" s="62" t="e">
        <f>VLOOKUP(AOO82,'Cod Planos'!$A:$G,7,FALSE)</f>
        <v>#N/A</v>
      </c>
      <c r="AOY82" s="34">
        <v>98</v>
      </c>
      <c r="AOZ82" s="63" t="str">
        <f>AOR82</f>
        <v>NA</v>
      </c>
      <c r="APA82" s="83" t="s">
        <v>622</v>
      </c>
      <c r="APB82" s="93" t="str">
        <f>AOP82</f>
        <v>CR98</v>
      </c>
      <c r="APC82" s="93" t="str">
        <f>IF(IFERROR(VLOOKUP(AOZ82,'OPERAÇÕES - REPARO'!AOL:AOL,1,FALSE),"")&lt;&gt;"","OK","NA")</f>
        <v>NA</v>
      </c>
      <c r="APD82" s="93" t="str">
        <f>IF(IFERROR(VLOOKUP(AOZ82,'TEXTO LONGO REPARO.CSV'!AOH:AOH,1,FALSE),"")&lt;&gt;"","OK","NA")</f>
        <v>NA</v>
      </c>
      <c r="APE82" s="58" t="e">
        <f>VLOOKUP(AOZ82,'Cod Planos'!$A:$G,2,FALSE)</f>
        <v>#N/A</v>
      </c>
      <c r="APF82" s="59" t="e">
        <f>VLOOKUP(AOZ82,'Cod Planos'!$A:$G,4,FALSE)</f>
        <v>#N/A</v>
      </c>
      <c r="APG82" s="60" t="e">
        <f>VLOOKUP(AOZ82,'Cod Planos'!$A:$G,5,FALSE)</f>
        <v>#N/A</v>
      </c>
      <c r="APH82" s="61" t="e">
        <f>VLOOKUP(AOZ82,'Cod Planos'!$A:$G,6,FALSE)</f>
        <v>#N/A</v>
      </c>
      <c r="API82" s="62" t="e">
        <f>VLOOKUP(AOZ82,'Cod Planos'!$A:$G,7,FALSE)</f>
        <v>#N/A</v>
      </c>
      <c r="APJ82" s="34">
        <v>99</v>
      </c>
      <c r="APK82" s="63" t="str">
        <f>APC82</f>
        <v>NA</v>
      </c>
      <c r="APL82" s="83" t="s">
        <v>623</v>
      </c>
      <c r="APM82" s="93" t="str">
        <f>APA82</f>
        <v>CR99</v>
      </c>
      <c r="APN82" s="93" t="str">
        <f>IF(IFERROR(VLOOKUP(APK82,'OPERAÇÕES - REPARO'!AOW:AOW,1,FALSE),"")&lt;&gt;"","OK","NA")</f>
        <v>NA</v>
      </c>
      <c r="APO82" s="93" t="str">
        <f>IF(IFERROR(VLOOKUP(APK82,'TEXTO LONGO REPARO.CSV'!AOS:AOS,1,FALSE),"")&lt;&gt;"","OK","NA")</f>
        <v>NA</v>
      </c>
      <c r="APP82" s="58" t="e">
        <f>VLOOKUP(APK82,'Cod Planos'!$A:$G,2,FALSE)</f>
        <v>#N/A</v>
      </c>
      <c r="APQ82" s="59" t="e">
        <f>VLOOKUP(APK82,'Cod Planos'!$A:$G,4,FALSE)</f>
        <v>#N/A</v>
      </c>
      <c r="APR82" s="60" t="e">
        <f>VLOOKUP(APK82,'Cod Planos'!$A:$G,5,FALSE)</f>
        <v>#N/A</v>
      </c>
      <c r="APS82" s="61" t="e">
        <f>VLOOKUP(APK82,'Cod Planos'!$A:$G,6,FALSE)</f>
        <v>#N/A</v>
      </c>
      <c r="APT82" s="62" t="e">
        <f>VLOOKUP(APK82,'Cod Planos'!$A:$G,7,FALSE)</f>
        <v>#N/A</v>
      </c>
      <c r="APU82" s="34">
        <v>100</v>
      </c>
      <c r="APV82" s="63" t="str">
        <f>APN82</f>
        <v>NA</v>
      </c>
      <c r="APW82" s="83" t="s">
        <v>624</v>
      </c>
      <c r="APX82" s="93" t="str">
        <f>APL82</f>
        <v>CR100</v>
      </c>
      <c r="APY82" s="93" t="str">
        <f>IF(IFERROR(VLOOKUP(APV82,'OPERAÇÕES - REPARO'!APH:APH,1,FALSE),"")&lt;&gt;"","OK","NA")</f>
        <v>NA</v>
      </c>
      <c r="APZ82" s="93" t="str">
        <f>IF(IFERROR(VLOOKUP(APV82,'TEXTO LONGO REPARO.CSV'!APD:APD,1,FALSE),"")&lt;&gt;"","OK","NA")</f>
        <v>NA</v>
      </c>
      <c r="AQA82" s="58" t="e">
        <f>VLOOKUP(APV82,'Cod Planos'!$A:$G,2,FALSE)</f>
        <v>#N/A</v>
      </c>
      <c r="AQB82" s="59" t="e">
        <f>VLOOKUP(APV82,'Cod Planos'!$A:$G,4,FALSE)</f>
        <v>#N/A</v>
      </c>
      <c r="AQC82" s="60" t="e">
        <f>VLOOKUP(APV82,'Cod Planos'!$A:$G,5,FALSE)</f>
        <v>#N/A</v>
      </c>
      <c r="AQD82" s="61" t="e">
        <f>VLOOKUP(APV82,'Cod Planos'!$A:$G,6,FALSE)</f>
        <v>#N/A</v>
      </c>
      <c r="AQE82" s="62" t="e">
        <f>VLOOKUP(APV82,'Cod Planos'!$A:$G,7,FALSE)</f>
        <v>#N/A</v>
      </c>
      <c r="AQF82" s="34">
        <v>101</v>
      </c>
      <c r="AQG82" s="63" t="str">
        <f>APY82</f>
        <v>NA</v>
      </c>
      <c r="AQH82" s="83" t="s">
        <v>625</v>
      </c>
      <c r="AQI82" s="93" t="str">
        <f>APW82</f>
        <v>CR101</v>
      </c>
      <c r="AQJ82" s="93" t="str">
        <f>IF(IFERROR(VLOOKUP(AQG82,'OPERAÇÕES - REPARO'!APS:APS,1,FALSE),"")&lt;&gt;"","OK","NA")</f>
        <v>NA</v>
      </c>
      <c r="AQK82" s="93" t="str">
        <f>IF(IFERROR(VLOOKUP(AQG82,'TEXTO LONGO REPARO.CSV'!APO:APO,1,FALSE),"")&lt;&gt;"","OK","NA")</f>
        <v>NA</v>
      </c>
      <c r="AQL82" s="58" t="e">
        <f>VLOOKUP(AQG82,'Cod Planos'!$A:$G,2,FALSE)</f>
        <v>#N/A</v>
      </c>
      <c r="AQM82" s="59" t="e">
        <f>VLOOKUP(AQG82,'Cod Planos'!$A:$G,4,FALSE)</f>
        <v>#N/A</v>
      </c>
      <c r="AQN82" s="60" t="e">
        <f>VLOOKUP(AQG82,'Cod Planos'!$A:$G,5,FALSE)</f>
        <v>#N/A</v>
      </c>
      <c r="AQO82" s="61" t="e">
        <f>VLOOKUP(AQG82,'Cod Planos'!$A:$G,6,FALSE)</f>
        <v>#N/A</v>
      </c>
      <c r="AQP82" s="62" t="e">
        <f>VLOOKUP(AQG82,'Cod Planos'!$A:$G,7,FALSE)</f>
        <v>#N/A</v>
      </c>
      <c r="AQQ82" s="34">
        <v>102</v>
      </c>
      <c r="AQR82" s="63" t="str">
        <f>AQJ82</f>
        <v>NA</v>
      </c>
      <c r="AQS82" s="83" t="s">
        <v>626</v>
      </c>
      <c r="AQT82" s="93" t="str">
        <f>AQH82</f>
        <v>CR102</v>
      </c>
      <c r="AQU82" s="93" t="str">
        <f>IF(IFERROR(VLOOKUP(AQR82,'OPERAÇÕES - REPARO'!AQD:AQD,1,FALSE),"")&lt;&gt;"","OK","NA")</f>
        <v>NA</v>
      </c>
      <c r="AQV82" s="93" t="str">
        <f>IF(IFERROR(VLOOKUP(AQR82,'TEXTO LONGO REPARO.CSV'!APZ:APZ,1,FALSE),"")&lt;&gt;"","OK","NA")</f>
        <v>NA</v>
      </c>
      <c r="AQW82" s="58" t="e">
        <f>VLOOKUP(AQR82,'Cod Planos'!$A:$G,2,FALSE)</f>
        <v>#N/A</v>
      </c>
      <c r="AQX82" s="59" t="e">
        <f>VLOOKUP(AQR82,'Cod Planos'!$A:$G,4,FALSE)</f>
        <v>#N/A</v>
      </c>
      <c r="AQY82" s="60" t="e">
        <f>VLOOKUP(AQR82,'Cod Planos'!$A:$G,5,FALSE)</f>
        <v>#N/A</v>
      </c>
      <c r="AQZ82" s="61" t="e">
        <f>VLOOKUP(AQR82,'Cod Planos'!$A:$G,6,FALSE)</f>
        <v>#N/A</v>
      </c>
      <c r="ARA82" s="62" t="e">
        <f>VLOOKUP(AQR82,'Cod Planos'!$A:$G,7,FALSE)</f>
        <v>#N/A</v>
      </c>
      <c r="ARB82" s="34">
        <v>103</v>
      </c>
      <c r="ARC82" s="63" t="str">
        <f>AQU82</f>
        <v>NA</v>
      </c>
      <c r="ARD82" s="83" t="s">
        <v>627</v>
      </c>
      <c r="ARE82" s="93" t="str">
        <f>AQS82</f>
        <v>CR103</v>
      </c>
      <c r="ARF82" s="93" t="str">
        <f>IF(IFERROR(VLOOKUP(ARC82,'OPERAÇÕES - REPARO'!AQO:AQO,1,FALSE),"")&lt;&gt;"","OK","NA")</f>
        <v>NA</v>
      </c>
      <c r="ARG82" s="93" t="str">
        <f>IF(IFERROR(VLOOKUP(ARC82,'TEXTO LONGO REPARO.CSV'!AQK:AQK,1,FALSE),"")&lt;&gt;"","OK","NA")</f>
        <v>NA</v>
      </c>
      <c r="ARH82" s="58" t="e">
        <f>VLOOKUP(ARC82,'Cod Planos'!$A:$G,2,FALSE)</f>
        <v>#N/A</v>
      </c>
      <c r="ARI82" s="59" t="e">
        <f>VLOOKUP(ARC82,'Cod Planos'!$A:$G,4,FALSE)</f>
        <v>#N/A</v>
      </c>
      <c r="ARJ82" s="60" t="e">
        <f>VLOOKUP(ARC82,'Cod Planos'!$A:$G,5,FALSE)</f>
        <v>#N/A</v>
      </c>
      <c r="ARK82" s="61" t="e">
        <f>VLOOKUP(ARC82,'Cod Planos'!$A:$G,6,FALSE)</f>
        <v>#N/A</v>
      </c>
      <c r="ARL82" s="62" t="e">
        <f>VLOOKUP(ARC82,'Cod Planos'!$A:$G,7,FALSE)</f>
        <v>#N/A</v>
      </c>
      <c r="ARM82" s="34">
        <v>104</v>
      </c>
      <c r="ARN82" s="63" t="str">
        <f>ARF82</f>
        <v>NA</v>
      </c>
      <c r="ARO82" s="83" t="s">
        <v>628</v>
      </c>
      <c r="ARP82" s="93" t="str">
        <f>ARD82</f>
        <v>CR104</v>
      </c>
      <c r="ARQ82" s="93" t="str">
        <f>IF(IFERROR(VLOOKUP(ARN82,'OPERAÇÕES - REPARO'!AQZ:AQZ,1,FALSE),"")&lt;&gt;"","OK","NA")</f>
        <v>NA</v>
      </c>
      <c r="ARR82" s="93" t="str">
        <f>IF(IFERROR(VLOOKUP(ARN82,'TEXTO LONGO REPARO.CSV'!AQV:AQV,1,FALSE),"")&lt;&gt;"","OK","NA")</f>
        <v>NA</v>
      </c>
      <c r="ARS82" s="58" t="e">
        <f>VLOOKUP(ARN82,'Cod Planos'!$A:$G,2,FALSE)</f>
        <v>#N/A</v>
      </c>
      <c r="ART82" s="59" t="e">
        <f>VLOOKUP(ARN82,'Cod Planos'!$A:$G,4,FALSE)</f>
        <v>#N/A</v>
      </c>
      <c r="ARU82" s="60" t="e">
        <f>VLOOKUP(ARN82,'Cod Planos'!$A:$G,5,FALSE)</f>
        <v>#N/A</v>
      </c>
      <c r="ARV82" s="61" t="e">
        <f>VLOOKUP(ARN82,'Cod Planos'!$A:$G,6,FALSE)</f>
        <v>#N/A</v>
      </c>
      <c r="ARW82" s="62" t="e">
        <f>VLOOKUP(ARN82,'Cod Planos'!$A:$G,7,FALSE)</f>
        <v>#N/A</v>
      </c>
      <c r="ARX82" s="34">
        <v>105</v>
      </c>
      <c r="ARY82" s="63" t="str">
        <f>ARQ82</f>
        <v>NA</v>
      </c>
      <c r="ARZ82" s="83" t="s">
        <v>629</v>
      </c>
      <c r="ASA82" s="93" t="str">
        <f>ARO82</f>
        <v>CR105</v>
      </c>
      <c r="ASB82" s="93" t="str">
        <f>IF(IFERROR(VLOOKUP(ARY82,'OPERAÇÕES - REPARO'!ARK:ARK,1,FALSE),"")&lt;&gt;"","OK","NA")</f>
        <v>NA</v>
      </c>
      <c r="ASC82" s="93" t="str">
        <f>IF(IFERROR(VLOOKUP(ARY82,'TEXTO LONGO REPARO.CSV'!ARG:ARG,1,FALSE),"")&lt;&gt;"","OK","NA")</f>
        <v>NA</v>
      </c>
      <c r="ASD82" s="58" t="e">
        <f>VLOOKUP(ARY82,'Cod Planos'!$A:$G,2,FALSE)</f>
        <v>#N/A</v>
      </c>
      <c r="ASE82" s="59" t="e">
        <f>VLOOKUP(ARY82,'Cod Planos'!$A:$G,4,FALSE)</f>
        <v>#N/A</v>
      </c>
      <c r="ASF82" s="60" t="e">
        <f>VLOOKUP(ARY82,'Cod Planos'!$A:$G,5,FALSE)</f>
        <v>#N/A</v>
      </c>
      <c r="ASG82" s="61" t="e">
        <f>VLOOKUP(ARY82,'Cod Planos'!$A:$G,6,FALSE)</f>
        <v>#N/A</v>
      </c>
      <c r="ASH82" s="62" t="e">
        <f>VLOOKUP(ARY82,'Cod Planos'!$A:$G,7,FALSE)</f>
        <v>#N/A</v>
      </c>
      <c r="ASI82" s="34">
        <v>106</v>
      </c>
      <c r="ASJ82" s="63" t="str">
        <f>ASB82</f>
        <v>NA</v>
      </c>
      <c r="ASK82" s="83" t="s">
        <v>630</v>
      </c>
      <c r="ASL82" s="93" t="str">
        <f>ARZ82</f>
        <v>CR106</v>
      </c>
      <c r="ASM82" s="93" t="str">
        <f>IF(IFERROR(VLOOKUP(ASJ82,'OPERAÇÕES - REPARO'!ARV:ARV,1,FALSE),"")&lt;&gt;"","OK","NA")</f>
        <v>NA</v>
      </c>
      <c r="ASN82" s="93" t="str">
        <f>IF(IFERROR(VLOOKUP(ASJ82,'TEXTO LONGO REPARO.CSV'!ARR:ARR,1,FALSE),"")&lt;&gt;"","OK","NA")</f>
        <v>NA</v>
      </c>
      <c r="ASO82" s="58" t="e">
        <f>VLOOKUP(ASJ82,'Cod Planos'!$A:$G,2,FALSE)</f>
        <v>#N/A</v>
      </c>
      <c r="ASP82" s="59" t="e">
        <f>VLOOKUP(ASJ82,'Cod Planos'!$A:$G,4,FALSE)</f>
        <v>#N/A</v>
      </c>
      <c r="ASQ82" s="60" t="e">
        <f>VLOOKUP(ASJ82,'Cod Planos'!$A:$G,5,FALSE)</f>
        <v>#N/A</v>
      </c>
      <c r="ASR82" s="61" t="e">
        <f>VLOOKUP(ASJ82,'Cod Planos'!$A:$G,6,FALSE)</f>
        <v>#N/A</v>
      </c>
      <c r="ASS82" s="62" t="e">
        <f>VLOOKUP(ASJ82,'Cod Planos'!$A:$G,7,FALSE)</f>
        <v>#N/A</v>
      </c>
      <c r="AST82" s="34">
        <v>107</v>
      </c>
      <c r="ASU82" s="63" t="str">
        <f>ASM82</f>
        <v>NA</v>
      </c>
      <c r="ASV82" s="83" t="s">
        <v>631</v>
      </c>
      <c r="ASW82" s="93" t="str">
        <f>ASK82</f>
        <v>CR107</v>
      </c>
      <c r="ASX82" s="93" t="str">
        <f>IF(IFERROR(VLOOKUP(ASU82,'OPERAÇÕES - REPARO'!ASG:ASG,1,FALSE),"")&lt;&gt;"","OK","NA")</f>
        <v>NA</v>
      </c>
      <c r="ASY82" s="93" t="str">
        <f>IF(IFERROR(VLOOKUP(ASU82,'TEXTO LONGO REPARO.CSV'!ASC:ASC,1,FALSE),"")&lt;&gt;"","OK","NA")</f>
        <v>NA</v>
      </c>
      <c r="ASZ82" s="58" t="e">
        <f>VLOOKUP(ASU82,'Cod Planos'!$A:$G,2,FALSE)</f>
        <v>#N/A</v>
      </c>
      <c r="ATA82" s="59" t="e">
        <f>VLOOKUP(ASU82,'Cod Planos'!$A:$G,4,FALSE)</f>
        <v>#N/A</v>
      </c>
      <c r="ATB82" s="60" t="e">
        <f>VLOOKUP(ASU82,'Cod Planos'!$A:$G,5,FALSE)</f>
        <v>#N/A</v>
      </c>
      <c r="ATC82" s="61" t="e">
        <f>VLOOKUP(ASU82,'Cod Planos'!$A:$G,6,FALSE)</f>
        <v>#N/A</v>
      </c>
      <c r="ATD82" s="62" t="e">
        <f>VLOOKUP(ASU82,'Cod Planos'!$A:$G,7,FALSE)</f>
        <v>#N/A</v>
      </c>
      <c r="ATE82" s="34">
        <v>108</v>
      </c>
      <c r="ATF82" s="63" t="str">
        <f>ASX82</f>
        <v>NA</v>
      </c>
      <c r="ATG82" s="83" t="s">
        <v>632</v>
      </c>
      <c r="ATH82" s="93" t="str">
        <f>ASV82</f>
        <v>CR108</v>
      </c>
      <c r="ATI82" s="93" t="str">
        <f>IF(IFERROR(VLOOKUP(ATF82,'OPERAÇÕES - REPARO'!ASR:ASR,1,FALSE),"")&lt;&gt;"","OK","NA")</f>
        <v>NA</v>
      </c>
      <c r="ATJ82" s="93" t="str">
        <f>IF(IFERROR(VLOOKUP(ATF82,'TEXTO LONGO REPARO.CSV'!ASN:ASN,1,FALSE),"")&lt;&gt;"","OK","NA")</f>
        <v>NA</v>
      </c>
      <c r="ATK82" s="58" t="e">
        <f>VLOOKUP(ATF82,'Cod Planos'!$A:$G,2,FALSE)</f>
        <v>#N/A</v>
      </c>
      <c r="ATL82" s="59" t="e">
        <f>VLOOKUP(ATF82,'Cod Planos'!$A:$G,4,FALSE)</f>
        <v>#N/A</v>
      </c>
      <c r="ATM82" s="60" t="e">
        <f>VLOOKUP(ATF82,'Cod Planos'!$A:$G,5,FALSE)</f>
        <v>#N/A</v>
      </c>
      <c r="ATN82" s="61" t="e">
        <f>VLOOKUP(ATF82,'Cod Planos'!$A:$G,6,FALSE)</f>
        <v>#N/A</v>
      </c>
      <c r="ATO82" s="62" t="e">
        <f>VLOOKUP(ATF82,'Cod Planos'!$A:$G,7,FALSE)</f>
        <v>#N/A</v>
      </c>
      <c r="ATP82" s="34">
        <v>109</v>
      </c>
      <c r="ATQ82" s="63" t="str">
        <f>ATI82</f>
        <v>NA</v>
      </c>
      <c r="ATR82" s="83" t="s">
        <v>633</v>
      </c>
      <c r="ATS82" s="93" t="str">
        <f>ATG82</f>
        <v>CR109</v>
      </c>
      <c r="ATT82" s="93" t="str">
        <f>IF(IFERROR(VLOOKUP(ATQ82,'OPERAÇÕES - REPARO'!ATC:ATC,1,FALSE),"")&lt;&gt;"","OK","NA")</f>
        <v>NA</v>
      </c>
      <c r="ATU82" s="93" t="str">
        <f>IF(IFERROR(VLOOKUP(ATQ82,'TEXTO LONGO REPARO.CSV'!ASY:ASY,1,FALSE),"")&lt;&gt;"","OK","NA")</f>
        <v>NA</v>
      </c>
      <c r="ATV82" s="58" t="e">
        <f>VLOOKUP(ATQ82,'Cod Planos'!$A:$G,2,FALSE)</f>
        <v>#N/A</v>
      </c>
      <c r="ATW82" s="59" t="e">
        <f>VLOOKUP(ATQ82,'Cod Planos'!$A:$G,4,FALSE)</f>
        <v>#N/A</v>
      </c>
      <c r="ATX82" s="60" t="e">
        <f>VLOOKUP(ATQ82,'Cod Planos'!$A:$G,5,FALSE)</f>
        <v>#N/A</v>
      </c>
      <c r="ATY82" s="61" t="e">
        <f>VLOOKUP(ATQ82,'Cod Planos'!$A:$G,6,FALSE)</f>
        <v>#N/A</v>
      </c>
      <c r="ATZ82" s="62" t="e">
        <f>VLOOKUP(ATQ82,'Cod Planos'!$A:$G,7,FALSE)</f>
        <v>#N/A</v>
      </c>
      <c r="AUA82" s="34">
        <v>110</v>
      </c>
      <c r="AUB82" s="63" t="str">
        <f>ATT82</f>
        <v>NA</v>
      </c>
      <c r="AUC82" s="83" t="s">
        <v>634</v>
      </c>
      <c r="AUD82" s="93" t="str">
        <f>ATR82</f>
        <v>CR110</v>
      </c>
      <c r="AUE82" s="93" t="str">
        <f>IF(IFERROR(VLOOKUP(AUB82,'OPERAÇÕES - REPARO'!ATN:ATN,1,FALSE),"")&lt;&gt;"","OK","NA")</f>
        <v>NA</v>
      </c>
      <c r="AUF82" s="93" t="str">
        <f>IF(IFERROR(VLOOKUP(AUB82,'TEXTO LONGO REPARO.CSV'!ATJ:ATJ,1,FALSE),"")&lt;&gt;"","OK","NA")</f>
        <v>NA</v>
      </c>
      <c r="AUG82" s="58" t="e">
        <f>VLOOKUP(AUB82,'Cod Planos'!$A:$G,2,FALSE)</f>
        <v>#N/A</v>
      </c>
      <c r="AUH82" s="59" t="e">
        <f>VLOOKUP(AUB82,'Cod Planos'!$A:$G,4,FALSE)</f>
        <v>#N/A</v>
      </c>
      <c r="AUI82" s="60" t="e">
        <f>VLOOKUP(AUB82,'Cod Planos'!$A:$G,5,FALSE)</f>
        <v>#N/A</v>
      </c>
      <c r="AUJ82" s="61" t="e">
        <f>VLOOKUP(AUB82,'Cod Planos'!$A:$G,6,FALSE)</f>
        <v>#N/A</v>
      </c>
      <c r="AUK82" s="62" t="e">
        <f>VLOOKUP(AUB82,'Cod Planos'!$A:$G,7,FALSE)</f>
        <v>#N/A</v>
      </c>
      <c r="AUL82" s="34">
        <v>111</v>
      </c>
      <c r="AUM82" s="63" t="str">
        <f>AUE82</f>
        <v>NA</v>
      </c>
      <c r="AUN82" s="83" t="s">
        <v>635</v>
      </c>
      <c r="AUO82" s="93" t="str">
        <f>AUC82</f>
        <v>CR111</v>
      </c>
      <c r="AUP82" s="93" t="str">
        <f>IF(IFERROR(VLOOKUP(AUM82,'OPERAÇÕES - REPARO'!ATY:ATY,1,FALSE),"")&lt;&gt;"","OK","NA")</f>
        <v>NA</v>
      </c>
      <c r="AUQ82" s="93" t="str">
        <f>IF(IFERROR(VLOOKUP(AUM82,'TEXTO LONGO REPARO.CSV'!ATU:ATU,1,FALSE),"")&lt;&gt;"","OK","NA")</f>
        <v>NA</v>
      </c>
      <c r="AUR82" s="58" t="e">
        <f>VLOOKUP(AUM82,'Cod Planos'!$A:$G,2,FALSE)</f>
        <v>#N/A</v>
      </c>
      <c r="AUS82" s="59" t="e">
        <f>VLOOKUP(AUM82,'Cod Planos'!$A:$G,4,FALSE)</f>
        <v>#N/A</v>
      </c>
      <c r="AUT82" s="60" t="e">
        <f>VLOOKUP(AUM82,'Cod Planos'!$A:$G,5,FALSE)</f>
        <v>#N/A</v>
      </c>
      <c r="AUU82" s="61" t="e">
        <f>VLOOKUP(AUM82,'Cod Planos'!$A:$G,6,FALSE)</f>
        <v>#N/A</v>
      </c>
      <c r="AUV82" s="62" t="e">
        <f>VLOOKUP(AUM82,'Cod Planos'!$A:$G,7,FALSE)</f>
        <v>#N/A</v>
      </c>
      <c r="AUW82" s="34">
        <v>112</v>
      </c>
      <c r="AUX82" s="63" t="str">
        <f>AUP82</f>
        <v>NA</v>
      </c>
      <c r="AUY82" s="83" t="s">
        <v>636</v>
      </c>
      <c r="AUZ82" s="93" t="str">
        <f>AUN82</f>
        <v>CR112</v>
      </c>
      <c r="AVA82" s="93" t="str">
        <f>IF(IFERROR(VLOOKUP(AUX82,'OPERAÇÕES - REPARO'!AUJ:AUJ,1,FALSE),"")&lt;&gt;"","OK","NA")</f>
        <v>NA</v>
      </c>
      <c r="AVB82" s="93" t="str">
        <f>IF(IFERROR(VLOOKUP(AUX82,'TEXTO LONGO REPARO.CSV'!AUF:AUF,1,FALSE),"")&lt;&gt;"","OK","NA")</f>
        <v>NA</v>
      </c>
      <c r="AVC82" s="58" t="e">
        <f>VLOOKUP(AUX82,'Cod Planos'!$A:$G,2,FALSE)</f>
        <v>#N/A</v>
      </c>
      <c r="AVD82" s="59" t="e">
        <f>VLOOKUP(AUX82,'Cod Planos'!$A:$G,4,FALSE)</f>
        <v>#N/A</v>
      </c>
      <c r="AVE82" s="60" t="e">
        <f>VLOOKUP(AUX82,'Cod Planos'!$A:$G,5,FALSE)</f>
        <v>#N/A</v>
      </c>
      <c r="AVF82" s="61" t="e">
        <f>VLOOKUP(AUX82,'Cod Planos'!$A:$G,6,FALSE)</f>
        <v>#N/A</v>
      </c>
      <c r="AVG82" s="62" t="e">
        <f>VLOOKUP(AUX82,'Cod Planos'!$A:$G,7,FALSE)</f>
        <v>#N/A</v>
      </c>
      <c r="AVH82" s="34">
        <v>113</v>
      </c>
      <c r="AVI82" s="63" t="str">
        <f>AVA82</f>
        <v>NA</v>
      </c>
      <c r="AVJ82" s="83" t="s">
        <v>637</v>
      </c>
      <c r="AVK82" s="93" t="str">
        <f>AUY82</f>
        <v>CR113</v>
      </c>
      <c r="AVL82" s="93" t="str">
        <f>IF(IFERROR(VLOOKUP(AVI82,'OPERAÇÕES - REPARO'!AUU:AUU,1,FALSE),"")&lt;&gt;"","OK","NA")</f>
        <v>NA</v>
      </c>
      <c r="AVM82" s="93" t="str">
        <f>IF(IFERROR(VLOOKUP(AVI82,'TEXTO LONGO REPARO.CSV'!AUQ:AUQ,1,FALSE),"")&lt;&gt;"","OK","NA")</f>
        <v>NA</v>
      </c>
      <c r="AVN82" s="58" t="e">
        <f>VLOOKUP(AVI82,'Cod Planos'!$A:$G,2,FALSE)</f>
        <v>#N/A</v>
      </c>
      <c r="AVO82" s="59" t="e">
        <f>VLOOKUP(AVI82,'Cod Planos'!$A:$G,4,FALSE)</f>
        <v>#N/A</v>
      </c>
      <c r="AVP82" s="60" t="e">
        <f>VLOOKUP(AVI82,'Cod Planos'!$A:$G,5,FALSE)</f>
        <v>#N/A</v>
      </c>
      <c r="AVQ82" s="61" t="e">
        <f>VLOOKUP(AVI82,'Cod Planos'!$A:$G,6,FALSE)</f>
        <v>#N/A</v>
      </c>
      <c r="AVR82" s="62" t="e">
        <f>VLOOKUP(AVI82,'Cod Planos'!$A:$G,7,FALSE)</f>
        <v>#N/A</v>
      </c>
      <c r="AVS82" s="34">
        <v>114</v>
      </c>
      <c r="AVT82" s="63" t="str">
        <f>AVL82</f>
        <v>NA</v>
      </c>
      <c r="AVU82" s="83" t="s">
        <v>638</v>
      </c>
      <c r="AVV82" s="93" t="str">
        <f>AVJ82</f>
        <v>CR114</v>
      </c>
      <c r="AVW82" s="93" t="str">
        <f>IF(IFERROR(VLOOKUP(AVT82,'OPERAÇÕES - REPARO'!AVF:AVF,1,FALSE),"")&lt;&gt;"","OK","NA")</f>
        <v>NA</v>
      </c>
      <c r="AVX82" s="93" t="str">
        <f>IF(IFERROR(VLOOKUP(AVT82,'TEXTO LONGO REPARO.CSV'!AVB:AVB,1,FALSE),"")&lt;&gt;"","OK","NA")</f>
        <v>NA</v>
      </c>
      <c r="AVY82" s="58" t="e">
        <f>VLOOKUP(AVT82,'Cod Planos'!$A:$G,2,FALSE)</f>
        <v>#N/A</v>
      </c>
      <c r="AVZ82" s="59" t="e">
        <f>VLOOKUP(AVT82,'Cod Planos'!$A:$G,4,FALSE)</f>
        <v>#N/A</v>
      </c>
      <c r="AWA82" s="60" t="e">
        <f>VLOOKUP(AVT82,'Cod Planos'!$A:$G,5,FALSE)</f>
        <v>#N/A</v>
      </c>
      <c r="AWB82" s="61" t="e">
        <f>VLOOKUP(AVT82,'Cod Planos'!$A:$G,6,FALSE)</f>
        <v>#N/A</v>
      </c>
      <c r="AWC82" s="62" t="e">
        <f>VLOOKUP(AVT82,'Cod Planos'!$A:$G,7,FALSE)</f>
        <v>#N/A</v>
      </c>
      <c r="AWD82" s="34">
        <v>115</v>
      </c>
      <c r="AWE82" s="63" t="str">
        <f>AVW82</f>
        <v>NA</v>
      </c>
      <c r="AWF82" s="83" t="s">
        <v>639</v>
      </c>
      <c r="AWG82" s="93" t="str">
        <f>AVU82</f>
        <v>CR115</v>
      </c>
      <c r="AWH82" s="93" t="str">
        <f>IF(IFERROR(VLOOKUP(AWE82,'OPERAÇÕES - REPARO'!AVQ:AVQ,1,FALSE),"")&lt;&gt;"","OK","NA")</f>
        <v>NA</v>
      </c>
      <c r="AWI82" s="93" t="str">
        <f>IF(IFERROR(VLOOKUP(AWE82,'TEXTO LONGO REPARO.CSV'!AVM:AVM,1,FALSE),"")&lt;&gt;"","OK","NA")</f>
        <v>NA</v>
      </c>
      <c r="AWJ82" s="58" t="e">
        <f>VLOOKUP(AWE82,'Cod Planos'!$A:$G,2,FALSE)</f>
        <v>#N/A</v>
      </c>
      <c r="AWK82" s="59" t="e">
        <f>VLOOKUP(AWE82,'Cod Planos'!$A:$G,4,FALSE)</f>
        <v>#N/A</v>
      </c>
      <c r="AWL82" s="60" t="e">
        <f>VLOOKUP(AWE82,'Cod Planos'!$A:$G,5,FALSE)</f>
        <v>#N/A</v>
      </c>
      <c r="AWM82" s="61" t="e">
        <f>VLOOKUP(AWE82,'Cod Planos'!$A:$G,6,FALSE)</f>
        <v>#N/A</v>
      </c>
      <c r="AWN82" s="62" t="e">
        <f>VLOOKUP(AWE82,'Cod Planos'!$A:$G,7,FALSE)</f>
        <v>#N/A</v>
      </c>
      <c r="AWO82" s="34">
        <v>116</v>
      </c>
      <c r="AWP82" s="63" t="str">
        <f>AWH82</f>
        <v>NA</v>
      </c>
      <c r="AWQ82" s="83" t="s">
        <v>640</v>
      </c>
      <c r="AWR82" s="93" t="str">
        <f>AWF82</f>
        <v>CR116</v>
      </c>
      <c r="AWS82" s="93" t="str">
        <f>IF(IFERROR(VLOOKUP(AWP82,'OPERAÇÕES - REPARO'!AWB:AWB,1,FALSE),"")&lt;&gt;"","OK","NA")</f>
        <v>NA</v>
      </c>
      <c r="AWT82" s="93" t="str">
        <f>IF(IFERROR(VLOOKUP(AWP82,'TEXTO LONGO REPARO.CSV'!AVX:AVX,1,FALSE),"")&lt;&gt;"","OK","NA")</f>
        <v>NA</v>
      </c>
      <c r="AWU82" s="58" t="e">
        <f>VLOOKUP(AWP82,'Cod Planos'!$A:$G,2,FALSE)</f>
        <v>#N/A</v>
      </c>
      <c r="AWV82" s="59" t="e">
        <f>VLOOKUP(AWP82,'Cod Planos'!$A:$G,4,FALSE)</f>
        <v>#N/A</v>
      </c>
      <c r="AWW82" s="60" t="e">
        <f>VLOOKUP(AWP82,'Cod Planos'!$A:$G,5,FALSE)</f>
        <v>#N/A</v>
      </c>
      <c r="AWX82" s="61" t="e">
        <f>VLOOKUP(AWP82,'Cod Planos'!$A:$G,6,FALSE)</f>
        <v>#N/A</v>
      </c>
      <c r="AWY82" s="62" t="e">
        <f>VLOOKUP(AWP82,'Cod Planos'!$A:$G,7,FALSE)</f>
        <v>#N/A</v>
      </c>
      <c r="AWZ82" s="34">
        <v>117</v>
      </c>
      <c r="AXA82" s="63" t="str">
        <f>AWS82</f>
        <v>NA</v>
      </c>
      <c r="AXB82" s="83" t="s">
        <v>641</v>
      </c>
      <c r="AXC82" s="93" t="str">
        <f>AWQ82</f>
        <v>CR117</v>
      </c>
      <c r="AXD82" s="93" t="str">
        <f>IF(IFERROR(VLOOKUP(AXA82,'OPERAÇÕES - REPARO'!AWM:AWM,1,FALSE),"")&lt;&gt;"","OK","NA")</f>
        <v>NA</v>
      </c>
      <c r="AXE82" s="93" t="str">
        <f>IF(IFERROR(VLOOKUP(AXA82,'TEXTO LONGO REPARO.CSV'!AWI:AWI,1,FALSE),"")&lt;&gt;"","OK","NA")</f>
        <v>NA</v>
      </c>
      <c r="AXF82" s="58" t="e">
        <f>VLOOKUP(AXA82,'Cod Planos'!$A:$G,2,FALSE)</f>
        <v>#N/A</v>
      </c>
      <c r="AXG82" s="59" t="e">
        <f>VLOOKUP(AXA82,'Cod Planos'!$A:$G,4,FALSE)</f>
        <v>#N/A</v>
      </c>
      <c r="AXH82" s="60" t="e">
        <f>VLOOKUP(AXA82,'Cod Planos'!$A:$G,5,FALSE)</f>
        <v>#N/A</v>
      </c>
      <c r="AXI82" s="61" t="e">
        <f>VLOOKUP(AXA82,'Cod Planos'!$A:$G,6,FALSE)</f>
        <v>#N/A</v>
      </c>
      <c r="AXJ82" s="62" t="e">
        <f>VLOOKUP(AXA82,'Cod Planos'!$A:$G,7,FALSE)</f>
        <v>#N/A</v>
      </c>
      <c r="AXK82" s="34">
        <v>118</v>
      </c>
      <c r="AXL82" s="63" t="str">
        <f>AXD82</f>
        <v>NA</v>
      </c>
      <c r="AXM82" s="83" t="s">
        <v>642</v>
      </c>
      <c r="AXN82" s="93" t="str">
        <f>AXB82</f>
        <v>CR118</v>
      </c>
      <c r="AXO82" s="93" t="str">
        <f>IF(IFERROR(VLOOKUP(AXL82,'OPERAÇÕES - REPARO'!AWX:AWX,1,FALSE),"")&lt;&gt;"","OK","NA")</f>
        <v>NA</v>
      </c>
      <c r="AXP82" s="93" t="str">
        <f>IF(IFERROR(VLOOKUP(AXL82,'TEXTO LONGO REPARO.CSV'!AWT:AWT,1,FALSE),"")&lt;&gt;"","OK","NA")</f>
        <v>NA</v>
      </c>
      <c r="AXQ82" s="58" t="e">
        <f>VLOOKUP(AXL82,'Cod Planos'!$A:$G,2,FALSE)</f>
        <v>#N/A</v>
      </c>
      <c r="AXR82" s="59" t="e">
        <f>VLOOKUP(AXL82,'Cod Planos'!$A:$G,4,FALSE)</f>
        <v>#N/A</v>
      </c>
      <c r="AXS82" s="60" t="e">
        <f>VLOOKUP(AXL82,'Cod Planos'!$A:$G,5,FALSE)</f>
        <v>#N/A</v>
      </c>
      <c r="AXT82" s="61" t="e">
        <f>VLOOKUP(AXL82,'Cod Planos'!$A:$G,6,FALSE)</f>
        <v>#N/A</v>
      </c>
      <c r="AXU82" s="62" t="e">
        <f>VLOOKUP(AXL82,'Cod Planos'!$A:$G,7,FALSE)</f>
        <v>#N/A</v>
      </c>
      <c r="AXV82" s="34">
        <v>119</v>
      </c>
      <c r="AXW82" s="63" t="str">
        <f>AXO82</f>
        <v>NA</v>
      </c>
      <c r="AXX82" s="83" t="s">
        <v>643</v>
      </c>
      <c r="AXY82" s="93" t="str">
        <f>AXM82</f>
        <v>CR119</v>
      </c>
      <c r="AXZ82" s="93" t="str">
        <f>IF(IFERROR(VLOOKUP(AXW82,'OPERAÇÕES - REPARO'!AXI:AXI,1,FALSE),"")&lt;&gt;"","OK","NA")</f>
        <v>NA</v>
      </c>
      <c r="AYA82" s="93" t="str">
        <f>IF(IFERROR(VLOOKUP(AXW82,'TEXTO LONGO REPARO.CSV'!AXE:AXE,1,FALSE),"")&lt;&gt;"","OK","NA")</f>
        <v>NA</v>
      </c>
      <c r="AYB82" s="58" t="e">
        <f>VLOOKUP(AXW82,'Cod Planos'!$A:$G,2,FALSE)</f>
        <v>#N/A</v>
      </c>
      <c r="AYC82" s="59" t="e">
        <f>VLOOKUP(AXW82,'Cod Planos'!$A:$G,4,FALSE)</f>
        <v>#N/A</v>
      </c>
      <c r="AYD82" s="60" t="e">
        <f>VLOOKUP(AXW82,'Cod Planos'!$A:$G,5,FALSE)</f>
        <v>#N/A</v>
      </c>
      <c r="AYE82" s="61" t="e">
        <f>VLOOKUP(AXW82,'Cod Planos'!$A:$G,6,FALSE)</f>
        <v>#N/A</v>
      </c>
      <c r="AYF82" s="62" t="e">
        <f>VLOOKUP(AXW82,'Cod Planos'!$A:$G,7,FALSE)</f>
        <v>#N/A</v>
      </c>
      <c r="AYG82" s="34">
        <v>120</v>
      </c>
      <c r="AYH82" s="63" t="str">
        <f>AXZ82</f>
        <v>NA</v>
      </c>
      <c r="AYI82" s="83" t="s">
        <v>644</v>
      </c>
      <c r="AYJ82" s="93" t="str">
        <f>AXX82</f>
        <v>CR120</v>
      </c>
      <c r="AYK82" s="93" t="str">
        <f>IF(IFERROR(VLOOKUP(AYH82,'OPERAÇÕES - REPARO'!AXT:AXT,1,FALSE),"")&lt;&gt;"","OK","NA")</f>
        <v>NA</v>
      </c>
      <c r="AYL82" s="93" t="str">
        <f>IF(IFERROR(VLOOKUP(AYH82,'TEXTO LONGO REPARO.CSV'!AXP:AXP,1,FALSE),"")&lt;&gt;"","OK","NA")</f>
        <v>NA</v>
      </c>
      <c r="AYM82" s="58" t="e">
        <f>VLOOKUP(AYH82,'Cod Planos'!$A:$G,2,FALSE)</f>
        <v>#N/A</v>
      </c>
      <c r="AYN82" s="59" t="e">
        <f>VLOOKUP(AYH82,'Cod Planos'!$A:$G,4,FALSE)</f>
        <v>#N/A</v>
      </c>
      <c r="AYO82" s="60" t="e">
        <f>VLOOKUP(AYH82,'Cod Planos'!$A:$G,5,FALSE)</f>
        <v>#N/A</v>
      </c>
      <c r="AYP82" s="61" t="e">
        <f>VLOOKUP(AYH82,'Cod Planos'!$A:$G,6,FALSE)</f>
        <v>#N/A</v>
      </c>
      <c r="AYQ82" s="62" t="e">
        <f>VLOOKUP(AYH82,'Cod Planos'!$A:$G,7,FALSE)</f>
        <v>#N/A</v>
      </c>
      <c r="AYR82" s="34">
        <v>121</v>
      </c>
      <c r="AYS82" s="63" t="str">
        <f>AYK82</f>
        <v>NA</v>
      </c>
      <c r="AYT82" s="83" t="s">
        <v>645</v>
      </c>
      <c r="AYU82" s="93" t="str">
        <f>AYI82</f>
        <v>CR121</v>
      </c>
      <c r="AYV82" s="93" t="str">
        <f>IF(IFERROR(VLOOKUP(AYS82,'OPERAÇÕES - REPARO'!AYE:AYE,1,FALSE),"")&lt;&gt;"","OK","NA")</f>
        <v>NA</v>
      </c>
      <c r="AYW82" s="93" t="str">
        <f>IF(IFERROR(VLOOKUP(AYS82,'TEXTO LONGO REPARO.CSV'!AYA:AYA,1,FALSE),"")&lt;&gt;"","OK","NA")</f>
        <v>NA</v>
      </c>
      <c r="AYX82" s="58" t="e">
        <f>VLOOKUP(AYS82,'Cod Planos'!$A:$G,2,FALSE)</f>
        <v>#N/A</v>
      </c>
      <c r="AYY82" s="59" t="e">
        <f>VLOOKUP(AYS82,'Cod Planos'!$A:$G,4,FALSE)</f>
        <v>#N/A</v>
      </c>
      <c r="AYZ82" s="60" t="e">
        <f>VLOOKUP(AYS82,'Cod Planos'!$A:$G,5,FALSE)</f>
        <v>#N/A</v>
      </c>
      <c r="AZA82" s="61" t="e">
        <f>VLOOKUP(AYS82,'Cod Planos'!$A:$G,6,FALSE)</f>
        <v>#N/A</v>
      </c>
      <c r="AZB82" s="62" t="e">
        <f>VLOOKUP(AYS82,'Cod Planos'!$A:$G,7,FALSE)</f>
        <v>#N/A</v>
      </c>
      <c r="AZC82" s="34">
        <v>122</v>
      </c>
      <c r="AZD82" s="63" t="str">
        <f>AYV82</f>
        <v>NA</v>
      </c>
      <c r="AZE82" s="83" t="s">
        <v>646</v>
      </c>
      <c r="AZF82" s="93" t="str">
        <f>AYT82</f>
        <v>CR122</v>
      </c>
      <c r="AZG82" s="93" t="str">
        <f>IF(IFERROR(VLOOKUP(AZD82,'OPERAÇÕES - REPARO'!AYP:AYP,1,FALSE),"")&lt;&gt;"","OK","NA")</f>
        <v>NA</v>
      </c>
      <c r="AZH82" s="93" t="str">
        <f>IF(IFERROR(VLOOKUP(AZD82,'TEXTO LONGO REPARO.CSV'!AYL:AYL,1,FALSE),"")&lt;&gt;"","OK","NA")</f>
        <v>NA</v>
      </c>
      <c r="AZI82" s="58" t="e">
        <f>VLOOKUP(AZD82,'Cod Planos'!$A:$G,2,FALSE)</f>
        <v>#N/A</v>
      </c>
      <c r="AZJ82" s="59" t="e">
        <f>VLOOKUP(AZD82,'Cod Planos'!$A:$G,4,FALSE)</f>
        <v>#N/A</v>
      </c>
      <c r="AZK82" s="60" t="e">
        <f>VLOOKUP(AZD82,'Cod Planos'!$A:$G,5,FALSE)</f>
        <v>#N/A</v>
      </c>
      <c r="AZL82" s="61" t="e">
        <f>VLOOKUP(AZD82,'Cod Planos'!$A:$G,6,FALSE)</f>
        <v>#N/A</v>
      </c>
      <c r="AZM82" s="62" t="e">
        <f>VLOOKUP(AZD82,'Cod Planos'!$A:$G,7,FALSE)</f>
        <v>#N/A</v>
      </c>
      <c r="AZN82" s="34">
        <v>123</v>
      </c>
      <c r="AZO82" s="63" t="str">
        <f>AZG82</f>
        <v>NA</v>
      </c>
      <c r="AZP82" s="83" t="s">
        <v>647</v>
      </c>
      <c r="AZQ82" s="93" t="str">
        <f>AZE82</f>
        <v>CR123</v>
      </c>
      <c r="AZR82" s="93" t="str">
        <f>IF(IFERROR(VLOOKUP(AZO82,'OPERAÇÕES - REPARO'!AZA:AZA,1,FALSE),"")&lt;&gt;"","OK","NA")</f>
        <v>NA</v>
      </c>
      <c r="AZS82" s="93" t="str">
        <f>IF(IFERROR(VLOOKUP(AZO82,'TEXTO LONGO REPARO.CSV'!AYW:AYW,1,FALSE),"")&lt;&gt;"","OK","NA")</f>
        <v>NA</v>
      </c>
      <c r="AZT82" s="58" t="e">
        <f>VLOOKUP(AZO82,'Cod Planos'!$A:$G,2,FALSE)</f>
        <v>#N/A</v>
      </c>
      <c r="AZU82" s="59" t="e">
        <f>VLOOKUP(AZO82,'Cod Planos'!$A:$G,4,FALSE)</f>
        <v>#N/A</v>
      </c>
      <c r="AZV82" s="60" t="e">
        <f>VLOOKUP(AZO82,'Cod Planos'!$A:$G,5,FALSE)</f>
        <v>#N/A</v>
      </c>
      <c r="AZW82" s="61" t="e">
        <f>VLOOKUP(AZO82,'Cod Planos'!$A:$G,6,FALSE)</f>
        <v>#N/A</v>
      </c>
      <c r="AZX82" s="62" t="e">
        <f>VLOOKUP(AZO82,'Cod Planos'!$A:$G,7,FALSE)</f>
        <v>#N/A</v>
      </c>
      <c r="AZY82" s="34">
        <v>124</v>
      </c>
      <c r="AZZ82" s="63" t="str">
        <f>AZR82</f>
        <v>NA</v>
      </c>
      <c r="BAA82" s="83" t="s">
        <v>648</v>
      </c>
      <c r="BAB82" s="93" t="str">
        <f>AZP82</f>
        <v>CR124</v>
      </c>
      <c r="BAC82" s="93" t="str">
        <f>IF(IFERROR(VLOOKUP(AZZ82,'OPERAÇÕES - REPARO'!AZL:AZL,1,FALSE),"")&lt;&gt;"","OK","NA")</f>
        <v>NA</v>
      </c>
      <c r="BAD82" s="93" t="str">
        <f>IF(IFERROR(VLOOKUP(AZZ82,'TEXTO LONGO REPARO.CSV'!AZH:AZH,1,FALSE),"")&lt;&gt;"","OK","NA")</f>
        <v>NA</v>
      </c>
      <c r="BAE82" s="58" t="e">
        <f>VLOOKUP(AZZ82,'Cod Planos'!$A:$G,2,FALSE)</f>
        <v>#N/A</v>
      </c>
      <c r="BAF82" s="59" t="e">
        <f>VLOOKUP(AZZ82,'Cod Planos'!$A:$G,4,FALSE)</f>
        <v>#N/A</v>
      </c>
      <c r="BAG82" s="60" t="e">
        <f>VLOOKUP(AZZ82,'Cod Planos'!$A:$G,5,FALSE)</f>
        <v>#N/A</v>
      </c>
      <c r="BAH82" s="61" t="e">
        <f>VLOOKUP(AZZ82,'Cod Planos'!$A:$G,6,FALSE)</f>
        <v>#N/A</v>
      </c>
      <c r="BAI82" s="62" t="e">
        <f>VLOOKUP(AZZ82,'Cod Planos'!$A:$G,7,FALSE)</f>
        <v>#N/A</v>
      </c>
      <c r="BAJ82" s="34">
        <v>125</v>
      </c>
      <c r="BAK82" s="63" t="str">
        <f>BAC82</f>
        <v>NA</v>
      </c>
      <c r="BAL82" s="83" t="s">
        <v>649</v>
      </c>
      <c r="BAM82" s="93" t="str">
        <f>BAA82</f>
        <v>CR125</v>
      </c>
      <c r="BAN82" s="93" t="str">
        <f>IF(IFERROR(VLOOKUP(BAK82,'OPERAÇÕES - REPARO'!AZW:AZW,1,FALSE),"")&lt;&gt;"","OK","NA")</f>
        <v>NA</v>
      </c>
      <c r="BAO82" s="93" t="str">
        <f>IF(IFERROR(VLOOKUP(BAK82,'TEXTO LONGO REPARO.CSV'!AZS:AZS,1,FALSE),"")&lt;&gt;"","OK","NA")</f>
        <v>NA</v>
      </c>
      <c r="BAP82" s="58" t="e">
        <f>VLOOKUP(BAK82,'Cod Planos'!$A:$G,2,FALSE)</f>
        <v>#N/A</v>
      </c>
      <c r="BAQ82" s="59" t="e">
        <f>VLOOKUP(BAK82,'Cod Planos'!$A:$G,4,FALSE)</f>
        <v>#N/A</v>
      </c>
      <c r="BAR82" s="60" t="e">
        <f>VLOOKUP(BAK82,'Cod Planos'!$A:$G,5,FALSE)</f>
        <v>#N/A</v>
      </c>
      <c r="BAS82" s="61" t="e">
        <f>VLOOKUP(BAK82,'Cod Planos'!$A:$G,6,FALSE)</f>
        <v>#N/A</v>
      </c>
      <c r="BAT82" s="62" t="e">
        <f>VLOOKUP(BAK82,'Cod Planos'!$A:$G,7,FALSE)</f>
        <v>#N/A</v>
      </c>
      <c r="BAU82" s="34">
        <v>126</v>
      </c>
      <c r="BAV82" s="63" t="str">
        <f>BAN82</f>
        <v>NA</v>
      </c>
      <c r="BAW82" s="83" t="s">
        <v>650</v>
      </c>
      <c r="BAX82" s="93" t="str">
        <f>BAL82</f>
        <v>CR126</v>
      </c>
      <c r="BAY82" s="93" t="str">
        <f>IF(IFERROR(VLOOKUP(BAV82,'OPERAÇÕES - REPARO'!BAH:BAH,1,FALSE),"")&lt;&gt;"","OK","NA")</f>
        <v>NA</v>
      </c>
      <c r="BAZ82" s="93" t="str">
        <f>IF(IFERROR(VLOOKUP(BAV82,'TEXTO LONGO REPARO.CSV'!BAD:BAD,1,FALSE),"")&lt;&gt;"","OK","NA")</f>
        <v>NA</v>
      </c>
      <c r="BBA82" s="58" t="e">
        <f>VLOOKUP(BAV82,'Cod Planos'!$A:$G,2,FALSE)</f>
        <v>#N/A</v>
      </c>
      <c r="BBB82" s="59" t="e">
        <f>VLOOKUP(BAV82,'Cod Planos'!$A:$G,4,FALSE)</f>
        <v>#N/A</v>
      </c>
      <c r="BBC82" s="60" t="e">
        <f>VLOOKUP(BAV82,'Cod Planos'!$A:$G,5,FALSE)</f>
        <v>#N/A</v>
      </c>
      <c r="BBD82" s="61" t="e">
        <f>VLOOKUP(BAV82,'Cod Planos'!$A:$G,6,FALSE)</f>
        <v>#N/A</v>
      </c>
      <c r="BBE82" s="62" t="e">
        <f>VLOOKUP(BAV82,'Cod Planos'!$A:$G,7,FALSE)</f>
        <v>#N/A</v>
      </c>
      <c r="BBF82" s="34">
        <v>127</v>
      </c>
      <c r="BBG82" s="63" t="str">
        <f>BAY82</f>
        <v>NA</v>
      </c>
      <c r="BBH82" s="83" t="s">
        <v>651</v>
      </c>
      <c r="BBI82" s="93" t="str">
        <f>BAW82</f>
        <v>CR127</v>
      </c>
      <c r="BBJ82" s="93" t="str">
        <f>IF(IFERROR(VLOOKUP(BBG82,'OPERAÇÕES - REPARO'!BAS:BAS,1,FALSE),"")&lt;&gt;"","OK","NA")</f>
        <v>NA</v>
      </c>
      <c r="BBK82" s="93" t="str">
        <f>IF(IFERROR(VLOOKUP(BBG82,'TEXTO LONGO REPARO.CSV'!BAO:BAO,1,FALSE),"")&lt;&gt;"","OK","NA")</f>
        <v>NA</v>
      </c>
      <c r="BBL82" s="58" t="e">
        <f>VLOOKUP(BBG82,'Cod Planos'!$A:$G,2,FALSE)</f>
        <v>#N/A</v>
      </c>
      <c r="BBM82" s="59" t="e">
        <f>VLOOKUP(BBG82,'Cod Planos'!$A:$G,4,FALSE)</f>
        <v>#N/A</v>
      </c>
      <c r="BBN82" s="60" t="e">
        <f>VLOOKUP(BBG82,'Cod Planos'!$A:$G,5,FALSE)</f>
        <v>#N/A</v>
      </c>
      <c r="BBO82" s="61" t="e">
        <f>VLOOKUP(BBG82,'Cod Planos'!$A:$G,6,FALSE)</f>
        <v>#N/A</v>
      </c>
      <c r="BBP82" s="62" t="e">
        <f>VLOOKUP(BBG82,'Cod Planos'!$A:$G,7,FALSE)</f>
        <v>#N/A</v>
      </c>
      <c r="BBQ82" s="34">
        <v>128</v>
      </c>
      <c r="BBR82" s="63" t="str">
        <f>BBJ82</f>
        <v>NA</v>
      </c>
      <c r="BBS82" s="83" t="s">
        <v>652</v>
      </c>
      <c r="BBT82" s="93" t="str">
        <f>BBH82</f>
        <v>CR128</v>
      </c>
      <c r="BBU82" s="93" t="str">
        <f>IF(IFERROR(VLOOKUP(BBR82,'OPERAÇÕES - REPARO'!BBD:BBD,1,FALSE),"")&lt;&gt;"","OK","NA")</f>
        <v>NA</v>
      </c>
      <c r="BBV82" s="93" t="str">
        <f>IF(IFERROR(VLOOKUP(BBR82,'TEXTO LONGO REPARO.CSV'!BAZ:BAZ,1,FALSE),"")&lt;&gt;"","OK","NA")</f>
        <v>NA</v>
      </c>
      <c r="BBW82" s="58" t="e">
        <f>VLOOKUP(BBR82,'Cod Planos'!$A:$G,2,FALSE)</f>
        <v>#N/A</v>
      </c>
      <c r="BBX82" s="59" t="e">
        <f>VLOOKUP(BBR82,'Cod Planos'!$A:$G,4,FALSE)</f>
        <v>#N/A</v>
      </c>
      <c r="BBY82" s="60" t="e">
        <f>VLOOKUP(BBR82,'Cod Planos'!$A:$G,5,FALSE)</f>
        <v>#N/A</v>
      </c>
      <c r="BBZ82" s="61" t="e">
        <f>VLOOKUP(BBR82,'Cod Planos'!$A:$G,6,FALSE)</f>
        <v>#N/A</v>
      </c>
      <c r="BCA82" s="62" t="e">
        <f>VLOOKUP(BBR82,'Cod Planos'!$A:$G,7,FALSE)</f>
        <v>#N/A</v>
      </c>
      <c r="BCB82" s="34">
        <v>129</v>
      </c>
      <c r="BCC82" s="63" t="str">
        <f>BBU82</f>
        <v>NA</v>
      </c>
      <c r="BCD82" s="83" t="s">
        <v>653</v>
      </c>
      <c r="BCE82" s="93" t="str">
        <f>BBS82</f>
        <v>CR129</v>
      </c>
      <c r="BCF82" s="93" t="str">
        <f>IF(IFERROR(VLOOKUP(BCC82,'OPERAÇÕES - REPARO'!BBO:BBO,1,FALSE),"")&lt;&gt;"","OK","NA")</f>
        <v>NA</v>
      </c>
      <c r="BCG82" s="93" t="str">
        <f>IF(IFERROR(VLOOKUP(BCC82,'TEXTO LONGO REPARO.CSV'!BBK:BBK,1,FALSE),"")&lt;&gt;"","OK","NA")</f>
        <v>NA</v>
      </c>
      <c r="BCH82" s="58" t="e">
        <f>VLOOKUP(BCC82,'Cod Planos'!$A:$G,2,FALSE)</f>
        <v>#N/A</v>
      </c>
      <c r="BCI82" s="59" t="e">
        <f>VLOOKUP(BCC82,'Cod Planos'!$A:$G,4,FALSE)</f>
        <v>#N/A</v>
      </c>
      <c r="BCJ82" s="60" t="e">
        <f>VLOOKUP(BCC82,'Cod Planos'!$A:$G,5,FALSE)</f>
        <v>#N/A</v>
      </c>
      <c r="BCK82" s="61" t="e">
        <f>VLOOKUP(BCC82,'Cod Planos'!$A:$G,6,FALSE)</f>
        <v>#N/A</v>
      </c>
      <c r="BCL82" s="62" t="e">
        <f>VLOOKUP(BCC82,'Cod Planos'!$A:$G,7,FALSE)</f>
        <v>#N/A</v>
      </c>
      <c r="BCM82" s="34">
        <v>130</v>
      </c>
      <c r="BCN82" s="63" t="str">
        <f>BCF82</f>
        <v>NA</v>
      </c>
      <c r="BCO82" s="83" t="s">
        <v>654</v>
      </c>
      <c r="BCP82" s="93" t="str">
        <f>BCD82</f>
        <v>CR130</v>
      </c>
      <c r="BCQ82" s="93" t="str">
        <f>IF(IFERROR(VLOOKUP(BCN82,'OPERAÇÕES - REPARO'!BBZ:BBZ,1,FALSE),"")&lt;&gt;"","OK","NA")</f>
        <v>NA</v>
      </c>
      <c r="BCR82" s="93" t="str">
        <f>IF(IFERROR(VLOOKUP(BCN82,'TEXTO LONGO REPARO.CSV'!BBV:BBV,1,FALSE),"")&lt;&gt;"","OK","NA")</f>
        <v>NA</v>
      </c>
      <c r="BCS82" s="58" t="e">
        <f>VLOOKUP(BCN82,'Cod Planos'!$A:$G,2,FALSE)</f>
        <v>#N/A</v>
      </c>
      <c r="BCT82" s="59" t="e">
        <f>VLOOKUP(BCN82,'Cod Planos'!$A:$G,4,FALSE)</f>
        <v>#N/A</v>
      </c>
      <c r="BCU82" s="60" t="e">
        <f>VLOOKUP(BCN82,'Cod Planos'!$A:$G,5,FALSE)</f>
        <v>#N/A</v>
      </c>
      <c r="BCV82" s="61" t="e">
        <f>VLOOKUP(BCN82,'Cod Planos'!$A:$G,6,FALSE)</f>
        <v>#N/A</v>
      </c>
      <c r="BCW82" s="62" t="e">
        <f>VLOOKUP(BCN82,'Cod Planos'!$A:$G,7,FALSE)</f>
        <v>#N/A</v>
      </c>
      <c r="BCX82" s="34">
        <v>131</v>
      </c>
      <c r="BCY82" s="63" t="str">
        <f>BCQ82</f>
        <v>NA</v>
      </c>
      <c r="BCZ82" s="83" t="s">
        <v>655</v>
      </c>
      <c r="BDA82" s="93" t="str">
        <f>BCO82</f>
        <v>CR131</v>
      </c>
      <c r="BDB82" s="93" t="str">
        <f>IF(IFERROR(VLOOKUP(BCY82,'OPERAÇÕES - REPARO'!BCK:BCK,1,FALSE),"")&lt;&gt;"","OK","NA")</f>
        <v>NA</v>
      </c>
      <c r="BDC82" s="93" t="str">
        <f>IF(IFERROR(VLOOKUP(BCY82,'TEXTO LONGO REPARO.CSV'!BCG:BCG,1,FALSE),"")&lt;&gt;"","OK","NA")</f>
        <v>NA</v>
      </c>
      <c r="BDD82" s="58" t="e">
        <f>VLOOKUP(BCY82,'Cod Planos'!$A:$G,2,FALSE)</f>
        <v>#N/A</v>
      </c>
      <c r="BDE82" s="59" t="e">
        <f>VLOOKUP(BCY82,'Cod Planos'!$A:$G,4,FALSE)</f>
        <v>#N/A</v>
      </c>
      <c r="BDF82" s="60" t="e">
        <f>VLOOKUP(BCY82,'Cod Planos'!$A:$G,5,FALSE)</f>
        <v>#N/A</v>
      </c>
      <c r="BDG82" s="61" t="e">
        <f>VLOOKUP(BCY82,'Cod Planos'!$A:$G,6,FALSE)</f>
        <v>#N/A</v>
      </c>
      <c r="BDH82" s="62" t="e">
        <f>VLOOKUP(BCY82,'Cod Planos'!$A:$G,7,FALSE)</f>
        <v>#N/A</v>
      </c>
      <c r="BDI82" s="34">
        <v>132</v>
      </c>
      <c r="BDJ82" s="63" t="str">
        <f>BDB82</f>
        <v>NA</v>
      </c>
      <c r="BDK82" s="83" t="s">
        <v>656</v>
      </c>
      <c r="BDL82" s="93" t="str">
        <f>BCZ82</f>
        <v>CR132</v>
      </c>
      <c r="BDM82" s="93" t="str">
        <f>IF(IFERROR(VLOOKUP(BDJ82,'OPERAÇÕES - REPARO'!BCV:BCV,1,FALSE),"")&lt;&gt;"","OK","NA")</f>
        <v>NA</v>
      </c>
      <c r="BDN82" s="93" t="str">
        <f>IF(IFERROR(VLOOKUP(BDJ82,'TEXTO LONGO REPARO.CSV'!BCR:BCR,1,FALSE),"")&lt;&gt;"","OK","NA")</f>
        <v>NA</v>
      </c>
      <c r="BDO82" s="58" t="e">
        <f>VLOOKUP(BDJ82,'Cod Planos'!$A:$G,2,FALSE)</f>
        <v>#N/A</v>
      </c>
      <c r="BDP82" s="59" t="e">
        <f>VLOOKUP(BDJ82,'Cod Planos'!$A:$G,4,FALSE)</f>
        <v>#N/A</v>
      </c>
      <c r="BDQ82" s="60" t="e">
        <f>VLOOKUP(BDJ82,'Cod Planos'!$A:$G,5,FALSE)</f>
        <v>#N/A</v>
      </c>
      <c r="BDR82" s="61" t="e">
        <f>VLOOKUP(BDJ82,'Cod Planos'!$A:$G,6,FALSE)</f>
        <v>#N/A</v>
      </c>
      <c r="BDS82" s="62" t="e">
        <f>VLOOKUP(BDJ82,'Cod Planos'!$A:$G,7,FALSE)</f>
        <v>#N/A</v>
      </c>
      <c r="BDT82" s="34">
        <v>133</v>
      </c>
      <c r="BDU82" s="63" t="str">
        <f>BDM82</f>
        <v>NA</v>
      </c>
      <c r="BDV82" s="83" t="s">
        <v>657</v>
      </c>
      <c r="BDW82" s="93" t="str">
        <f>BDK82</f>
        <v>CR133</v>
      </c>
      <c r="BDX82" s="93" t="str">
        <f>IF(IFERROR(VLOOKUP(BDU82,'OPERAÇÕES - REPARO'!BDG:BDG,1,FALSE),"")&lt;&gt;"","OK","NA")</f>
        <v>NA</v>
      </c>
      <c r="BDY82" s="93" t="str">
        <f>IF(IFERROR(VLOOKUP(BDU82,'TEXTO LONGO REPARO.CSV'!BDC:BDC,1,FALSE),"")&lt;&gt;"","OK","NA")</f>
        <v>NA</v>
      </c>
      <c r="BDZ82" s="58" t="e">
        <f>VLOOKUP(BDU82,'Cod Planos'!$A:$G,2,FALSE)</f>
        <v>#N/A</v>
      </c>
      <c r="BEA82" s="59" t="e">
        <f>VLOOKUP(BDU82,'Cod Planos'!$A:$G,4,FALSE)</f>
        <v>#N/A</v>
      </c>
      <c r="BEB82" s="60" t="e">
        <f>VLOOKUP(BDU82,'Cod Planos'!$A:$G,5,FALSE)</f>
        <v>#N/A</v>
      </c>
      <c r="BEC82" s="61" t="e">
        <f>VLOOKUP(BDU82,'Cod Planos'!$A:$G,6,FALSE)</f>
        <v>#N/A</v>
      </c>
      <c r="BED82" s="62" t="e">
        <f>VLOOKUP(BDU82,'Cod Planos'!$A:$G,7,FALSE)</f>
        <v>#N/A</v>
      </c>
      <c r="BEE82" s="34">
        <v>134</v>
      </c>
      <c r="BEF82" s="63" t="str">
        <f>BDX82</f>
        <v>NA</v>
      </c>
      <c r="BEG82" s="83" t="s">
        <v>658</v>
      </c>
      <c r="BEH82" s="93" t="str">
        <f>BDV82</f>
        <v>CR134</v>
      </c>
      <c r="BEI82" s="93" t="str">
        <f>IF(IFERROR(VLOOKUP(BEF82,'OPERAÇÕES - REPARO'!BDR:BDR,1,FALSE),"")&lt;&gt;"","OK","NA")</f>
        <v>NA</v>
      </c>
      <c r="BEJ82" s="93" t="str">
        <f>IF(IFERROR(VLOOKUP(BEF82,'TEXTO LONGO REPARO.CSV'!BDN:BDN,1,FALSE),"")&lt;&gt;"","OK","NA")</f>
        <v>NA</v>
      </c>
      <c r="BEK82" s="58" t="e">
        <f>VLOOKUP(BEF82,'Cod Planos'!$A:$G,2,FALSE)</f>
        <v>#N/A</v>
      </c>
      <c r="BEL82" s="59" t="e">
        <f>VLOOKUP(BEF82,'Cod Planos'!$A:$G,4,FALSE)</f>
        <v>#N/A</v>
      </c>
      <c r="BEM82" s="60" t="e">
        <f>VLOOKUP(BEF82,'Cod Planos'!$A:$G,5,FALSE)</f>
        <v>#N/A</v>
      </c>
      <c r="BEN82" s="61" t="e">
        <f>VLOOKUP(BEF82,'Cod Planos'!$A:$G,6,FALSE)</f>
        <v>#N/A</v>
      </c>
      <c r="BEO82" s="62" t="e">
        <f>VLOOKUP(BEF82,'Cod Planos'!$A:$G,7,FALSE)</f>
        <v>#N/A</v>
      </c>
      <c r="BEP82" s="34">
        <v>135</v>
      </c>
      <c r="BEQ82" s="63" t="str">
        <f>BEI82</f>
        <v>NA</v>
      </c>
      <c r="BER82" s="83" t="s">
        <v>659</v>
      </c>
      <c r="BES82" s="93" t="str">
        <f>BEG82</f>
        <v>CR135</v>
      </c>
      <c r="BET82" s="93" t="str">
        <f>IF(IFERROR(VLOOKUP(BEQ82,'OPERAÇÕES - REPARO'!BEC:BEC,1,FALSE),"")&lt;&gt;"","OK","NA")</f>
        <v>NA</v>
      </c>
      <c r="BEU82" s="93" t="str">
        <f>IF(IFERROR(VLOOKUP(BEQ82,'TEXTO LONGO REPARO.CSV'!BDY:BDY,1,FALSE),"")&lt;&gt;"","OK","NA")</f>
        <v>NA</v>
      </c>
      <c r="BEV82" s="58" t="e">
        <f>VLOOKUP(BEQ82,'Cod Planos'!$A:$G,2,FALSE)</f>
        <v>#N/A</v>
      </c>
      <c r="BEW82" s="59" t="e">
        <f>VLOOKUP(BEQ82,'Cod Planos'!$A:$G,4,FALSE)</f>
        <v>#N/A</v>
      </c>
      <c r="BEX82" s="60" t="e">
        <f>VLOOKUP(BEQ82,'Cod Planos'!$A:$G,5,FALSE)</f>
        <v>#N/A</v>
      </c>
      <c r="BEY82" s="61" t="e">
        <f>VLOOKUP(BEQ82,'Cod Planos'!$A:$G,6,FALSE)</f>
        <v>#N/A</v>
      </c>
      <c r="BEZ82" s="62" t="e">
        <f>VLOOKUP(BEQ82,'Cod Planos'!$A:$G,7,FALSE)</f>
        <v>#N/A</v>
      </c>
      <c r="BFA82" s="34">
        <v>136</v>
      </c>
      <c r="BFB82" s="63" t="str">
        <f>BET82</f>
        <v>NA</v>
      </c>
      <c r="BFC82" s="83" t="s">
        <v>660</v>
      </c>
      <c r="BFD82" s="93" t="str">
        <f>BER82</f>
        <v>CR136</v>
      </c>
      <c r="BFE82" s="93" t="str">
        <f>IF(IFERROR(VLOOKUP(BFB82,'OPERAÇÕES - REPARO'!BEN:BEN,1,FALSE),"")&lt;&gt;"","OK","NA")</f>
        <v>NA</v>
      </c>
      <c r="BFF82" s="93" t="str">
        <f>IF(IFERROR(VLOOKUP(BFB82,'TEXTO LONGO REPARO.CSV'!BEJ:BEJ,1,FALSE),"")&lt;&gt;"","OK","NA")</f>
        <v>NA</v>
      </c>
      <c r="BFG82" s="58" t="e">
        <f>VLOOKUP(BFB82,'Cod Planos'!$A:$G,2,FALSE)</f>
        <v>#N/A</v>
      </c>
      <c r="BFH82" s="59" t="e">
        <f>VLOOKUP(BFB82,'Cod Planos'!$A:$G,4,FALSE)</f>
        <v>#N/A</v>
      </c>
      <c r="BFI82" s="60" t="e">
        <f>VLOOKUP(BFB82,'Cod Planos'!$A:$G,5,FALSE)</f>
        <v>#N/A</v>
      </c>
      <c r="BFJ82" s="61" t="e">
        <f>VLOOKUP(BFB82,'Cod Planos'!$A:$G,6,FALSE)</f>
        <v>#N/A</v>
      </c>
      <c r="BFK82" s="62" t="e">
        <f>VLOOKUP(BFB82,'Cod Planos'!$A:$G,7,FALSE)</f>
        <v>#N/A</v>
      </c>
      <c r="BFL82" s="34">
        <v>137</v>
      </c>
      <c r="BFM82" s="63" t="str">
        <f>BFE82</f>
        <v>NA</v>
      </c>
      <c r="BFN82" s="83" t="s">
        <v>661</v>
      </c>
      <c r="BFO82" s="93" t="str">
        <f>BFC82</f>
        <v>CR137</v>
      </c>
      <c r="BFP82" s="93" t="str">
        <f>IF(IFERROR(VLOOKUP(BFM82,'OPERAÇÕES - REPARO'!BEY:BEY,1,FALSE),"")&lt;&gt;"","OK","NA")</f>
        <v>NA</v>
      </c>
      <c r="BFQ82" s="93" t="str">
        <f>IF(IFERROR(VLOOKUP(BFM82,'TEXTO LONGO REPARO.CSV'!BEU:BEU,1,FALSE),"")&lt;&gt;"","OK","NA")</f>
        <v>NA</v>
      </c>
      <c r="BFR82" s="58" t="e">
        <f>VLOOKUP(BFM82,'Cod Planos'!$A:$G,2,FALSE)</f>
        <v>#N/A</v>
      </c>
      <c r="BFS82" s="59" t="e">
        <f>VLOOKUP(BFM82,'Cod Planos'!$A:$G,4,FALSE)</f>
        <v>#N/A</v>
      </c>
      <c r="BFT82" s="60" t="e">
        <f>VLOOKUP(BFM82,'Cod Planos'!$A:$G,5,FALSE)</f>
        <v>#N/A</v>
      </c>
      <c r="BFU82" s="61" t="e">
        <f>VLOOKUP(BFM82,'Cod Planos'!$A:$G,6,FALSE)</f>
        <v>#N/A</v>
      </c>
      <c r="BFV82" s="62" t="e">
        <f>VLOOKUP(BFM82,'Cod Planos'!$A:$G,7,FALSE)</f>
        <v>#N/A</v>
      </c>
      <c r="BFW82" s="34">
        <v>138</v>
      </c>
      <c r="BFX82" s="63" t="str">
        <f>BFP82</f>
        <v>NA</v>
      </c>
      <c r="BFY82" s="83" t="s">
        <v>662</v>
      </c>
      <c r="BFZ82" s="93" t="str">
        <f>BFN82</f>
        <v>CR138</v>
      </c>
      <c r="BGA82" s="93" t="str">
        <f>IF(IFERROR(VLOOKUP(BFX82,'OPERAÇÕES - REPARO'!BFJ:BFJ,1,FALSE),"")&lt;&gt;"","OK","NA")</f>
        <v>NA</v>
      </c>
      <c r="BGB82" s="93" t="str">
        <f>IF(IFERROR(VLOOKUP(BFX82,'TEXTO LONGO REPARO.CSV'!BFF:BFF,1,FALSE),"")&lt;&gt;"","OK","NA")</f>
        <v>NA</v>
      </c>
      <c r="BGC82" s="58" t="e">
        <f>VLOOKUP(BFX82,'Cod Planos'!$A:$G,2,FALSE)</f>
        <v>#N/A</v>
      </c>
      <c r="BGD82" s="59" t="e">
        <f>VLOOKUP(BFX82,'Cod Planos'!$A:$G,4,FALSE)</f>
        <v>#N/A</v>
      </c>
      <c r="BGE82" s="60" t="e">
        <f>VLOOKUP(BFX82,'Cod Planos'!$A:$G,5,FALSE)</f>
        <v>#N/A</v>
      </c>
      <c r="BGF82" s="61" t="e">
        <f>VLOOKUP(BFX82,'Cod Planos'!$A:$G,6,FALSE)</f>
        <v>#N/A</v>
      </c>
      <c r="BGG82" s="62" t="e">
        <f>VLOOKUP(BFX82,'Cod Planos'!$A:$G,7,FALSE)</f>
        <v>#N/A</v>
      </c>
      <c r="BGH82" s="34">
        <v>139</v>
      </c>
      <c r="BGI82" s="63" t="str">
        <f>BGA82</f>
        <v>NA</v>
      </c>
      <c r="BGJ82" s="83" t="s">
        <v>663</v>
      </c>
      <c r="BGK82" s="93" t="str">
        <f>BFY82</f>
        <v>CR139</v>
      </c>
      <c r="BGL82" s="93" t="str">
        <f>IF(IFERROR(VLOOKUP(BGI82,'OPERAÇÕES - REPARO'!BFU:BFU,1,FALSE),"")&lt;&gt;"","OK","NA")</f>
        <v>NA</v>
      </c>
      <c r="BGM82" s="93" t="str">
        <f>IF(IFERROR(VLOOKUP(BGI82,'TEXTO LONGO REPARO.CSV'!BFQ:BFQ,1,FALSE),"")&lt;&gt;"","OK","NA")</f>
        <v>NA</v>
      </c>
      <c r="BGN82" s="58" t="e">
        <f>VLOOKUP(BGI82,'Cod Planos'!$A:$G,2,FALSE)</f>
        <v>#N/A</v>
      </c>
      <c r="BGO82" s="59" t="e">
        <f>VLOOKUP(BGI82,'Cod Planos'!$A:$G,4,FALSE)</f>
        <v>#N/A</v>
      </c>
      <c r="BGP82" s="60" t="e">
        <f>VLOOKUP(BGI82,'Cod Planos'!$A:$G,5,FALSE)</f>
        <v>#N/A</v>
      </c>
      <c r="BGQ82" s="61" t="e">
        <f>VLOOKUP(BGI82,'Cod Planos'!$A:$G,6,FALSE)</f>
        <v>#N/A</v>
      </c>
      <c r="BGR82" s="62" t="e">
        <f>VLOOKUP(BGI82,'Cod Planos'!$A:$G,7,FALSE)</f>
        <v>#N/A</v>
      </c>
      <c r="BGS82" s="34">
        <v>140</v>
      </c>
      <c r="BGT82" s="63" t="str">
        <f>BGL82</f>
        <v>NA</v>
      </c>
      <c r="BGU82" s="83" t="s">
        <v>664</v>
      </c>
      <c r="BGV82" s="93" t="str">
        <f>BGJ82</f>
        <v>CR140</v>
      </c>
      <c r="BGW82" s="93" t="str">
        <f>IF(IFERROR(VLOOKUP(BGT82,'OPERAÇÕES - REPARO'!BGF:BGF,1,FALSE),"")&lt;&gt;"","OK","NA")</f>
        <v>NA</v>
      </c>
      <c r="BGX82" s="93" t="str">
        <f>IF(IFERROR(VLOOKUP(BGT82,'TEXTO LONGO REPARO.CSV'!BGB:BGB,1,FALSE),"")&lt;&gt;"","OK","NA")</f>
        <v>NA</v>
      </c>
      <c r="BGY82" s="58" t="e">
        <f>VLOOKUP(BGT82,'Cod Planos'!$A:$G,2,FALSE)</f>
        <v>#N/A</v>
      </c>
      <c r="BGZ82" s="59" t="e">
        <f>VLOOKUP(BGT82,'Cod Planos'!$A:$G,4,FALSE)</f>
        <v>#N/A</v>
      </c>
      <c r="BHA82" s="60" t="e">
        <f>VLOOKUP(BGT82,'Cod Planos'!$A:$G,5,FALSE)</f>
        <v>#N/A</v>
      </c>
      <c r="BHB82" s="61" t="e">
        <f>VLOOKUP(BGT82,'Cod Planos'!$A:$G,6,FALSE)</f>
        <v>#N/A</v>
      </c>
      <c r="BHC82" s="62" t="e">
        <f>VLOOKUP(BGT82,'Cod Planos'!$A:$G,7,FALSE)</f>
        <v>#N/A</v>
      </c>
      <c r="BHD82" s="34">
        <v>141</v>
      </c>
      <c r="BHE82" s="63" t="str">
        <f>BGW82</f>
        <v>NA</v>
      </c>
      <c r="BHF82" s="83" t="s">
        <v>665</v>
      </c>
      <c r="BHG82" s="93" t="str">
        <f>BGU82</f>
        <v>CR141</v>
      </c>
      <c r="BHH82" s="93" t="str">
        <f>IF(IFERROR(VLOOKUP(BHE82,'OPERAÇÕES - REPARO'!BGQ:BGQ,1,FALSE),"")&lt;&gt;"","OK","NA")</f>
        <v>NA</v>
      </c>
      <c r="BHI82" s="93" t="str">
        <f>IF(IFERROR(VLOOKUP(BHE82,'TEXTO LONGO REPARO.CSV'!BGM:BGM,1,FALSE),"")&lt;&gt;"","OK","NA")</f>
        <v>NA</v>
      </c>
      <c r="BHJ82" s="58" t="e">
        <f>VLOOKUP(BHE82,'Cod Planos'!$A:$G,2,FALSE)</f>
        <v>#N/A</v>
      </c>
      <c r="BHK82" s="59" t="e">
        <f>VLOOKUP(BHE82,'Cod Planos'!$A:$G,4,FALSE)</f>
        <v>#N/A</v>
      </c>
      <c r="BHL82" s="60" t="e">
        <f>VLOOKUP(BHE82,'Cod Planos'!$A:$G,5,FALSE)</f>
        <v>#N/A</v>
      </c>
      <c r="BHM82" s="61" t="e">
        <f>VLOOKUP(BHE82,'Cod Planos'!$A:$G,6,FALSE)</f>
        <v>#N/A</v>
      </c>
      <c r="BHN82" s="62" t="e">
        <f>VLOOKUP(BHE82,'Cod Planos'!$A:$G,7,FALSE)</f>
        <v>#N/A</v>
      </c>
      <c r="BHO82" s="34">
        <v>142</v>
      </c>
      <c r="BHP82" s="63" t="str">
        <f>BHH82</f>
        <v>NA</v>
      </c>
      <c r="BHQ82" s="83" t="s">
        <v>666</v>
      </c>
      <c r="BHR82" s="93" t="str">
        <f>BHF82</f>
        <v>CR142</v>
      </c>
      <c r="BHS82" s="93" t="str">
        <f>IF(IFERROR(VLOOKUP(BHP82,'OPERAÇÕES - REPARO'!BHB:BHB,1,FALSE),"")&lt;&gt;"","OK","NA")</f>
        <v>NA</v>
      </c>
      <c r="BHT82" s="93" t="str">
        <f>IF(IFERROR(VLOOKUP(BHP82,'TEXTO LONGO REPARO.CSV'!BGX:BGX,1,FALSE),"")&lt;&gt;"","OK","NA")</f>
        <v>NA</v>
      </c>
      <c r="BHU82" s="58" t="e">
        <f>VLOOKUP(BHP82,'Cod Planos'!$A:$G,2,FALSE)</f>
        <v>#N/A</v>
      </c>
      <c r="BHV82" s="59" t="e">
        <f>VLOOKUP(BHP82,'Cod Planos'!$A:$G,4,FALSE)</f>
        <v>#N/A</v>
      </c>
      <c r="BHW82" s="60" t="e">
        <f>VLOOKUP(BHP82,'Cod Planos'!$A:$G,5,FALSE)</f>
        <v>#N/A</v>
      </c>
      <c r="BHX82" s="61" t="e">
        <f>VLOOKUP(BHP82,'Cod Planos'!$A:$G,6,FALSE)</f>
        <v>#N/A</v>
      </c>
      <c r="BHY82" s="62" t="e">
        <f>VLOOKUP(BHP82,'Cod Planos'!$A:$G,7,FALSE)</f>
        <v>#N/A</v>
      </c>
      <c r="BHZ82" s="34">
        <v>143</v>
      </c>
      <c r="BIA82" s="63" t="str">
        <f>BHS82</f>
        <v>NA</v>
      </c>
      <c r="BIB82" s="83" t="s">
        <v>667</v>
      </c>
      <c r="BIC82" s="93" t="str">
        <f>BHQ82</f>
        <v>CR143</v>
      </c>
      <c r="BID82" s="93" t="str">
        <f>IF(IFERROR(VLOOKUP(BIA82,'OPERAÇÕES - REPARO'!BHM:BHM,1,FALSE),"")&lt;&gt;"","OK","NA")</f>
        <v>NA</v>
      </c>
      <c r="BIE82" s="93" t="str">
        <f>IF(IFERROR(VLOOKUP(BIA82,'TEXTO LONGO REPARO.CSV'!BHI:BHI,1,FALSE),"")&lt;&gt;"","OK","NA")</f>
        <v>NA</v>
      </c>
      <c r="BIF82" s="58" t="e">
        <f>VLOOKUP(BIA82,'Cod Planos'!$A:$G,2,FALSE)</f>
        <v>#N/A</v>
      </c>
      <c r="BIG82" s="59" t="e">
        <f>VLOOKUP(BIA82,'Cod Planos'!$A:$G,4,FALSE)</f>
        <v>#N/A</v>
      </c>
      <c r="BIH82" s="60" t="e">
        <f>VLOOKUP(BIA82,'Cod Planos'!$A:$G,5,FALSE)</f>
        <v>#N/A</v>
      </c>
      <c r="BII82" s="61" t="e">
        <f>VLOOKUP(BIA82,'Cod Planos'!$A:$G,6,FALSE)</f>
        <v>#N/A</v>
      </c>
      <c r="BIJ82" s="62" t="e">
        <f>VLOOKUP(BIA82,'Cod Planos'!$A:$G,7,FALSE)</f>
        <v>#N/A</v>
      </c>
      <c r="BIK82" s="34">
        <v>144</v>
      </c>
      <c r="BIL82" s="63" t="str">
        <f>BID82</f>
        <v>NA</v>
      </c>
      <c r="BIM82" s="83" t="s">
        <v>668</v>
      </c>
      <c r="BIN82" s="93" t="str">
        <f>BIB82</f>
        <v>CR144</v>
      </c>
      <c r="BIO82" s="93" t="str">
        <f>IF(IFERROR(VLOOKUP(BIL82,'OPERAÇÕES - REPARO'!BHX:BHX,1,FALSE),"")&lt;&gt;"","OK","NA")</f>
        <v>NA</v>
      </c>
      <c r="BIP82" s="93" t="str">
        <f>IF(IFERROR(VLOOKUP(BIL82,'TEXTO LONGO REPARO.CSV'!BHT:BHT,1,FALSE),"")&lt;&gt;"","OK","NA")</f>
        <v>NA</v>
      </c>
      <c r="BIQ82" s="58" t="e">
        <f>VLOOKUP(BIL82,'Cod Planos'!$A:$G,2,FALSE)</f>
        <v>#N/A</v>
      </c>
      <c r="BIR82" s="59" t="e">
        <f>VLOOKUP(BIL82,'Cod Planos'!$A:$G,4,FALSE)</f>
        <v>#N/A</v>
      </c>
      <c r="BIS82" s="60" t="e">
        <f>VLOOKUP(BIL82,'Cod Planos'!$A:$G,5,FALSE)</f>
        <v>#N/A</v>
      </c>
      <c r="BIT82" s="61" t="e">
        <f>VLOOKUP(BIL82,'Cod Planos'!$A:$G,6,FALSE)</f>
        <v>#N/A</v>
      </c>
      <c r="BIU82" s="62" t="e">
        <f>VLOOKUP(BIL82,'Cod Planos'!$A:$G,7,FALSE)</f>
        <v>#N/A</v>
      </c>
      <c r="BIV82" s="34">
        <v>145</v>
      </c>
      <c r="BIW82" s="63" t="str">
        <f>BIO82</f>
        <v>NA</v>
      </c>
      <c r="BIX82" s="83" t="s">
        <v>669</v>
      </c>
      <c r="BIY82" s="93" t="str">
        <f>BIM82</f>
        <v>CR145</v>
      </c>
      <c r="BIZ82" s="93" t="str">
        <f>IF(IFERROR(VLOOKUP(BIW82,'OPERAÇÕES - REPARO'!BII:BII,1,FALSE),"")&lt;&gt;"","OK","NA")</f>
        <v>NA</v>
      </c>
      <c r="BJA82" s="93" t="str">
        <f>IF(IFERROR(VLOOKUP(BIW82,'TEXTO LONGO REPARO.CSV'!BIE:BIE,1,FALSE),"")&lt;&gt;"","OK","NA")</f>
        <v>NA</v>
      </c>
      <c r="BJB82" s="58" t="e">
        <f>VLOOKUP(BIW82,'Cod Planos'!$A:$G,2,FALSE)</f>
        <v>#N/A</v>
      </c>
      <c r="BJC82" s="59" t="e">
        <f>VLOOKUP(BIW82,'Cod Planos'!$A:$G,4,FALSE)</f>
        <v>#N/A</v>
      </c>
      <c r="BJD82" s="60" t="e">
        <f>VLOOKUP(BIW82,'Cod Planos'!$A:$G,5,FALSE)</f>
        <v>#N/A</v>
      </c>
      <c r="BJE82" s="61" t="e">
        <f>VLOOKUP(BIW82,'Cod Planos'!$A:$G,6,FALSE)</f>
        <v>#N/A</v>
      </c>
      <c r="BJF82" s="62" t="e">
        <f>VLOOKUP(BIW82,'Cod Planos'!$A:$G,7,FALSE)</f>
        <v>#N/A</v>
      </c>
      <c r="BJG82" s="34">
        <v>146</v>
      </c>
      <c r="BJH82" s="63" t="str">
        <f>BIZ82</f>
        <v>NA</v>
      </c>
      <c r="BJI82" s="83" t="s">
        <v>670</v>
      </c>
      <c r="BJJ82" s="93" t="str">
        <f>BIX82</f>
        <v>CR146</v>
      </c>
      <c r="BJK82" s="93" t="str">
        <f>IF(IFERROR(VLOOKUP(BJH82,'OPERAÇÕES - REPARO'!BIT:BIT,1,FALSE),"")&lt;&gt;"","OK","NA")</f>
        <v>NA</v>
      </c>
      <c r="BJL82" s="93" t="str">
        <f>IF(IFERROR(VLOOKUP(BJH82,'TEXTO LONGO REPARO.CSV'!BIP:BIP,1,FALSE),"")&lt;&gt;"","OK","NA")</f>
        <v>NA</v>
      </c>
      <c r="BJM82" s="58" t="e">
        <f>VLOOKUP(BJH82,'Cod Planos'!$A:$G,2,FALSE)</f>
        <v>#N/A</v>
      </c>
      <c r="BJN82" s="59" t="e">
        <f>VLOOKUP(BJH82,'Cod Planos'!$A:$G,4,FALSE)</f>
        <v>#N/A</v>
      </c>
      <c r="BJO82" s="60" t="e">
        <f>VLOOKUP(BJH82,'Cod Planos'!$A:$G,5,FALSE)</f>
        <v>#N/A</v>
      </c>
      <c r="BJP82" s="61" t="e">
        <f>VLOOKUP(BJH82,'Cod Planos'!$A:$G,6,FALSE)</f>
        <v>#N/A</v>
      </c>
      <c r="BJQ82" s="62" t="e">
        <f>VLOOKUP(BJH82,'Cod Planos'!$A:$G,7,FALSE)</f>
        <v>#N/A</v>
      </c>
      <c r="BJR82" s="34">
        <v>147</v>
      </c>
      <c r="BJS82" s="63" t="str">
        <f>BJK82</f>
        <v>NA</v>
      </c>
      <c r="BJT82" s="83" t="s">
        <v>671</v>
      </c>
      <c r="BJU82" s="93" t="str">
        <f>BJI82</f>
        <v>CR147</v>
      </c>
      <c r="BJV82" s="93" t="str">
        <f>IF(IFERROR(VLOOKUP(BJS82,'OPERAÇÕES - REPARO'!BJE:BJE,1,FALSE),"")&lt;&gt;"","OK","NA")</f>
        <v>NA</v>
      </c>
      <c r="BJW82" s="93" t="str">
        <f>IF(IFERROR(VLOOKUP(BJS82,'TEXTO LONGO REPARO.CSV'!BJA:BJA,1,FALSE),"")&lt;&gt;"","OK","NA")</f>
        <v>NA</v>
      </c>
      <c r="BJX82" s="58" t="e">
        <f>VLOOKUP(BJS82,'Cod Planos'!$A:$G,2,FALSE)</f>
        <v>#N/A</v>
      </c>
      <c r="BJY82" s="59" t="e">
        <f>VLOOKUP(BJS82,'Cod Planos'!$A:$G,4,FALSE)</f>
        <v>#N/A</v>
      </c>
      <c r="BJZ82" s="60" t="e">
        <f>VLOOKUP(BJS82,'Cod Planos'!$A:$G,5,FALSE)</f>
        <v>#N/A</v>
      </c>
      <c r="BKA82" s="61" t="e">
        <f>VLOOKUP(BJS82,'Cod Planos'!$A:$G,6,FALSE)</f>
        <v>#N/A</v>
      </c>
      <c r="BKB82" s="62" t="e">
        <f>VLOOKUP(BJS82,'Cod Planos'!$A:$G,7,FALSE)</f>
        <v>#N/A</v>
      </c>
      <c r="BKC82" s="34">
        <v>148</v>
      </c>
      <c r="BKD82" s="63" t="str">
        <f>BJV82</f>
        <v>NA</v>
      </c>
      <c r="BKE82" s="83" t="s">
        <v>672</v>
      </c>
      <c r="BKF82" s="93" t="str">
        <f>BJT82</f>
        <v>CR148</v>
      </c>
      <c r="BKG82" s="93" t="str">
        <f>IF(IFERROR(VLOOKUP(BKD82,'OPERAÇÕES - REPARO'!BJP:BJP,1,FALSE),"")&lt;&gt;"","OK","NA")</f>
        <v>NA</v>
      </c>
      <c r="BKH82" s="93" t="str">
        <f>IF(IFERROR(VLOOKUP(BKD82,'TEXTO LONGO REPARO.CSV'!BJL:BJL,1,FALSE),"")&lt;&gt;"","OK","NA")</f>
        <v>NA</v>
      </c>
      <c r="BKI82" s="58" t="e">
        <f>VLOOKUP(BKD82,'Cod Planos'!$A:$G,2,FALSE)</f>
        <v>#N/A</v>
      </c>
      <c r="BKJ82" s="59" t="e">
        <f>VLOOKUP(BKD82,'Cod Planos'!$A:$G,4,FALSE)</f>
        <v>#N/A</v>
      </c>
      <c r="BKK82" s="60" t="e">
        <f>VLOOKUP(BKD82,'Cod Planos'!$A:$G,5,FALSE)</f>
        <v>#N/A</v>
      </c>
      <c r="BKL82" s="61" t="e">
        <f>VLOOKUP(BKD82,'Cod Planos'!$A:$G,6,FALSE)</f>
        <v>#N/A</v>
      </c>
      <c r="BKM82" s="62" t="e">
        <f>VLOOKUP(BKD82,'Cod Planos'!$A:$G,7,FALSE)</f>
        <v>#N/A</v>
      </c>
      <c r="BKN82" s="34">
        <v>149</v>
      </c>
      <c r="BKO82" s="63" t="str">
        <f>BKG82</f>
        <v>NA</v>
      </c>
      <c r="BKP82" s="83" t="s">
        <v>673</v>
      </c>
      <c r="BKQ82" s="93" t="str">
        <f>BKE82</f>
        <v>CR149</v>
      </c>
      <c r="BKR82" s="93" t="str">
        <f>IF(IFERROR(VLOOKUP(BKO82,'OPERAÇÕES - REPARO'!BKA:BKA,1,FALSE),"")&lt;&gt;"","OK","NA")</f>
        <v>NA</v>
      </c>
      <c r="BKS82" s="93" t="str">
        <f>IF(IFERROR(VLOOKUP(BKO82,'TEXTO LONGO REPARO.CSV'!BJW:BJW,1,FALSE),"")&lt;&gt;"","OK","NA")</f>
        <v>NA</v>
      </c>
      <c r="BKT82" s="58" t="e">
        <f>VLOOKUP(BKO82,'Cod Planos'!$A:$G,2,FALSE)</f>
        <v>#N/A</v>
      </c>
      <c r="BKU82" s="59" t="e">
        <f>VLOOKUP(BKO82,'Cod Planos'!$A:$G,4,FALSE)</f>
        <v>#N/A</v>
      </c>
      <c r="BKV82" s="60" t="e">
        <f>VLOOKUP(BKO82,'Cod Planos'!$A:$G,5,FALSE)</f>
        <v>#N/A</v>
      </c>
      <c r="BKW82" s="61" t="e">
        <f>VLOOKUP(BKO82,'Cod Planos'!$A:$G,6,FALSE)</f>
        <v>#N/A</v>
      </c>
      <c r="BKX82" s="62" t="e">
        <f>VLOOKUP(BKO82,'Cod Planos'!$A:$G,7,FALSE)</f>
        <v>#N/A</v>
      </c>
      <c r="BKY82" s="34">
        <v>150</v>
      </c>
      <c r="BKZ82" s="63" t="str">
        <f>BKR82</f>
        <v>NA</v>
      </c>
      <c r="BLA82" s="83" t="s">
        <v>674</v>
      </c>
      <c r="BLB82" s="93" t="str">
        <f>BKP82</f>
        <v>CR150</v>
      </c>
      <c r="BLC82" s="93" t="str">
        <f>IF(IFERROR(VLOOKUP(BKZ82,'OPERAÇÕES - REPARO'!BKL:BKL,1,FALSE),"")&lt;&gt;"","OK","NA")</f>
        <v>NA</v>
      </c>
      <c r="BLD82" s="93" t="str">
        <f>IF(IFERROR(VLOOKUP(BKZ82,'TEXTO LONGO REPARO.CSV'!BKH:BKH,1,FALSE),"")&lt;&gt;"","OK","NA")</f>
        <v>NA</v>
      </c>
      <c r="BLE82" s="58" t="e">
        <f>VLOOKUP(BKZ82,'Cod Planos'!$A:$G,2,FALSE)</f>
        <v>#N/A</v>
      </c>
      <c r="BLF82" s="59" t="e">
        <f>VLOOKUP(BKZ82,'Cod Planos'!$A:$G,4,FALSE)</f>
        <v>#N/A</v>
      </c>
      <c r="BLG82" s="60" t="e">
        <f>VLOOKUP(BKZ82,'Cod Planos'!$A:$G,5,FALSE)</f>
        <v>#N/A</v>
      </c>
      <c r="BLH82" s="61" t="e">
        <f>VLOOKUP(BKZ82,'Cod Planos'!$A:$G,6,FALSE)</f>
        <v>#N/A</v>
      </c>
      <c r="BLI82" s="62" t="e">
        <f>VLOOKUP(BKZ82,'Cod Planos'!$A:$G,7,FALSE)</f>
        <v>#N/A</v>
      </c>
      <c r="BLJ82" s="34">
        <v>151</v>
      </c>
      <c r="BLK82" s="63" t="str">
        <f>BLC82</f>
        <v>NA</v>
      </c>
      <c r="BLL82" s="83" t="s">
        <v>675</v>
      </c>
      <c r="BLM82" s="93" t="str">
        <f>BLA82</f>
        <v>CR151</v>
      </c>
      <c r="BLN82" s="93" t="str">
        <f>IF(IFERROR(VLOOKUP(BLK82,'OPERAÇÕES - REPARO'!BKW:BKW,1,FALSE),"")&lt;&gt;"","OK","NA")</f>
        <v>NA</v>
      </c>
      <c r="BLO82" s="93" t="str">
        <f>IF(IFERROR(VLOOKUP(BLK82,'TEXTO LONGO REPARO.CSV'!BKS:BKS,1,FALSE),"")&lt;&gt;"","OK","NA")</f>
        <v>NA</v>
      </c>
      <c r="BLP82" s="58" t="e">
        <f>VLOOKUP(BLK82,'Cod Planos'!$A:$G,2,FALSE)</f>
        <v>#N/A</v>
      </c>
      <c r="BLQ82" s="59" t="e">
        <f>VLOOKUP(BLK82,'Cod Planos'!$A:$G,4,FALSE)</f>
        <v>#N/A</v>
      </c>
      <c r="BLR82" s="60" t="e">
        <f>VLOOKUP(BLK82,'Cod Planos'!$A:$G,5,FALSE)</f>
        <v>#N/A</v>
      </c>
      <c r="BLS82" s="61" t="e">
        <f>VLOOKUP(BLK82,'Cod Planos'!$A:$G,6,FALSE)</f>
        <v>#N/A</v>
      </c>
      <c r="BLT82" s="62" t="e">
        <f>VLOOKUP(BLK82,'Cod Planos'!$A:$G,7,FALSE)</f>
        <v>#N/A</v>
      </c>
      <c r="BLU82" s="34">
        <v>152</v>
      </c>
      <c r="BLV82" s="63" t="str">
        <f>BLN82</f>
        <v>NA</v>
      </c>
      <c r="BLW82" s="83" t="s">
        <v>676</v>
      </c>
      <c r="BLX82" s="93" t="str">
        <f>BLL82</f>
        <v>CR152</v>
      </c>
      <c r="BLY82" s="93" t="str">
        <f>IF(IFERROR(VLOOKUP(BLV82,'OPERAÇÕES - REPARO'!BLH:BLH,1,FALSE),"")&lt;&gt;"","OK","NA")</f>
        <v>NA</v>
      </c>
      <c r="BLZ82" s="93" t="str">
        <f>IF(IFERROR(VLOOKUP(BLV82,'TEXTO LONGO REPARO.CSV'!BLD:BLD,1,FALSE),"")&lt;&gt;"","OK","NA")</f>
        <v>NA</v>
      </c>
      <c r="BMA82" s="58" t="e">
        <f>VLOOKUP(BLV82,'Cod Planos'!$A:$G,2,FALSE)</f>
        <v>#N/A</v>
      </c>
      <c r="BMB82" s="59" t="e">
        <f>VLOOKUP(BLV82,'Cod Planos'!$A:$G,4,FALSE)</f>
        <v>#N/A</v>
      </c>
      <c r="BMC82" s="60" t="e">
        <f>VLOOKUP(BLV82,'Cod Planos'!$A:$G,5,FALSE)</f>
        <v>#N/A</v>
      </c>
      <c r="BMD82" s="61" t="e">
        <f>VLOOKUP(BLV82,'Cod Planos'!$A:$G,6,FALSE)</f>
        <v>#N/A</v>
      </c>
      <c r="BME82" s="62" t="e">
        <f>VLOOKUP(BLV82,'Cod Planos'!$A:$G,7,FALSE)</f>
        <v>#N/A</v>
      </c>
      <c r="BMF82" s="34">
        <v>153</v>
      </c>
      <c r="BMG82" s="63" t="str">
        <f>BLY82</f>
        <v>NA</v>
      </c>
      <c r="BMH82" s="83" t="s">
        <v>677</v>
      </c>
      <c r="BMI82" s="93" t="str">
        <f>BLW82</f>
        <v>CR153</v>
      </c>
      <c r="BMJ82" s="93" t="str">
        <f>IF(IFERROR(VLOOKUP(BMG82,'OPERAÇÕES - REPARO'!BLS:BLS,1,FALSE),"")&lt;&gt;"","OK","NA")</f>
        <v>NA</v>
      </c>
      <c r="BMK82" s="93" t="str">
        <f>IF(IFERROR(VLOOKUP(BMG82,'TEXTO LONGO REPARO.CSV'!BLO:BLO,1,FALSE),"")&lt;&gt;"","OK","NA")</f>
        <v>NA</v>
      </c>
      <c r="BML82" s="58" t="e">
        <f>VLOOKUP(BMG82,'Cod Planos'!$A:$G,2,FALSE)</f>
        <v>#N/A</v>
      </c>
      <c r="BMM82" s="59" t="e">
        <f>VLOOKUP(BMG82,'Cod Planos'!$A:$G,4,FALSE)</f>
        <v>#N/A</v>
      </c>
      <c r="BMN82" s="60" t="e">
        <f>VLOOKUP(BMG82,'Cod Planos'!$A:$G,5,FALSE)</f>
        <v>#N/A</v>
      </c>
      <c r="BMO82" s="61" t="e">
        <f>VLOOKUP(BMG82,'Cod Planos'!$A:$G,6,FALSE)</f>
        <v>#N/A</v>
      </c>
      <c r="BMP82" s="62" t="e">
        <f>VLOOKUP(BMG82,'Cod Planos'!$A:$G,7,FALSE)</f>
        <v>#N/A</v>
      </c>
      <c r="BMQ82" s="34">
        <v>154</v>
      </c>
      <c r="BMR82" s="63" t="str">
        <f>BMJ82</f>
        <v>NA</v>
      </c>
      <c r="BMS82" s="83" t="s">
        <v>678</v>
      </c>
      <c r="BMT82" s="93" t="str">
        <f>BMH82</f>
        <v>CR154</v>
      </c>
      <c r="BMU82" s="93" t="str">
        <f>IF(IFERROR(VLOOKUP(BMR82,'OPERAÇÕES - REPARO'!BMD:BMD,1,FALSE),"")&lt;&gt;"","OK","NA")</f>
        <v>NA</v>
      </c>
      <c r="BMV82" s="93" t="str">
        <f>IF(IFERROR(VLOOKUP(BMR82,'TEXTO LONGO REPARO.CSV'!BLZ:BLZ,1,FALSE),"")&lt;&gt;"","OK","NA")</f>
        <v>NA</v>
      </c>
      <c r="BMW82" s="58" t="e">
        <f>VLOOKUP(BMR82,'Cod Planos'!$A:$G,2,FALSE)</f>
        <v>#N/A</v>
      </c>
      <c r="BMX82" s="59" t="e">
        <f>VLOOKUP(BMR82,'Cod Planos'!$A:$G,4,FALSE)</f>
        <v>#N/A</v>
      </c>
      <c r="BMY82" s="60" t="e">
        <f>VLOOKUP(BMR82,'Cod Planos'!$A:$G,5,FALSE)</f>
        <v>#N/A</v>
      </c>
      <c r="BMZ82" s="61" t="e">
        <f>VLOOKUP(BMR82,'Cod Planos'!$A:$G,6,FALSE)</f>
        <v>#N/A</v>
      </c>
      <c r="BNA82" s="62" t="e">
        <f>VLOOKUP(BMR82,'Cod Planos'!$A:$G,7,FALSE)</f>
        <v>#N/A</v>
      </c>
      <c r="BNB82" s="34">
        <v>155</v>
      </c>
      <c r="BNC82" s="63" t="str">
        <f>BMU82</f>
        <v>NA</v>
      </c>
      <c r="BND82" s="83" t="s">
        <v>679</v>
      </c>
      <c r="BNE82" s="93" t="str">
        <f>BMS82</f>
        <v>CR155</v>
      </c>
      <c r="BNF82" s="93" t="str">
        <f>IF(IFERROR(VLOOKUP(BNC82,'OPERAÇÕES - REPARO'!BMO:BMO,1,FALSE),"")&lt;&gt;"","OK","NA")</f>
        <v>NA</v>
      </c>
      <c r="BNG82" s="93" t="str">
        <f>IF(IFERROR(VLOOKUP(BNC82,'TEXTO LONGO REPARO.CSV'!BMK:BMK,1,FALSE),"")&lt;&gt;"","OK","NA")</f>
        <v>NA</v>
      </c>
      <c r="BNH82" s="58" t="e">
        <f>VLOOKUP(BNC82,'Cod Planos'!$A:$G,2,FALSE)</f>
        <v>#N/A</v>
      </c>
      <c r="BNI82" s="59" t="e">
        <f>VLOOKUP(BNC82,'Cod Planos'!$A:$G,4,FALSE)</f>
        <v>#N/A</v>
      </c>
      <c r="BNJ82" s="60" t="e">
        <f>VLOOKUP(BNC82,'Cod Planos'!$A:$G,5,FALSE)</f>
        <v>#N/A</v>
      </c>
      <c r="BNK82" s="61" t="e">
        <f>VLOOKUP(BNC82,'Cod Planos'!$A:$G,6,FALSE)</f>
        <v>#N/A</v>
      </c>
      <c r="BNL82" s="62" t="e">
        <f>VLOOKUP(BNC82,'Cod Planos'!$A:$G,7,FALSE)</f>
        <v>#N/A</v>
      </c>
      <c r="BNM82" s="34">
        <v>156</v>
      </c>
      <c r="BNN82" s="63" t="str">
        <f>BNF82</f>
        <v>NA</v>
      </c>
      <c r="BNO82" s="83" t="s">
        <v>680</v>
      </c>
      <c r="BNP82" s="93" t="str">
        <f>BND82</f>
        <v>CR156</v>
      </c>
      <c r="BNQ82" s="93" t="str">
        <f>IF(IFERROR(VLOOKUP(BNN82,'OPERAÇÕES - REPARO'!BMZ:BMZ,1,FALSE),"")&lt;&gt;"","OK","NA")</f>
        <v>NA</v>
      </c>
      <c r="BNR82" s="93" t="str">
        <f>IF(IFERROR(VLOOKUP(BNN82,'TEXTO LONGO REPARO.CSV'!BMV:BMV,1,FALSE),"")&lt;&gt;"","OK","NA")</f>
        <v>NA</v>
      </c>
      <c r="BNS82" s="58" t="e">
        <f>VLOOKUP(BNN82,'Cod Planos'!$A:$G,2,FALSE)</f>
        <v>#N/A</v>
      </c>
      <c r="BNT82" s="59" t="e">
        <f>VLOOKUP(BNN82,'Cod Planos'!$A:$G,4,FALSE)</f>
        <v>#N/A</v>
      </c>
      <c r="BNU82" s="60" t="e">
        <f>VLOOKUP(BNN82,'Cod Planos'!$A:$G,5,FALSE)</f>
        <v>#N/A</v>
      </c>
      <c r="BNV82" s="61" t="e">
        <f>VLOOKUP(BNN82,'Cod Planos'!$A:$G,6,FALSE)</f>
        <v>#N/A</v>
      </c>
      <c r="BNW82" s="62" t="e">
        <f>VLOOKUP(BNN82,'Cod Planos'!$A:$G,7,FALSE)</f>
        <v>#N/A</v>
      </c>
      <c r="BNX82" s="34">
        <v>157</v>
      </c>
      <c r="BNY82" s="63" t="str">
        <f>BNQ82</f>
        <v>NA</v>
      </c>
      <c r="BNZ82" s="83" t="s">
        <v>681</v>
      </c>
      <c r="BOA82" s="93" t="str">
        <f>BNO82</f>
        <v>CR157</v>
      </c>
      <c r="BOB82" s="93" t="str">
        <f>IF(IFERROR(VLOOKUP(BNY82,'OPERAÇÕES - REPARO'!BNK:BNK,1,FALSE),"")&lt;&gt;"","OK","NA")</f>
        <v>NA</v>
      </c>
      <c r="BOC82" s="93" t="str">
        <f>IF(IFERROR(VLOOKUP(BNY82,'TEXTO LONGO REPARO.CSV'!BNG:BNG,1,FALSE),"")&lt;&gt;"","OK","NA")</f>
        <v>NA</v>
      </c>
      <c r="BOD82" s="58" t="e">
        <f>VLOOKUP(BNY82,'Cod Planos'!$A:$G,2,FALSE)</f>
        <v>#N/A</v>
      </c>
      <c r="BOE82" s="59" t="e">
        <f>VLOOKUP(BNY82,'Cod Planos'!$A:$G,4,FALSE)</f>
        <v>#N/A</v>
      </c>
      <c r="BOF82" s="60" t="e">
        <f>VLOOKUP(BNY82,'Cod Planos'!$A:$G,5,FALSE)</f>
        <v>#N/A</v>
      </c>
      <c r="BOG82" s="61" t="e">
        <f>VLOOKUP(BNY82,'Cod Planos'!$A:$G,6,FALSE)</f>
        <v>#N/A</v>
      </c>
      <c r="BOH82" s="62" t="e">
        <f>VLOOKUP(BNY82,'Cod Planos'!$A:$G,7,FALSE)</f>
        <v>#N/A</v>
      </c>
      <c r="BOI82" s="34">
        <v>158</v>
      </c>
      <c r="BOJ82" s="63" t="str">
        <f>BOB82</f>
        <v>NA</v>
      </c>
      <c r="BOK82" s="83" t="s">
        <v>682</v>
      </c>
      <c r="BOL82" s="93" t="str">
        <f>BNZ82</f>
        <v>CR158</v>
      </c>
      <c r="BOM82" s="93" t="str">
        <f>IF(IFERROR(VLOOKUP(BOJ82,'OPERAÇÕES - REPARO'!BNV:BNV,1,FALSE),"")&lt;&gt;"","OK","NA")</f>
        <v>NA</v>
      </c>
      <c r="BON82" s="93" t="str">
        <f>IF(IFERROR(VLOOKUP(BOJ82,'TEXTO LONGO REPARO.CSV'!BNR:BNR,1,FALSE),"")&lt;&gt;"","OK","NA")</f>
        <v>NA</v>
      </c>
      <c r="BOO82" s="58" t="e">
        <f>VLOOKUP(BOJ82,'Cod Planos'!$A:$G,2,FALSE)</f>
        <v>#N/A</v>
      </c>
      <c r="BOP82" s="59" t="e">
        <f>VLOOKUP(BOJ82,'Cod Planos'!$A:$G,4,FALSE)</f>
        <v>#N/A</v>
      </c>
      <c r="BOQ82" s="60" t="e">
        <f>VLOOKUP(BOJ82,'Cod Planos'!$A:$G,5,FALSE)</f>
        <v>#N/A</v>
      </c>
      <c r="BOR82" s="61" t="e">
        <f>VLOOKUP(BOJ82,'Cod Planos'!$A:$G,6,FALSE)</f>
        <v>#N/A</v>
      </c>
      <c r="BOS82" s="62" t="e">
        <f>VLOOKUP(BOJ82,'Cod Planos'!$A:$G,7,FALSE)</f>
        <v>#N/A</v>
      </c>
      <c r="BOT82" s="34">
        <v>159</v>
      </c>
      <c r="BOU82" s="63" t="str">
        <f>BOM82</f>
        <v>NA</v>
      </c>
      <c r="BOV82" s="83" t="s">
        <v>683</v>
      </c>
      <c r="BOW82" s="93" t="str">
        <f>BOK82</f>
        <v>CR159</v>
      </c>
      <c r="BOX82" s="93" t="str">
        <f>IF(IFERROR(VLOOKUP(BOU82,'OPERAÇÕES - REPARO'!BOG:BOG,1,FALSE),"")&lt;&gt;"","OK","NA")</f>
        <v>NA</v>
      </c>
      <c r="BOY82" s="93" t="str">
        <f>IF(IFERROR(VLOOKUP(BOU82,'TEXTO LONGO REPARO.CSV'!BOC:BOC,1,FALSE),"")&lt;&gt;"","OK","NA")</f>
        <v>NA</v>
      </c>
      <c r="BOZ82" s="58" t="e">
        <f>VLOOKUP(BOU82,'Cod Planos'!$A:$G,2,FALSE)</f>
        <v>#N/A</v>
      </c>
      <c r="BPA82" s="59" t="e">
        <f>VLOOKUP(BOU82,'Cod Planos'!$A:$G,4,FALSE)</f>
        <v>#N/A</v>
      </c>
      <c r="BPB82" s="60" t="e">
        <f>VLOOKUP(BOU82,'Cod Planos'!$A:$G,5,FALSE)</f>
        <v>#N/A</v>
      </c>
      <c r="BPC82" s="61" t="e">
        <f>VLOOKUP(BOU82,'Cod Planos'!$A:$G,6,FALSE)</f>
        <v>#N/A</v>
      </c>
      <c r="BPD82" s="62" t="e">
        <f>VLOOKUP(BOU82,'Cod Planos'!$A:$G,7,FALSE)</f>
        <v>#N/A</v>
      </c>
      <c r="BPE82" s="34">
        <v>160</v>
      </c>
      <c r="BPF82" s="63" t="str">
        <f>BOX82</f>
        <v>NA</v>
      </c>
      <c r="BPG82" s="83" t="s">
        <v>684</v>
      </c>
      <c r="BPH82" s="93" t="str">
        <f>BOV82</f>
        <v>CR160</v>
      </c>
      <c r="BPI82" s="93" t="str">
        <f>IF(IFERROR(VLOOKUP(BPF82,'OPERAÇÕES - REPARO'!BOR:BOR,1,FALSE),"")&lt;&gt;"","OK","NA")</f>
        <v>NA</v>
      </c>
      <c r="BPJ82" s="93" t="str">
        <f>IF(IFERROR(VLOOKUP(BPF82,'TEXTO LONGO REPARO.CSV'!BON:BON,1,FALSE),"")&lt;&gt;"","OK","NA")</f>
        <v>NA</v>
      </c>
      <c r="BPK82" s="58" t="e">
        <f>VLOOKUP(BPF82,'Cod Planos'!$A:$G,2,FALSE)</f>
        <v>#N/A</v>
      </c>
      <c r="BPL82" s="59" t="e">
        <f>VLOOKUP(BPF82,'Cod Planos'!$A:$G,4,FALSE)</f>
        <v>#N/A</v>
      </c>
      <c r="BPM82" s="60" t="e">
        <f>VLOOKUP(BPF82,'Cod Planos'!$A:$G,5,FALSE)</f>
        <v>#N/A</v>
      </c>
      <c r="BPN82" s="61" t="e">
        <f>VLOOKUP(BPF82,'Cod Planos'!$A:$G,6,FALSE)</f>
        <v>#N/A</v>
      </c>
      <c r="BPO82" s="62" t="e">
        <f>VLOOKUP(BPF82,'Cod Planos'!$A:$G,7,FALSE)</f>
        <v>#N/A</v>
      </c>
      <c r="BPP82" s="34">
        <v>161</v>
      </c>
      <c r="BPQ82" s="63" t="str">
        <f>BPI82</f>
        <v>NA</v>
      </c>
      <c r="BPR82" s="83" t="s">
        <v>685</v>
      </c>
      <c r="BPS82" s="93" t="str">
        <f>BPG82</f>
        <v>CR161</v>
      </c>
      <c r="BPT82" s="93" t="str">
        <f>IF(IFERROR(VLOOKUP(BPQ82,'OPERAÇÕES - REPARO'!BPC:BPC,1,FALSE),"")&lt;&gt;"","OK","NA")</f>
        <v>NA</v>
      </c>
      <c r="BPU82" s="93" t="str">
        <f>IF(IFERROR(VLOOKUP(BPQ82,'TEXTO LONGO REPARO.CSV'!BOY:BOY,1,FALSE),"")&lt;&gt;"","OK","NA")</f>
        <v>NA</v>
      </c>
      <c r="BPV82" s="58" t="e">
        <f>VLOOKUP(BPQ82,'Cod Planos'!$A:$G,2,FALSE)</f>
        <v>#N/A</v>
      </c>
      <c r="BPW82" s="59" t="e">
        <f>VLOOKUP(BPQ82,'Cod Planos'!$A:$G,4,FALSE)</f>
        <v>#N/A</v>
      </c>
      <c r="BPX82" s="60" t="e">
        <f>VLOOKUP(BPQ82,'Cod Planos'!$A:$G,5,FALSE)</f>
        <v>#N/A</v>
      </c>
      <c r="BPY82" s="61" t="e">
        <f>VLOOKUP(BPQ82,'Cod Planos'!$A:$G,6,FALSE)</f>
        <v>#N/A</v>
      </c>
      <c r="BPZ82" s="62" t="e">
        <f>VLOOKUP(BPQ82,'Cod Planos'!$A:$G,7,FALSE)</f>
        <v>#N/A</v>
      </c>
      <c r="BQA82" s="34">
        <v>162</v>
      </c>
      <c r="BQB82" s="63" t="str">
        <f>BPT82</f>
        <v>NA</v>
      </c>
      <c r="BQC82" s="83" t="s">
        <v>686</v>
      </c>
      <c r="BQD82" s="93" t="str">
        <f>BPR82</f>
        <v>CR162</v>
      </c>
      <c r="BQE82" s="93" t="str">
        <f>IF(IFERROR(VLOOKUP(BQB82,'OPERAÇÕES - REPARO'!BPN:BPN,1,FALSE),"")&lt;&gt;"","OK","NA")</f>
        <v>NA</v>
      </c>
      <c r="BQF82" s="93" t="str">
        <f>IF(IFERROR(VLOOKUP(BQB82,'TEXTO LONGO REPARO.CSV'!BPJ:BPJ,1,FALSE),"")&lt;&gt;"","OK","NA")</f>
        <v>NA</v>
      </c>
      <c r="BQG82" s="58" t="e">
        <f>VLOOKUP(BQB82,'Cod Planos'!$A:$G,2,FALSE)</f>
        <v>#N/A</v>
      </c>
      <c r="BQH82" s="59" t="e">
        <f>VLOOKUP(BQB82,'Cod Planos'!$A:$G,4,FALSE)</f>
        <v>#N/A</v>
      </c>
      <c r="BQI82" s="60" t="e">
        <f>VLOOKUP(BQB82,'Cod Planos'!$A:$G,5,FALSE)</f>
        <v>#N/A</v>
      </c>
      <c r="BQJ82" s="61" t="e">
        <f>VLOOKUP(BQB82,'Cod Planos'!$A:$G,6,FALSE)</f>
        <v>#N/A</v>
      </c>
      <c r="BQK82" s="62" t="e">
        <f>VLOOKUP(BQB82,'Cod Planos'!$A:$G,7,FALSE)</f>
        <v>#N/A</v>
      </c>
      <c r="BQL82" s="34">
        <v>163</v>
      </c>
      <c r="BQM82" s="63" t="str">
        <f>BQE82</f>
        <v>NA</v>
      </c>
      <c r="BQN82" s="83" t="s">
        <v>687</v>
      </c>
      <c r="BQO82" s="93" t="str">
        <f>BQC82</f>
        <v>CR163</v>
      </c>
      <c r="BQP82" s="93" t="str">
        <f>IF(IFERROR(VLOOKUP(BQM82,'OPERAÇÕES - REPARO'!BPY:BPY,1,FALSE),"")&lt;&gt;"","OK","NA")</f>
        <v>NA</v>
      </c>
      <c r="BQQ82" s="93" t="str">
        <f>IF(IFERROR(VLOOKUP(BQM82,'TEXTO LONGO REPARO.CSV'!BPU:BPU,1,FALSE),"")&lt;&gt;"","OK","NA")</f>
        <v>NA</v>
      </c>
      <c r="BQR82" s="58" t="e">
        <f>VLOOKUP(BQM82,'Cod Planos'!$A:$G,2,FALSE)</f>
        <v>#N/A</v>
      </c>
      <c r="BQS82" s="59" t="e">
        <f>VLOOKUP(BQM82,'Cod Planos'!$A:$G,4,FALSE)</f>
        <v>#N/A</v>
      </c>
      <c r="BQT82" s="60" t="e">
        <f>VLOOKUP(BQM82,'Cod Planos'!$A:$G,5,FALSE)</f>
        <v>#N/A</v>
      </c>
      <c r="BQU82" s="61" t="e">
        <f>VLOOKUP(BQM82,'Cod Planos'!$A:$G,6,FALSE)</f>
        <v>#N/A</v>
      </c>
      <c r="BQV82" s="62" t="e">
        <f>VLOOKUP(BQM82,'Cod Planos'!$A:$G,7,FALSE)</f>
        <v>#N/A</v>
      </c>
      <c r="BQW82" s="34">
        <v>164</v>
      </c>
      <c r="BQX82" s="63" t="str">
        <f>BQP82</f>
        <v>NA</v>
      </c>
      <c r="BQY82" s="83" t="s">
        <v>688</v>
      </c>
      <c r="BQZ82" s="93" t="str">
        <f>BQN82</f>
        <v>CR164</v>
      </c>
      <c r="BRA82" s="93" t="str">
        <f>IF(IFERROR(VLOOKUP(BQX82,'OPERAÇÕES - REPARO'!BQJ:BQJ,1,FALSE),"")&lt;&gt;"","OK","NA")</f>
        <v>NA</v>
      </c>
      <c r="BRB82" s="93" t="str">
        <f>IF(IFERROR(VLOOKUP(BQX82,'TEXTO LONGO REPARO.CSV'!BQF:BQF,1,FALSE),"")&lt;&gt;"","OK","NA")</f>
        <v>NA</v>
      </c>
      <c r="BRC82" s="58" t="e">
        <f>VLOOKUP(BQX82,'Cod Planos'!$A:$G,2,FALSE)</f>
        <v>#N/A</v>
      </c>
      <c r="BRD82" s="59" t="e">
        <f>VLOOKUP(BQX82,'Cod Planos'!$A:$G,4,FALSE)</f>
        <v>#N/A</v>
      </c>
      <c r="BRE82" s="60" t="e">
        <f>VLOOKUP(BQX82,'Cod Planos'!$A:$G,5,FALSE)</f>
        <v>#N/A</v>
      </c>
      <c r="BRF82" s="61" t="e">
        <f>VLOOKUP(BQX82,'Cod Planos'!$A:$G,6,FALSE)</f>
        <v>#N/A</v>
      </c>
      <c r="BRG82" s="62" t="e">
        <f>VLOOKUP(BQX82,'Cod Planos'!$A:$G,7,FALSE)</f>
        <v>#N/A</v>
      </c>
      <c r="BRH82" s="34">
        <v>165</v>
      </c>
      <c r="BRI82" s="63" t="str">
        <f>BRA82</f>
        <v>NA</v>
      </c>
      <c r="BRJ82" s="83" t="s">
        <v>689</v>
      </c>
      <c r="BRK82" s="93" t="str">
        <f>BQY82</f>
        <v>CR165</v>
      </c>
      <c r="BRL82" s="93" t="str">
        <f>IF(IFERROR(VLOOKUP(BRI82,'OPERAÇÕES - REPARO'!BQU:BQU,1,FALSE),"")&lt;&gt;"","OK","NA")</f>
        <v>NA</v>
      </c>
      <c r="BRM82" s="93" t="str">
        <f>IF(IFERROR(VLOOKUP(BRI82,'TEXTO LONGO REPARO.CSV'!BQQ:BQQ,1,FALSE),"")&lt;&gt;"","OK","NA")</f>
        <v>NA</v>
      </c>
      <c r="BRN82" s="58" t="e">
        <f>VLOOKUP(BRI82,'Cod Planos'!$A:$G,2,FALSE)</f>
        <v>#N/A</v>
      </c>
      <c r="BRO82" s="59" t="e">
        <f>VLOOKUP(BRI82,'Cod Planos'!$A:$G,4,FALSE)</f>
        <v>#N/A</v>
      </c>
      <c r="BRP82" s="60" t="e">
        <f>VLOOKUP(BRI82,'Cod Planos'!$A:$G,5,FALSE)</f>
        <v>#N/A</v>
      </c>
      <c r="BRQ82" s="61" t="e">
        <f>VLOOKUP(BRI82,'Cod Planos'!$A:$G,6,FALSE)</f>
        <v>#N/A</v>
      </c>
      <c r="BRR82" s="62" t="e">
        <f>VLOOKUP(BRI82,'Cod Planos'!$A:$G,7,FALSE)</f>
        <v>#N/A</v>
      </c>
      <c r="BRS82" s="34">
        <v>166</v>
      </c>
      <c r="BRT82" s="63" t="str">
        <f>BRL82</f>
        <v>NA</v>
      </c>
      <c r="BRU82" s="83" t="s">
        <v>690</v>
      </c>
      <c r="BRV82" s="93" t="str">
        <f>BRJ82</f>
        <v>CR166</v>
      </c>
      <c r="BRW82" s="93" t="str">
        <f>IF(IFERROR(VLOOKUP(BRT82,'OPERAÇÕES - REPARO'!BRF:BRF,1,FALSE),"")&lt;&gt;"","OK","NA")</f>
        <v>NA</v>
      </c>
      <c r="BRX82" s="93" t="str">
        <f>IF(IFERROR(VLOOKUP(BRT82,'TEXTO LONGO REPARO.CSV'!BRB:BRB,1,FALSE),"")&lt;&gt;"","OK","NA")</f>
        <v>NA</v>
      </c>
      <c r="BRY82" s="58" t="e">
        <f>VLOOKUP(BRT82,'Cod Planos'!$A:$G,2,FALSE)</f>
        <v>#N/A</v>
      </c>
      <c r="BRZ82" s="59" t="e">
        <f>VLOOKUP(BRT82,'Cod Planos'!$A:$G,4,FALSE)</f>
        <v>#N/A</v>
      </c>
      <c r="BSA82" s="60" t="e">
        <f>VLOOKUP(BRT82,'Cod Planos'!$A:$G,5,FALSE)</f>
        <v>#N/A</v>
      </c>
      <c r="BSB82" s="61" t="e">
        <f>VLOOKUP(BRT82,'Cod Planos'!$A:$G,6,FALSE)</f>
        <v>#N/A</v>
      </c>
      <c r="BSC82" s="62" t="e">
        <f>VLOOKUP(BRT82,'Cod Planos'!$A:$G,7,FALSE)</f>
        <v>#N/A</v>
      </c>
      <c r="BSD82" s="34">
        <v>167</v>
      </c>
      <c r="BSE82" s="63" t="str">
        <f>BRW82</f>
        <v>NA</v>
      </c>
      <c r="BSF82" s="83" t="s">
        <v>691</v>
      </c>
      <c r="BSG82" s="93" t="str">
        <f>BRU82</f>
        <v>CR167</v>
      </c>
      <c r="BSH82" s="93" t="str">
        <f>IF(IFERROR(VLOOKUP(BSE82,'OPERAÇÕES - REPARO'!BRQ:BRQ,1,FALSE),"")&lt;&gt;"","OK","NA")</f>
        <v>NA</v>
      </c>
      <c r="BSI82" s="93" t="str">
        <f>IF(IFERROR(VLOOKUP(BSE82,'TEXTO LONGO REPARO.CSV'!BRM:BRM,1,FALSE),"")&lt;&gt;"","OK","NA")</f>
        <v>NA</v>
      </c>
      <c r="BSJ82" s="58" t="e">
        <f>VLOOKUP(BSE82,'Cod Planos'!$A:$G,2,FALSE)</f>
        <v>#N/A</v>
      </c>
      <c r="BSK82" s="59" t="e">
        <f>VLOOKUP(BSE82,'Cod Planos'!$A:$G,4,FALSE)</f>
        <v>#N/A</v>
      </c>
      <c r="BSL82" s="60" t="e">
        <f>VLOOKUP(BSE82,'Cod Planos'!$A:$G,5,FALSE)</f>
        <v>#N/A</v>
      </c>
      <c r="BSM82" s="61" t="e">
        <f>VLOOKUP(BSE82,'Cod Planos'!$A:$G,6,FALSE)</f>
        <v>#N/A</v>
      </c>
      <c r="BSN82" s="62" t="e">
        <f>VLOOKUP(BSE82,'Cod Planos'!$A:$G,7,FALSE)</f>
        <v>#N/A</v>
      </c>
      <c r="BSO82" s="34">
        <v>168</v>
      </c>
      <c r="BSP82" s="63" t="str">
        <f>BSH82</f>
        <v>NA</v>
      </c>
      <c r="BSQ82" s="83" t="s">
        <v>692</v>
      </c>
      <c r="BSR82" s="93" t="str">
        <f>BSF82</f>
        <v>CR168</v>
      </c>
      <c r="BSS82" s="93" t="str">
        <f>IF(IFERROR(VLOOKUP(BSP82,'OPERAÇÕES - REPARO'!BSB:BSB,1,FALSE),"")&lt;&gt;"","OK","NA")</f>
        <v>NA</v>
      </c>
      <c r="BST82" s="93" t="str">
        <f>IF(IFERROR(VLOOKUP(BSP82,'TEXTO LONGO REPARO.CSV'!BRX:BRX,1,FALSE),"")&lt;&gt;"","OK","NA")</f>
        <v>NA</v>
      </c>
      <c r="BSU82" s="58" t="e">
        <f>VLOOKUP(BSP82,'Cod Planos'!$A:$G,2,FALSE)</f>
        <v>#N/A</v>
      </c>
      <c r="BSV82" s="59" t="e">
        <f>VLOOKUP(BSP82,'Cod Planos'!$A:$G,4,FALSE)</f>
        <v>#N/A</v>
      </c>
      <c r="BSW82" s="60" t="e">
        <f>VLOOKUP(BSP82,'Cod Planos'!$A:$G,5,FALSE)</f>
        <v>#N/A</v>
      </c>
      <c r="BSX82" s="61" t="e">
        <f>VLOOKUP(BSP82,'Cod Planos'!$A:$G,6,FALSE)</f>
        <v>#N/A</v>
      </c>
      <c r="BSY82" s="62" t="e">
        <f>VLOOKUP(BSP82,'Cod Planos'!$A:$G,7,FALSE)</f>
        <v>#N/A</v>
      </c>
      <c r="BSZ82" s="34">
        <v>169</v>
      </c>
      <c r="BTA82" s="63" t="str">
        <f>BSS82</f>
        <v>NA</v>
      </c>
      <c r="BTB82" s="83" t="s">
        <v>693</v>
      </c>
      <c r="BTC82" s="93" t="str">
        <f>BSQ82</f>
        <v>CR169</v>
      </c>
      <c r="BTD82" s="93" t="str">
        <f>IF(IFERROR(VLOOKUP(BTA82,'OPERAÇÕES - REPARO'!BSM:BSM,1,FALSE),"")&lt;&gt;"","OK","NA")</f>
        <v>NA</v>
      </c>
      <c r="BTE82" s="93" t="str">
        <f>IF(IFERROR(VLOOKUP(BTA82,'TEXTO LONGO REPARO.CSV'!BSI:BSI,1,FALSE),"")&lt;&gt;"","OK","NA")</f>
        <v>NA</v>
      </c>
      <c r="BTF82" s="58" t="e">
        <f>VLOOKUP(BTA82,'Cod Planos'!$A:$G,2,FALSE)</f>
        <v>#N/A</v>
      </c>
      <c r="BTG82" s="59" t="e">
        <f>VLOOKUP(BTA82,'Cod Planos'!$A:$G,4,FALSE)</f>
        <v>#N/A</v>
      </c>
      <c r="BTH82" s="60" t="e">
        <f>VLOOKUP(BTA82,'Cod Planos'!$A:$G,5,FALSE)</f>
        <v>#N/A</v>
      </c>
      <c r="BTI82" s="61" t="e">
        <f>VLOOKUP(BTA82,'Cod Planos'!$A:$G,6,FALSE)</f>
        <v>#N/A</v>
      </c>
      <c r="BTJ82" s="62" t="e">
        <f>VLOOKUP(BTA82,'Cod Planos'!$A:$G,7,FALSE)</f>
        <v>#N/A</v>
      </c>
      <c r="BTK82" s="34">
        <v>170</v>
      </c>
      <c r="BTL82" s="63" t="str">
        <f>BTD82</f>
        <v>NA</v>
      </c>
      <c r="BTM82" s="83" t="s">
        <v>694</v>
      </c>
      <c r="BTN82" s="93" t="str">
        <f>BTB82</f>
        <v>CR170</v>
      </c>
      <c r="BTO82" s="93" t="str">
        <f>IF(IFERROR(VLOOKUP(BTL82,'OPERAÇÕES - REPARO'!BSX:BSX,1,FALSE),"")&lt;&gt;"","OK","NA")</f>
        <v>NA</v>
      </c>
      <c r="BTP82" s="93" t="str">
        <f>IF(IFERROR(VLOOKUP(BTL82,'TEXTO LONGO REPARO.CSV'!BST:BST,1,FALSE),"")&lt;&gt;"","OK","NA")</f>
        <v>NA</v>
      </c>
      <c r="BTQ82" s="58" t="e">
        <f>VLOOKUP(BTL82,'Cod Planos'!$A:$G,2,FALSE)</f>
        <v>#N/A</v>
      </c>
      <c r="BTR82" s="59" t="e">
        <f>VLOOKUP(BTL82,'Cod Planos'!$A:$G,4,FALSE)</f>
        <v>#N/A</v>
      </c>
      <c r="BTS82" s="60" t="e">
        <f>VLOOKUP(BTL82,'Cod Planos'!$A:$G,5,FALSE)</f>
        <v>#N/A</v>
      </c>
      <c r="BTT82" s="61" t="e">
        <f>VLOOKUP(BTL82,'Cod Planos'!$A:$G,6,FALSE)</f>
        <v>#N/A</v>
      </c>
      <c r="BTU82" s="62" t="e">
        <f>VLOOKUP(BTL82,'Cod Planos'!$A:$G,7,FALSE)</f>
        <v>#N/A</v>
      </c>
      <c r="BTV82" s="34">
        <v>171</v>
      </c>
      <c r="BTW82" s="63" t="str">
        <f>BTO82</f>
        <v>NA</v>
      </c>
      <c r="BTX82" s="83" t="s">
        <v>695</v>
      </c>
      <c r="BTY82" s="93" t="str">
        <f>BTM82</f>
        <v>CR171</v>
      </c>
      <c r="BTZ82" s="93" t="str">
        <f>IF(IFERROR(VLOOKUP(BTW82,'OPERAÇÕES - REPARO'!BTI:BTI,1,FALSE),"")&lt;&gt;"","OK","NA")</f>
        <v>NA</v>
      </c>
      <c r="BUA82" s="93" t="str">
        <f>IF(IFERROR(VLOOKUP(BTW82,'TEXTO LONGO REPARO.CSV'!BTE:BTE,1,FALSE),"")&lt;&gt;"","OK","NA")</f>
        <v>NA</v>
      </c>
      <c r="BUB82" s="58" t="e">
        <f>VLOOKUP(BTW82,'Cod Planos'!$A:$G,2,FALSE)</f>
        <v>#N/A</v>
      </c>
      <c r="BUC82" s="59" t="e">
        <f>VLOOKUP(BTW82,'Cod Planos'!$A:$G,4,FALSE)</f>
        <v>#N/A</v>
      </c>
      <c r="BUD82" s="60" t="e">
        <f>VLOOKUP(BTW82,'Cod Planos'!$A:$G,5,FALSE)</f>
        <v>#N/A</v>
      </c>
      <c r="BUE82" s="61" t="e">
        <f>VLOOKUP(BTW82,'Cod Planos'!$A:$G,6,FALSE)</f>
        <v>#N/A</v>
      </c>
      <c r="BUF82" s="62" t="e">
        <f>VLOOKUP(BTW82,'Cod Planos'!$A:$G,7,FALSE)</f>
        <v>#N/A</v>
      </c>
      <c r="BUG82" s="34">
        <v>172</v>
      </c>
      <c r="BUH82" s="63" t="str">
        <f>BTZ82</f>
        <v>NA</v>
      </c>
      <c r="BUI82" s="83" t="s">
        <v>696</v>
      </c>
      <c r="BUJ82" s="93" t="str">
        <f>BTX82</f>
        <v>CR172</v>
      </c>
      <c r="BUK82" s="93" t="str">
        <f>IF(IFERROR(VLOOKUP(BUH82,'OPERAÇÕES - REPARO'!BTT:BTT,1,FALSE),"")&lt;&gt;"","OK","NA")</f>
        <v>NA</v>
      </c>
      <c r="BUL82" s="93" t="str">
        <f>IF(IFERROR(VLOOKUP(BUH82,'TEXTO LONGO REPARO.CSV'!BTP:BTP,1,FALSE),"")&lt;&gt;"","OK","NA")</f>
        <v>NA</v>
      </c>
      <c r="BUM82" s="58" t="e">
        <f>VLOOKUP(BUH82,'Cod Planos'!$A:$G,2,FALSE)</f>
        <v>#N/A</v>
      </c>
      <c r="BUN82" s="59" t="e">
        <f>VLOOKUP(BUH82,'Cod Planos'!$A:$G,4,FALSE)</f>
        <v>#N/A</v>
      </c>
      <c r="BUO82" s="60" t="e">
        <f>VLOOKUP(BUH82,'Cod Planos'!$A:$G,5,FALSE)</f>
        <v>#N/A</v>
      </c>
      <c r="BUP82" s="61" t="e">
        <f>VLOOKUP(BUH82,'Cod Planos'!$A:$G,6,FALSE)</f>
        <v>#N/A</v>
      </c>
      <c r="BUQ82" s="62" t="e">
        <f>VLOOKUP(BUH82,'Cod Planos'!$A:$G,7,FALSE)</f>
        <v>#N/A</v>
      </c>
      <c r="BUR82" s="34">
        <v>173</v>
      </c>
      <c r="BUS82" s="63" t="str">
        <f>BUK82</f>
        <v>NA</v>
      </c>
      <c r="BUT82" s="83" t="s">
        <v>697</v>
      </c>
      <c r="BUU82" s="93" t="str">
        <f>BUI82</f>
        <v>CR173</v>
      </c>
      <c r="BUV82" s="93" t="str">
        <f>IF(IFERROR(VLOOKUP(BUS82,'OPERAÇÕES - REPARO'!BUE:BUE,1,FALSE),"")&lt;&gt;"","OK","NA")</f>
        <v>NA</v>
      </c>
      <c r="BUW82" s="93" t="str">
        <f>IF(IFERROR(VLOOKUP(BUS82,'TEXTO LONGO REPARO.CSV'!BUA:BUA,1,FALSE),"")&lt;&gt;"","OK","NA")</f>
        <v>NA</v>
      </c>
      <c r="BUX82" s="58" t="e">
        <f>VLOOKUP(BUS82,'Cod Planos'!$A:$G,2,FALSE)</f>
        <v>#N/A</v>
      </c>
      <c r="BUY82" s="59" t="e">
        <f>VLOOKUP(BUS82,'Cod Planos'!$A:$G,4,FALSE)</f>
        <v>#N/A</v>
      </c>
      <c r="BUZ82" s="60" t="e">
        <f>VLOOKUP(BUS82,'Cod Planos'!$A:$G,5,FALSE)</f>
        <v>#N/A</v>
      </c>
      <c r="BVA82" s="61" t="e">
        <f>VLOOKUP(BUS82,'Cod Planos'!$A:$G,6,FALSE)</f>
        <v>#N/A</v>
      </c>
      <c r="BVB82" s="62" t="e">
        <f>VLOOKUP(BUS82,'Cod Planos'!$A:$G,7,FALSE)</f>
        <v>#N/A</v>
      </c>
      <c r="BVC82" s="34">
        <v>174</v>
      </c>
      <c r="BVD82" s="63" t="str">
        <f>BUV82</f>
        <v>NA</v>
      </c>
      <c r="BVE82" s="83" t="s">
        <v>698</v>
      </c>
      <c r="BVF82" s="93" t="str">
        <f>BUT82</f>
        <v>CR174</v>
      </c>
      <c r="BVG82" s="93" t="str">
        <f>IF(IFERROR(VLOOKUP(BVD82,'OPERAÇÕES - REPARO'!BUP:BUP,1,FALSE),"")&lt;&gt;"","OK","NA")</f>
        <v>NA</v>
      </c>
      <c r="BVH82" s="93" t="str">
        <f>IF(IFERROR(VLOOKUP(BVD82,'TEXTO LONGO REPARO.CSV'!BUL:BUL,1,FALSE),"")&lt;&gt;"","OK","NA")</f>
        <v>NA</v>
      </c>
      <c r="BVI82" s="58" t="e">
        <f>VLOOKUP(BVD82,'Cod Planos'!$A:$G,2,FALSE)</f>
        <v>#N/A</v>
      </c>
      <c r="BVJ82" s="59" t="e">
        <f>VLOOKUP(BVD82,'Cod Planos'!$A:$G,4,FALSE)</f>
        <v>#N/A</v>
      </c>
      <c r="BVK82" s="60" t="e">
        <f>VLOOKUP(BVD82,'Cod Planos'!$A:$G,5,FALSE)</f>
        <v>#N/A</v>
      </c>
      <c r="BVL82" s="61" t="e">
        <f>VLOOKUP(BVD82,'Cod Planos'!$A:$G,6,FALSE)</f>
        <v>#N/A</v>
      </c>
      <c r="BVM82" s="62" t="e">
        <f>VLOOKUP(BVD82,'Cod Planos'!$A:$G,7,FALSE)</f>
        <v>#N/A</v>
      </c>
      <c r="BVN82" s="34">
        <v>175</v>
      </c>
      <c r="BVO82" s="63" t="str">
        <f>BVG82</f>
        <v>NA</v>
      </c>
      <c r="BVP82" s="83" t="s">
        <v>699</v>
      </c>
      <c r="BVQ82" s="93" t="str">
        <f>BVE82</f>
        <v>CR175</v>
      </c>
      <c r="BVR82" s="93" t="str">
        <f>IF(IFERROR(VLOOKUP(BVO82,'OPERAÇÕES - REPARO'!BVA:BVA,1,FALSE),"")&lt;&gt;"","OK","NA")</f>
        <v>NA</v>
      </c>
      <c r="BVS82" s="93" t="str">
        <f>IF(IFERROR(VLOOKUP(BVO82,'TEXTO LONGO REPARO.CSV'!BUW:BUW,1,FALSE),"")&lt;&gt;"","OK","NA")</f>
        <v>NA</v>
      </c>
      <c r="BVT82" s="58" t="e">
        <f>VLOOKUP(BVO82,'Cod Planos'!$A:$G,2,FALSE)</f>
        <v>#N/A</v>
      </c>
      <c r="BVU82" s="59" t="e">
        <f>VLOOKUP(BVO82,'Cod Planos'!$A:$G,4,FALSE)</f>
        <v>#N/A</v>
      </c>
      <c r="BVV82" s="60" t="e">
        <f>VLOOKUP(BVO82,'Cod Planos'!$A:$G,5,FALSE)</f>
        <v>#N/A</v>
      </c>
      <c r="BVW82" s="61" t="e">
        <f>VLOOKUP(BVO82,'Cod Planos'!$A:$G,6,FALSE)</f>
        <v>#N/A</v>
      </c>
      <c r="BVX82" s="62" t="e">
        <f>VLOOKUP(BVO82,'Cod Planos'!$A:$G,7,FALSE)</f>
        <v>#N/A</v>
      </c>
      <c r="BVY82" s="34">
        <v>176</v>
      </c>
      <c r="BVZ82" s="63" t="str">
        <f>BVR82</f>
        <v>NA</v>
      </c>
      <c r="BWA82" s="83" t="s">
        <v>700</v>
      </c>
      <c r="BWB82" s="93" t="str">
        <f>BVP82</f>
        <v>CR176</v>
      </c>
      <c r="BWC82" s="93" t="str">
        <f>IF(IFERROR(VLOOKUP(BVZ82,'OPERAÇÕES - REPARO'!BVL:BVL,1,FALSE),"")&lt;&gt;"","OK","NA")</f>
        <v>NA</v>
      </c>
      <c r="BWD82" s="93" t="str">
        <f>IF(IFERROR(VLOOKUP(BVZ82,'TEXTO LONGO REPARO.CSV'!BVH:BVH,1,FALSE),"")&lt;&gt;"","OK","NA")</f>
        <v>NA</v>
      </c>
      <c r="BWE82" s="58" t="e">
        <f>VLOOKUP(BVZ82,'Cod Planos'!$A:$G,2,FALSE)</f>
        <v>#N/A</v>
      </c>
      <c r="BWF82" s="59" t="e">
        <f>VLOOKUP(BVZ82,'Cod Planos'!$A:$G,4,FALSE)</f>
        <v>#N/A</v>
      </c>
      <c r="BWG82" s="60" t="e">
        <f>VLOOKUP(BVZ82,'Cod Planos'!$A:$G,5,FALSE)</f>
        <v>#N/A</v>
      </c>
      <c r="BWH82" s="61" t="e">
        <f>VLOOKUP(BVZ82,'Cod Planos'!$A:$G,6,FALSE)</f>
        <v>#N/A</v>
      </c>
      <c r="BWI82" s="62" t="e">
        <f>VLOOKUP(BVZ82,'Cod Planos'!$A:$G,7,FALSE)</f>
        <v>#N/A</v>
      </c>
      <c r="BWJ82" s="34">
        <v>177</v>
      </c>
      <c r="BWK82" s="63" t="str">
        <f>BWC82</f>
        <v>NA</v>
      </c>
      <c r="BWL82" s="83" t="s">
        <v>701</v>
      </c>
      <c r="BWM82" s="93" t="str">
        <f>BWA82</f>
        <v>CR177</v>
      </c>
      <c r="BWN82" s="93" t="str">
        <f>IF(IFERROR(VLOOKUP(BWK82,'OPERAÇÕES - REPARO'!BVW:BVW,1,FALSE),"")&lt;&gt;"","OK","NA")</f>
        <v>NA</v>
      </c>
      <c r="BWO82" s="93" t="str">
        <f>IF(IFERROR(VLOOKUP(BWK82,'TEXTO LONGO REPARO.CSV'!BVS:BVS,1,FALSE),"")&lt;&gt;"","OK","NA")</f>
        <v>NA</v>
      </c>
      <c r="BWP82" s="58" t="e">
        <f>VLOOKUP(BWK82,'Cod Planos'!$A:$G,2,FALSE)</f>
        <v>#N/A</v>
      </c>
      <c r="BWQ82" s="59" t="e">
        <f>VLOOKUP(BWK82,'Cod Planos'!$A:$G,4,FALSE)</f>
        <v>#N/A</v>
      </c>
      <c r="BWR82" s="60" t="e">
        <f>VLOOKUP(BWK82,'Cod Planos'!$A:$G,5,FALSE)</f>
        <v>#N/A</v>
      </c>
      <c r="BWS82" s="61" t="e">
        <f>VLOOKUP(BWK82,'Cod Planos'!$A:$G,6,FALSE)</f>
        <v>#N/A</v>
      </c>
      <c r="BWT82" s="62" t="e">
        <f>VLOOKUP(BWK82,'Cod Planos'!$A:$G,7,FALSE)</f>
        <v>#N/A</v>
      </c>
      <c r="BWU82" s="34">
        <v>178</v>
      </c>
      <c r="BWV82" s="63" t="str">
        <f>BWN82</f>
        <v>NA</v>
      </c>
      <c r="BWW82" s="83" t="s">
        <v>702</v>
      </c>
      <c r="BWX82" s="93" t="str">
        <f>BWL82</f>
        <v>CR178</v>
      </c>
      <c r="BWY82" s="93" t="str">
        <f>IF(IFERROR(VLOOKUP(BWV82,'OPERAÇÕES - REPARO'!BWH:BWH,1,FALSE),"")&lt;&gt;"","OK","NA")</f>
        <v>NA</v>
      </c>
      <c r="BWZ82" s="93" t="str">
        <f>IF(IFERROR(VLOOKUP(BWV82,'TEXTO LONGO REPARO.CSV'!BWD:BWD,1,FALSE),"")&lt;&gt;"","OK","NA")</f>
        <v>NA</v>
      </c>
      <c r="BXA82" s="58" t="e">
        <f>VLOOKUP(BWV82,'Cod Planos'!$A:$G,2,FALSE)</f>
        <v>#N/A</v>
      </c>
      <c r="BXB82" s="59" t="e">
        <f>VLOOKUP(BWV82,'Cod Planos'!$A:$G,4,FALSE)</f>
        <v>#N/A</v>
      </c>
      <c r="BXC82" s="60" t="e">
        <f>VLOOKUP(BWV82,'Cod Planos'!$A:$G,5,FALSE)</f>
        <v>#N/A</v>
      </c>
      <c r="BXD82" s="61" t="e">
        <f>VLOOKUP(BWV82,'Cod Planos'!$A:$G,6,FALSE)</f>
        <v>#N/A</v>
      </c>
      <c r="BXE82" s="62" t="e">
        <f>VLOOKUP(BWV82,'Cod Planos'!$A:$G,7,FALSE)</f>
        <v>#N/A</v>
      </c>
      <c r="BXF82" s="34">
        <v>179</v>
      </c>
      <c r="BXG82" s="63" t="str">
        <f>BWY82</f>
        <v>NA</v>
      </c>
      <c r="BXH82" s="83" t="s">
        <v>703</v>
      </c>
      <c r="BXI82" s="93" t="str">
        <f>BWW82</f>
        <v>CR179</v>
      </c>
      <c r="BXJ82" s="93" t="str">
        <f>IF(IFERROR(VLOOKUP(BXG82,'OPERAÇÕES - REPARO'!BWS:BWS,1,FALSE),"")&lt;&gt;"","OK","NA")</f>
        <v>NA</v>
      </c>
      <c r="BXK82" s="93" t="str">
        <f>IF(IFERROR(VLOOKUP(BXG82,'TEXTO LONGO REPARO.CSV'!BWO:BWO,1,FALSE),"")&lt;&gt;"","OK","NA")</f>
        <v>NA</v>
      </c>
      <c r="BXL82" s="58" t="e">
        <f>VLOOKUP(BXG82,'Cod Planos'!$A:$G,2,FALSE)</f>
        <v>#N/A</v>
      </c>
      <c r="BXM82" s="59" t="e">
        <f>VLOOKUP(BXG82,'Cod Planos'!$A:$G,4,FALSE)</f>
        <v>#N/A</v>
      </c>
      <c r="BXN82" s="60" t="e">
        <f>VLOOKUP(BXG82,'Cod Planos'!$A:$G,5,FALSE)</f>
        <v>#N/A</v>
      </c>
      <c r="BXO82" s="61" t="e">
        <f>VLOOKUP(BXG82,'Cod Planos'!$A:$G,6,FALSE)</f>
        <v>#N/A</v>
      </c>
      <c r="BXP82" s="62" t="e">
        <f>VLOOKUP(BXG82,'Cod Planos'!$A:$G,7,FALSE)</f>
        <v>#N/A</v>
      </c>
      <c r="BXQ82" s="34">
        <v>180</v>
      </c>
      <c r="BXR82" s="63" t="str">
        <f>BXJ82</f>
        <v>NA</v>
      </c>
      <c r="BXS82" s="83" t="s">
        <v>704</v>
      </c>
      <c r="BXT82" s="93" t="str">
        <f>BXH82</f>
        <v>CR180</v>
      </c>
      <c r="BXU82" s="93" t="str">
        <f>IF(IFERROR(VLOOKUP(BXR82,'OPERAÇÕES - REPARO'!BXD:BXD,1,FALSE),"")&lt;&gt;"","OK","NA")</f>
        <v>NA</v>
      </c>
      <c r="BXV82" s="93" t="str">
        <f>IF(IFERROR(VLOOKUP(BXR82,'TEXTO LONGO REPARO.CSV'!BWZ:BWZ,1,FALSE),"")&lt;&gt;"","OK","NA")</f>
        <v>NA</v>
      </c>
      <c r="BXW82" s="58" t="e">
        <f>VLOOKUP(BXR82,'Cod Planos'!$A:$G,2,FALSE)</f>
        <v>#N/A</v>
      </c>
      <c r="BXX82" s="59" t="e">
        <f>VLOOKUP(BXR82,'Cod Planos'!$A:$G,4,FALSE)</f>
        <v>#N/A</v>
      </c>
      <c r="BXY82" s="60" t="e">
        <f>VLOOKUP(BXR82,'Cod Planos'!$A:$G,5,FALSE)</f>
        <v>#N/A</v>
      </c>
      <c r="BXZ82" s="61" t="e">
        <f>VLOOKUP(BXR82,'Cod Planos'!$A:$G,6,FALSE)</f>
        <v>#N/A</v>
      </c>
      <c r="BYA82" s="62" t="e">
        <f>VLOOKUP(BXR82,'Cod Planos'!$A:$G,7,FALSE)</f>
        <v>#N/A</v>
      </c>
      <c r="BYB82" s="34">
        <v>181</v>
      </c>
      <c r="BYC82" s="63" t="str">
        <f>BXU82</f>
        <v>NA</v>
      </c>
      <c r="BYD82" s="83" t="s">
        <v>705</v>
      </c>
      <c r="BYE82" s="93" t="str">
        <f>BXS82</f>
        <v>CR181</v>
      </c>
      <c r="BYF82" s="93" t="str">
        <f>IF(IFERROR(VLOOKUP(BYC82,'OPERAÇÕES - REPARO'!BXO:BXO,1,FALSE),"")&lt;&gt;"","OK","NA")</f>
        <v>NA</v>
      </c>
      <c r="BYG82" s="93" t="str">
        <f>IF(IFERROR(VLOOKUP(BYC82,'TEXTO LONGO REPARO.CSV'!BXK:BXK,1,FALSE),"")&lt;&gt;"","OK","NA")</f>
        <v>NA</v>
      </c>
      <c r="BYH82" s="58" t="e">
        <f>VLOOKUP(BYC82,'Cod Planos'!$A:$G,2,FALSE)</f>
        <v>#N/A</v>
      </c>
      <c r="BYI82" s="59" t="e">
        <f>VLOOKUP(BYC82,'Cod Planos'!$A:$G,4,FALSE)</f>
        <v>#N/A</v>
      </c>
      <c r="BYJ82" s="60" t="e">
        <f>VLOOKUP(BYC82,'Cod Planos'!$A:$G,5,FALSE)</f>
        <v>#N/A</v>
      </c>
      <c r="BYK82" s="61" t="e">
        <f>VLOOKUP(BYC82,'Cod Planos'!$A:$G,6,FALSE)</f>
        <v>#N/A</v>
      </c>
      <c r="BYL82" s="62" t="e">
        <f>VLOOKUP(BYC82,'Cod Planos'!$A:$G,7,FALSE)</f>
        <v>#N/A</v>
      </c>
      <c r="BYM82" s="34">
        <v>182</v>
      </c>
      <c r="BYN82" s="63" t="str">
        <f>BYF82</f>
        <v>NA</v>
      </c>
      <c r="BYO82" s="83" t="s">
        <v>706</v>
      </c>
      <c r="BYP82" s="93" t="str">
        <f>BYD82</f>
        <v>CR182</v>
      </c>
      <c r="BYQ82" s="93" t="str">
        <f>IF(IFERROR(VLOOKUP(BYN82,'OPERAÇÕES - REPARO'!BXZ:BXZ,1,FALSE),"")&lt;&gt;"","OK","NA")</f>
        <v>NA</v>
      </c>
      <c r="BYR82" s="93" t="str">
        <f>IF(IFERROR(VLOOKUP(BYN82,'TEXTO LONGO REPARO.CSV'!BXV:BXV,1,FALSE),"")&lt;&gt;"","OK","NA")</f>
        <v>NA</v>
      </c>
      <c r="BYS82" s="58" t="e">
        <f>VLOOKUP(BYN82,'Cod Planos'!$A:$G,2,FALSE)</f>
        <v>#N/A</v>
      </c>
      <c r="BYT82" s="59" t="e">
        <f>VLOOKUP(BYN82,'Cod Planos'!$A:$G,4,FALSE)</f>
        <v>#N/A</v>
      </c>
      <c r="BYU82" s="60" t="e">
        <f>VLOOKUP(BYN82,'Cod Planos'!$A:$G,5,FALSE)</f>
        <v>#N/A</v>
      </c>
      <c r="BYV82" s="61" t="e">
        <f>VLOOKUP(BYN82,'Cod Planos'!$A:$G,6,FALSE)</f>
        <v>#N/A</v>
      </c>
      <c r="BYW82" s="62" t="e">
        <f>VLOOKUP(BYN82,'Cod Planos'!$A:$G,7,FALSE)</f>
        <v>#N/A</v>
      </c>
      <c r="BYX82" s="34">
        <v>183</v>
      </c>
      <c r="BYY82" s="63" t="str">
        <f>BYQ82</f>
        <v>NA</v>
      </c>
      <c r="BYZ82" s="83" t="s">
        <v>707</v>
      </c>
      <c r="BZA82" s="93" t="str">
        <f>BYO82</f>
        <v>CR183</v>
      </c>
      <c r="BZB82" s="93" t="str">
        <f>IF(IFERROR(VLOOKUP(BYY82,'OPERAÇÕES - REPARO'!BYK:BYK,1,FALSE),"")&lt;&gt;"","OK","NA")</f>
        <v>NA</v>
      </c>
      <c r="BZC82" s="93" t="str">
        <f>IF(IFERROR(VLOOKUP(BYY82,'TEXTO LONGO REPARO.CSV'!BYG:BYG,1,FALSE),"")&lt;&gt;"","OK","NA")</f>
        <v>NA</v>
      </c>
      <c r="BZD82" s="58" t="e">
        <f>VLOOKUP(BYY82,'Cod Planos'!$A:$G,2,FALSE)</f>
        <v>#N/A</v>
      </c>
      <c r="BZE82" s="59" t="e">
        <f>VLOOKUP(BYY82,'Cod Planos'!$A:$G,4,FALSE)</f>
        <v>#N/A</v>
      </c>
      <c r="BZF82" s="60" t="e">
        <f>VLOOKUP(BYY82,'Cod Planos'!$A:$G,5,FALSE)</f>
        <v>#N/A</v>
      </c>
      <c r="BZG82" s="61" t="e">
        <f>VLOOKUP(BYY82,'Cod Planos'!$A:$G,6,FALSE)</f>
        <v>#N/A</v>
      </c>
      <c r="BZH82" s="62" t="e">
        <f>VLOOKUP(BYY82,'Cod Planos'!$A:$G,7,FALSE)</f>
        <v>#N/A</v>
      </c>
      <c r="BZI82" s="34">
        <v>184</v>
      </c>
      <c r="BZJ82" s="63" t="str">
        <f>BZB82</f>
        <v>NA</v>
      </c>
      <c r="BZK82" s="83" t="s">
        <v>708</v>
      </c>
      <c r="BZL82" s="93" t="str">
        <f>BYZ82</f>
        <v>CR184</v>
      </c>
      <c r="BZM82" s="93" t="str">
        <f>IF(IFERROR(VLOOKUP(BZJ82,'OPERAÇÕES - REPARO'!BYV:BYV,1,FALSE),"")&lt;&gt;"","OK","NA")</f>
        <v>NA</v>
      </c>
      <c r="BZN82" s="93" t="str">
        <f>IF(IFERROR(VLOOKUP(BZJ82,'TEXTO LONGO REPARO.CSV'!BYR:BYR,1,FALSE),"")&lt;&gt;"","OK","NA")</f>
        <v>NA</v>
      </c>
      <c r="BZO82" s="58" t="e">
        <f>VLOOKUP(BZJ82,'Cod Planos'!$A:$G,2,FALSE)</f>
        <v>#N/A</v>
      </c>
      <c r="BZP82" s="59" t="e">
        <f>VLOOKUP(BZJ82,'Cod Planos'!$A:$G,4,FALSE)</f>
        <v>#N/A</v>
      </c>
      <c r="BZQ82" s="60" t="e">
        <f>VLOOKUP(BZJ82,'Cod Planos'!$A:$G,5,FALSE)</f>
        <v>#N/A</v>
      </c>
      <c r="BZR82" s="61" t="e">
        <f>VLOOKUP(BZJ82,'Cod Planos'!$A:$G,6,FALSE)</f>
        <v>#N/A</v>
      </c>
      <c r="BZS82" s="62" t="e">
        <f>VLOOKUP(BZJ82,'Cod Planos'!$A:$G,7,FALSE)</f>
        <v>#N/A</v>
      </c>
      <c r="BZT82" s="34">
        <v>185</v>
      </c>
      <c r="BZU82" s="63" t="str">
        <f>BZM82</f>
        <v>NA</v>
      </c>
      <c r="BZV82" s="83" t="s">
        <v>709</v>
      </c>
      <c r="BZW82" s="93" t="str">
        <f>BZK82</f>
        <v>CR185</v>
      </c>
      <c r="BZX82" s="93" t="str">
        <f>IF(IFERROR(VLOOKUP(BZU82,'OPERAÇÕES - REPARO'!BZG:BZG,1,FALSE),"")&lt;&gt;"","OK","NA")</f>
        <v>NA</v>
      </c>
      <c r="BZY82" s="93" t="str">
        <f>IF(IFERROR(VLOOKUP(BZU82,'TEXTO LONGO REPARO.CSV'!BZC:BZC,1,FALSE),"")&lt;&gt;"","OK","NA")</f>
        <v>NA</v>
      </c>
      <c r="BZZ82" s="58" t="e">
        <f>VLOOKUP(BZU82,'Cod Planos'!$A:$G,2,FALSE)</f>
        <v>#N/A</v>
      </c>
      <c r="CAA82" s="59" t="e">
        <f>VLOOKUP(BZU82,'Cod Planos'!$A:$G,4,FALSE)</f>
        <v>#N/A</v>
      </c>
      <c r="CAB82" s="60" t="e">
        <f>VLOOKUP(BZU82,'Cod Planos'!$A:$G,5,FALSE)</f>
        <v>#N/A</v>
      </c>
      <c r="CAC82" s="61" t="e">
        <f>VLOOKUP(BZU82,'Cod Planos'!$A:$G,6,FALSE)</f>
        <v>#N/A</v>
      </c>
      <c r="CAD82" s="62" t="e">
        <f>VLOOKUP(BZU82,'Cod Planos'!$A:$G,7,FALSE)</f>
        <v>#N/A</v>
      </c>
      <c r="CAE82" s="34">
        <v>186</v>
      </c>
      <c r="CAF82" s="63" t="str">
        <f>BZX82</f>
        <v>NA</v>
      </c>
      <c r="CAG82" s="83" t="s">
        <v>710</v>
      </c>
      <c r="CAH82" s="93" t="str">
        <f>BZV82</f>
        <v>CR186</v>
      </c>
      <c r="CAI82" s="93" t="str">
        <f>IF(IFERROR(VLOOKUP(CAF82,'OPERAÇÕES - REPARO'!BZR:BZR,1,FALSE),"")&lt;&gt;"","OK","NA")</f>
        <v>NA</v>
      </c>
      <c r="CAJ82" s="93" t="str">
        <f>IF(IFERROR(VLOOKUP(CAF82,'TEXTO LONGO REPARO.CSV'!BZN:BZN,1,FALSE),"")&lt;&gt;"","OK","NA")</f>
        <v>NA</v>
      </c>
      <c r="CAK82" s="58" t="e">
        <f>VLOOKUP(CAF82,'Cod Planos'!$A:$G,2,FALSE)</f>
        <v>#N/A</v>
      </c>
      <c r="CAL82" s="59" t="e">
        <f>VLOOKUP(CAF82,'Cod Planos'!$A:$G,4,FALSE)</f>
        <v>#N/A</v>
      </c>
      <c r="CAM82" s="60" t="e">
        <f>VLOOKUP(CAF82,'Cod Planos'!$A:$G,5,FALSE)</f>
        <v>#N/A</v>
      </c>
      <c r="CAN82" s="61" t="e">
        <f>VLOOKUP(CAF82,'Cod Planos'!$A:$G,6,FALSE)</f>
        <v>#N/A</v>
      </c>
      <c r="CAO82" s="62" t="e">
        <f>VLOOKUP(CAF82,'Cod Planos'!$A:$G,7,FALSE)</f>
        <v>#N/A</v>
      </c>
      <c r="CAP82" s="34">
        <v>187</v>
      </c>
      <c r="CAQ82" s="63" t="str">
        <f>CAI82</f>
        <v>NA</v>
      </c>
      <c r="CAR82" s="83" t="s">
        <v>711</v>
      </c>
      <c r="CAS82" s="93" t="str">
        <f>CAG82</f>
        <v>CR187</v>
      </c>
      <c r="CAT82" s="93" t="str">
        <f>IF(IFERROR(VLOOKUP(CAQ82,'OPERAÇÕES - REPARO'!CAC:CAC,1,FALSE),"")&lt;&gt;"","OK","NA")</f>
        <v>NA</v>
      </c>
      <c r="CAU82" s="93" t="str">
        <f>IF(IFERROR(VLOOKUP(CAQ82,'TEXTO LONGO REPARO.CSV'!BZY:BZY,1,FALSE),"")&lt;&gt;"","OK","NA")</f>
        <v>NA</v>
      </c>
      <c r="CAV82" s="58" t="e">
        <f>VLOOKUP(CAQ82,'Cod Planos'!$A:$G,2,FALSE)</f>
        <v>#N/A</v>
      </c>
      <c r="CAW82" s="59" t="e">
        <f>VLOOKUP(CAQ82,'Cod Planos'!$A:$G,4,FALSE)</f>
        <v>#N/A</v>
      </c>
      <c r="CAX82" s="60" t="e">
        <f>VLOOKUP(CAQ82,'Cod Planos'!$A:$G,5,FALSE)</f>
        <v>#N/A</v>
      </c>
      <c r="CAY82" s="61" t="e">
        <f>VLOOKUP(CAQ82,'Cod Planos'!$A:$G,6,FALSE)</f>
        <v>#N/A</v>
      </c>
      <c r="CAZ82" s="62" t="e">
        <f>VLOOKUP(CAQ82,'Cod Planos'!$A:$G,7,FALSE)</f>
        <v>#N/A</v>
      </c>
      <c r="CBA82" s="34">
        <v>188</v>
      </c>
      <c r="CBB82" s="63" t="str">
        <f>CAT82</f>
        <v>NA</v>
      </c>
      <c r="CBC82" s="83" t="s">
        <v>712</v>
      </c>
      <c r="CBD82" s="93" t="str">
        <f>CAR82</f>
        <v>CR188</v>
      </c>
      <c r="CBE82" s="93" t="str">
        <f>IF(IFERROR(VLOOKUP(CBB82,'OPERAÇÕES - REPARO'!CAN:CAN,1,FALSE),"")&lt;&gt;"","OK","NA")</f>
        <v>NA</v>
      </c>
      <c r="CBF82" s="93" t="str">
        <f>IF(IFERROR(VLOOKUP(CBB82,'TEXTO LONGO REPARO.CSV'!CAJ:CAJ,1,FALSE),"")&lt;&gt;"","OK","NA")</f>
        <v>NA</v>
      </c>
      <c r="CBG82" s="58" t="e">
        <f>VLOOKUP(CBB82,'Cod Planos'!$A:$G,2,FALSE)</f>
        <v>#N/A</v>
      </c>
      <c r="CBH82" s="59" t="e">
        <f>VLOOKUP(CBB82,'Cod Planos'!$A:$G,4,FALSE)</f>
        <v>#N/A</v>
      </c>
      <c r="CBI82" s="60" t="e">
        <f>VLOOKUP(CBB82,'Cod Planos'!$A:$G,5,FALSE)</f>
        <v>#N/A</v>
      </c>
      <c r="CBJ82" s="61" t="e">
        <f>VLOOKUP(CBB82,'Cod Planos'!$A:$G,6,FALSE)</f>
        <v>#N/A</v>
      </c>
      <c r="CBK82" s="62" t="e">
        <f>VLOOKUP(CBB82,'Cod Planos'!$A:$G,7,FALSE)</f>
        <v>#N/A</v>
      </c>
      <c r="CBL82" s="34">
        <v>189</v>
      </c>
      <c r="CBM82" s="63" t="str">
        <f>CBE82</f>
        <v>NA</v>
      </c>
      <c r="CBN82" s="83" t="s">
        <v>713</v>
      </c>
      <c r="CBO82" s="93" t="str">
        <f>CBC82</f>
        <v>CR189</v>
      </c>
      <c r="CBP82" s="93" t="str">
        <f>IF(IFERROR(VLOOKUP(CBM82,'OPERAÇÕES - REPARO'!CAY:CAY,1,FALSE),"")&lt;&gt;"","OK","NA")</f>
        <v>NA</v>
      </c>
      <c r="CBQ82" s="93" t="str">
        <f>IF(IFERROR(VLOOKUP(CBM82,'TEXTO LONGO REPARO.CSV'!CAU:CAU,1,FALSE),"")&lt;&gt;"","OK","NA")</f>
        <v>NA</v>
      </c>
      <c r="CBR82" s="58" t="e">
        <f>VLOOKUP(CBM82,'Cod Planos'!$A:$G,2,FALSE)</f>
        <v>#N/A</v>
      </c>
      <c r="CBS82" s="59" t="e">
        <f>VLOOKUP(CBM82,'Cod Planos'!$A:$G,4,FALSE)</f>
        <v>#N/A</v>
      </c>
      <c r="CBT82" s="60" t="e">
        <f>VLOOKUP(CBM82,'Cod Planos'!$A:$G,5,FALSE)</f>
        <v>#N/A</v>
      </c>
      <c r="CBU82" s="61" t="e">
        <f>VLOOKUP(CBM82,'Cod Planos'!$A:$G,6,FALSE)</f>
        <v>#N/A</v>
      </c>
      <c r="CBV82" s="62" t="e">
        <f>VLOOKUP(CBM82,'Cod Planos'!$A:$G,7,FALSE)</f>
        <v>#N/A</v>
      </c>
      <c r="CBW82" s="34">
        <v>190</v>
      </c>
      <c r="CBX82" s="63" t="str">
        <f>CBP82</f>
        <v>NA</v>
      </c>
      <c r="CBY82" s="83" t="s">
        <v>714</v>
      </c>
      <c r="CBZ82" s="93" t="str">
        <f>CBN82</f>
        <v>CR190</v>
      </c>
      <c r="CCA82" s="93" t="str">
        <f>IF(IFERROR(VLOOKUP(CBX82,'OPERAÇÕES - REPARO'!CBJ:CBJ,1,FALSE),"")&lt;&gt;"","OK","NA")</f>
        <v>NA</v>
      </c>
      <c r="CCB82" s="93" t="str">
        <f>IF(IFERROR(VLOOKUP(CBX82,'TEXTO LONGO REPARO.CSV'!CBF:CBF,1,FALSE),"")&lt;&gt;"","OK","NA")</f>
        <v>NA</v>
      </c>
      <c r="CCC82" s="58" t="e">
        <f>VLOOKUP(CBX82,'Cod Planos'!$A:$G,2,FALSE)</f>
        <v>#N/A</v>
      </c>
      <c r="CCD82" s="59" t="e">
        <f>VLOOKUP(CBX82,'Cod Planos'!$A:$G,4,FALSE)</f>
        <v>#N/A</v>
      </c>
      <c r="CCE82" s="60" t="e">
        <f>VLOOKUP(CBX82,'Cod Planos'!$A:$G,5,FALSE)</f>
        <v>#N/A</v>
      </c>
      <c r="CCF82" s="61" t="e">
        <f>VLOOKUP(CBX82,'Cod Planos'!$A:$G,6,FALSE)</f>
        <v>#N/A</v>
      </c>
      <c r="CCG82" s="62" t="e">
        <f>VLOOKUP(CBX82,'Cod Planos'!$A:$G,7,FALSE)</f>
        <v>#N/A</v>
      </c>
      <c r="CCH82" s="34">
        <v>191</v>
      </c>
      <c r="CCI82" s="63" t="str">
        <f>CCA82</f>
        <v>NA</v>
      </c>
      <c r="CCJ82" s="83" t="s">
        <v>715</v>
      </c>
      <c r="CCK82" s="93" t="str">
        <f>CBY82</f>
        <v>CR191</v>
      </c>
      <c r="CCL82" s="93" t="str">
        <f>IF(IFERROR(VLOOKUP(CCI82,'OPERAÇÕES - REPARO'!CBU:CBU,1,FALSE),"")&lt;&gt;"","OK","NA")</f>
        <v>NA</v>
      </c>
      <c r="CCM82" s="93" t="str">
        <f>IF(IFERROR(VLOOKUP(CCI82,'TEXTO LONGO REPARO.CSV'!CBQ:CBQ,1,FALSE),"")&lt;&gt;"","OK","NA")</f>
        <v>NA</v>
      </c>
      <c r="CCN82" s="58" t="e">
        <f>VLOOKUP(CCI82,'Cod Planos'!$A:$G,2,FALSE)</f>
        <v>#N/A</v>
      </c>
      <c r="CCO82" s="59" t="e">
        <f>VLOOKUP(CCI82,'Cod Planos'!$A:$G,4,FALSE)</f>
        <v>#N/A</v>
      </c>
      <c r="CCP82" s="60" t="e">
        <f>VLOOKUP(CCI82,'Cod Planos'!$A:$G,5,FALSE)</f>
        <v>#N/A</v>
      </c>
      <c r="CCQ82" s="61" t="e">
        <f>VLOOKUP(CCI82,'Cod Planos'!$A:$G,6,FALSE)</f>
        <v>#N/A</v>
      </c>
      <c r="CCR82" s="62" t="e">
        <f>VLOOKUP(CCI82,'Cod Planos'!$A:$G,7,FALSE)</f>
        <v>#N/A</v>
      </c>
      <c r="CCS82" s="34">
        <v>192</v>
      </c>
      <c r="CCT82" s="63" t="str">
        <f>CCL82</f>
        <v>NA</v>
      </c>
      <c r="CCU82" s="83" t="s">
        <v>716</v>
      </c>
      <c r="CCV82" s="93" t="str">
        <f>CCJ82</f>
        <v>CR192</v>
      </c>
      <c r="CCW82" s="93" t="str">
        <f>IF(IFERROR(VLOOKUP(CCT82,'OPERAÇÕES - REPARO'!CCF:CCF,1,FALSE),"")&lt;&gt;"","OK","NA")</f>
        <v>NA</v>
      </c>
      <c r="CCX82" s="93" t="str">
        <f>IF(IFERROR(VLOOKUP(CCT82,'TEXTO LONGO REPARO.CSV'!CCB:CCB,1,FALSE),"")&lt;&gt;"","OK","NA")</f>
        <v>NA</v>
      </c>
      <c r="CCY82" s="58" t="e">
        <f>VLOOKUP(CCT82,'Cod Planos'!$A:$G,2,FALSE)</f>
        <v>#N/A</v>
      </c>
      <c r="CCZ82" s="59" t="e">
        <f>VLOOKUP(CCT82,'Cod Planos'!$A:$G,4,FALSE)</f>
        <v>#N/A</v>
      </c>
      <c r="CDA82" s="60" t="e">
        <f>VLOOKUP(CCT82,'Cod Planos'!$A:$G,5,FALSE)</f>
        <v>#N/A</v>
      </c>
      <c r="CDB82" s="61" t="e">
        <f>VLOOKUP(CCT82,'Cod Planos'!$A:$G,6,FALSE)</f>
        <v>#N/A</v>
      </c>
      <c r="CDC82" s="62" t="e">
        <f>VLOOKUP(CCT82,'Cod Planos'!$A:$G,7,FALSE)</f>
        <v>#N/A</v>
      </c>
      <c r="CDD82" s="34">
        <v>193</v>
      </c>
      <c r="CDE82" s="63" t="str">
        <f>CCW82</f>
        <v>NA</v>
      </c>
      <c r="CDF82" s="83" t="s">
        <v>717</v>
      </c>
      <c r="CDG82" s="93" t="str">
        <f>CCU82</f>
        <v>CR193</v>
      </c>
      <c r="CDH82" s="93" t="str">
        <f>IF(IFERROR(VLOOKUP(CDE82,'OPERAÇÕES - REPARO'!CCQ:CCQ,1,FALSE),"")&lt;&gt;"","OK","NA")</f>
        <v>NA</v>
      </c>
      <c r="CDI82" s="93" t="str">
        <f>IF(IFERROR(VLOOKUP(CDE82,'TEXTO LONGO REPARO.CSV'!CCM:CCM,1,FALSE),"")&lt;&gt;"","OK","NA")</f>
        <v>NA</v>
      </c>
      <c r="CDJ82" s="58" t="e">
        <f>VLOOKUP(CDE82,'Cod Planos'!$A:$G,2,FALSE)</f>
        <v>#N/A</v>
      </c>
      <c r="CDK82" s="59" t="e">
        <f>VLOOKUP(CDE82,'Cod Planos'!$A:$G,4,FALSE)</f>
        <v>#N/A</v>
      </c>
      <c r="CDL82" s="60" t="e">
        <f>VLOOKUP(CDE82,'Cod Planos'!$A:$G,5,FALSE)</f>
        <v>#N/A</v>
      </c>
      <c r="CDM82" s="61" t="e">
        <f>VLOOKUP(CDE82,'Cod Planos'!$A:$G,6,FALSE)</f>
        <v>#N/A</v>
      </c>
      <c r="CDN82" s="62" t="e">
        <f>VLOOKUP(CDE82,'Cod Planos'!$A:$G,7,FALSE)</f>
        <v>#N/A</v>
      </c>
      <c r="CDO82" s="34">
        <v>194</v>
      </c>
      <c r="CDP82" s="63" t="str">
        <f>CDH82</f>
        <v>NA</v>
      </c>
      <c r="CDQ82" s="83" t="s">
        <v>718</v>
      </c>
      <c r="CDR82" s="93" t="str">
        <f>CDF82</f>
        <v>CR194</v>
      </c>
      <c r="CDS82" s="93" t="str">
        <f>IF(IFERROR(VLOOKUP(CDP82,'OPERAÇÕES - REPARO'!CDB:CDB,1,FALSE),"")&lt;&gt;"","OK","NA")</f>
        <v>NA</v>
      </c>
      <c r="CDT82" s="93" t="str">
        <f>IF(IFERROR(VLOOKUP(CDP82,'TEXTO LONGO REPARO.CSV'!CCX:CCX,1,FALSE),"")&lt;&gt;"","OK","NA")</f>
        <v>NA</v>
      </c>
      <c r="CDU82" s="58" t="e">
        <f>VLOOKUP(CDP82,'Cod Planos'!$A:$G,2,FALSE)</f>
        <v>#N/A</v>
      </c>
      <c r="CDV82" s="59" t="e">
        <f>VLOOKUP(CDP82,'Cod Planos'!$A:$G,4,FALSE)</f>
        <v>#N/A</v>
      </c>
      <c r="CDW82" s="60" t="e">
        <f>VLOOKUP(CDP82,'Cod Planos'!$A:$G,5,FALSE)</f>
        <v>#N/A</v>
      </c>
      <c r="CDX82" s="61" t="e">
        <f>VLOOKUP(CDP82,'Cod Planos'!$A:$G,6,FALSE)</f>
        <v>#N/A</v>
      </c>
      <c r="CDY82" s="62" t="e">
        <f>VLOOKUP(CDP82,'Cod Planos'!$A:$G,7,FALSE)</f>
        <v>#N/A</v>
      </c>
      <c r="CDZ82" s="34">
        <v>195</v>
      </c>
      <c r="CEA82" s="63" t="str">
        <f>CDS82</f>
        <v>NA</v>
      </c>
      <c r="CEB82" s="83" t="s">
        <v>719</v>
      </c>
      <c r="CEC82" s="93" t="str">
        <f>CDQ82</f>
        <v>CR195</v>
      </c>
      <c r="CED82" s="93" t="str">
        <f>IF(IFERROR(VLOOKUP(CEA82,'OPERAÇÕES - REPARO'!CDM:CDM,1,FALSE),"")&lt;&gt;"","OK","NA")</f>
        <v>NA</v>
      </c>
      <c r="CEE82" s="93" t="str">
        <f>IF(IFERROR(VLOOKUP(CEA82,'TEXTO LONGO REPARO.CSV'!CDI:CDI,1,FALSE),"")&lt;&gt;"","OK","NA")</f>
        <v>NA</v>
      </c>
      <c r="CEF82" s="58" t="e">
        <f>VLOOKUP(CEA82,'Cod Planos'!$A:$G,2,FALSE)</f>
        <v>#N/A</v>
      </c>
      <c r="CEG82" s="59" t="e">
        <f>VLOOKUP(CEA82,'Cod Planos'!$A:$G,4,FALSE)</f>
        <v>#N/A</v>
      </c>
      <c r="CEH82" s="60" t="e">
        <f>VLOOKUP(CEA82,'Cod Planos'!$A:$G,5,FALSE)</f>
        <v>#N/A</v>
      </c>
      <c r="CEI82" s="61" t="e">
        <f>VLOOKUP(CEA82,'Cod Planos'!$A:$G,6,FALSE)</f>
        <v>#N/A</v>
      </c>
      <c r="CEJ82" s="62" t="e">
        <f>VLOOKUP(CEA82,'Cod Planos'!$A:$G,7,FALSE)</f>
        <v>#N/A</v>
      </c>
      <c r="CEK82" s="34">
        <v>196</v>
      </c>
      <c r="CEL82" s="63" t="str">
        <f>CED82</f>
        <v>NA</v>
      </c>
      <c r="CEM82" s="83" t="s">
        <v>720</v>
      </c>
      <c r="CEN82" s="93" t="str">
        <f>CEB82</f>
        <v>CR196</v>
      </c>
      <c r="CEO82" s="93" t="str">
        <f>IF(IFERROR(VLOOKUP(CEL82,'OPERAÇÕES - REPARO'!CDX:CDX,1,FALSE),"")&lt;&gt;"","OK","NA")</f>
        <v>NA</v>
      </c>
      <c r="CEP82" s="93" t="str">
        <f>IF(IFERROR(VLOOKUP(CEL82,'TEXTO LONGO REPARO.CSV'!CDT:CDT,1,FALSE),"")&lt;&gt;"","OK","NA")</f>
        <v>NA</v>
      </c>
      <c r="CEQ82" s="58" t="e">
        <f>VLOOKUP(CEL82,'Cod Planos'!$A:$G,2,FALSE)</f>
        <v>#N/A</v>
      </c>
      <c r="CER82" s="59" t="e">
        <f>VLOOKUP(CEL82,'Cod Planos'!$A:$G,4,FALSE)</f>
        <v>#N/A</v>
      </c>
      <c r="CES82" s="60" t="e">
        <f>VLOOKUP(CEL82,'Cod Planos'!$A:$G,5,FALSE)</f>
        <v>#N/A</v>
      </c>
      <c r="CET82" s="61" t="e">
        <f>VLOOKUP(CEL82,'Cod Planos'!$A:$G,6,FALSE)</f>
        <v>#N/A</v>
      </c>
      <c r="CEU82" s="62" t="e">
        <f>VLOOKUP(CEL82,'Cod Planos'!$A:$G,7,FALSE)</f>
        <v>#N/A</v>
      </c>
      <c r="CEV82" s="34">
        <v>197</v>
      </c>
      <c r="CEW82" s="63" t="str">
        <f>CEO82</f>
        <v>NA</v>
      </c>
      <c r="CEX82" s="83" t="s">
        <v>721</v>
      </c>
      <c r="CEY82" s="93" t="str">
        <f>CEM82</f>
        <v>CR197</v>
      </c>
      <c r="CEZ82" s="93" t="str">
        <f>IF(IFERROR(VLOOKUP(CEW82,'OPERAÇÕES - REPARO'!CEI:CEI,1,FALSE),"")&lt;&gt;"","OK","NA")</f>
        <v>NA</v>
      </c>
      <c r="CFA82" s="93" t="str">
        <f>IF(IFERROR(VLOOKUP(CEW82,'TEXTO LONGO REPARO.CSV'!CEE:CEE,1,FALSE),"")&lt;&gt;"","OK","NA")</f>
        <v>NA</v>
      </c>
      <c r="CFB82" s="58" t="e">
        <f>VLOOKUP(CEW82,'Cod Planos'!$A:$G,2,FALSE)</f>
        <v>#N/A</v>
      </c>
      <c r="CFC82" s="59" t="e">
        <f>VLOOKUP(CEW82,'Cod Planos'!$A:$G,4,FALSE)</f>
        <v>#N/A</v>
      </c>
      <c r="CFD82" s="60" t="e">
        <f>VLOOKUP(CEW82,'Cod Planos'!$A:$G,5,FALSE)</f>
        <v>#N/A</v>
      </c>
      <c r="CFE82" s="61" t="e">
        <f>VLOOKUP(CEW82,'Cod Planos'!$A:$G,6,FALSE)</f>
        <v>#N/A</v>
      </c>
      <c r="CFF82" s="62" t="e">
        <f>VLOOKUP(CEW82,'Cod Planos'!$A:$G,7,FALSE)</f>
        <v>#N/A</v>
      </c>
      <c r="CFG82" s="34">
        <v>198</v>
      </c>
      <c r="CFH82" s="63" t="str">
        <f>CEZ82</f>
        <v>NA</v>
      </c>
      <c r="CFI82" s="83" t="s">
        <v>722</v>
      </c>
      <c r="CFJ82" s="93" t="str">
        <f>CEX82</f>
        <v>CR198</v>
      </c>
      <c r="CFK82" s="93" t="str">
        <f>IF(IFERROR(VLOOKUP(CFH82,'OPERAÇÕES - REPARO'!CET:CET,1,FALSE),"")&lt;&gt;"","OK","NA")</f>
        <v>NA</v>
      </c>
      <c r="CFL82" s="93" t="str">
        <f>IF(IFERROR(VLOOKUP(CFH82,'TEXTO LONGO REPARO.CSV'!CEP:CEP,1,FALSE),"")&lt;&gt;"","OK","NA")</f>
        <v>NA</v>
      </c>
      <c r="CFM82" s="58" t="e">
        <f>VLOOKUP(CFH82,'Cod Planos'!$A:$G,2,FALSE)</f>
        <v>#N/A</v>
      </c>
      <c r="CFN82" s="59" t="e">
        <f>VLOOKUP(CFH82,'Cod Planos'!$A:$G,4,FALSE)</f>
        <v>#N/A</v>
      </c>
      <c r="CFO82" s="60" t="e">
        <f>VLOOKUP(CFH82,'Cod Planos'!$A:$G,5,FALSE)</f>
        <v>#N/A</v>
      </c>
      <c r="CFP82" s="61" t="e">
        <f>VLOOKUP(CFH82,'Cod Planos'!$A:$G,6,FALSE)</f>
        <v>#N/A</v>
      </c>
      <c r="CFQ82" s="62" t="e">
        <f>VLOOKUP(CFH82,'Cod Planos'!$A:$G,7,FALSE)</f>
        <v>#N/A</v>
      </c>
      <c r="CFR82" s="34">
        <v>199</v>
      </c>
      <c r="CFS82" s="63" t="str">
        <f>CFK82</f>
        <v>NA</v>
      </c>
      <c r="CFT82" s="83" t="s">
        <v>723</v>
      </c>
      <c r="CFU82" s="93" t="str">
        <f>CFI82</f>
        <v>CR199</v>
      </c>
      <c r="CFV82" s="93" t="str">
        <f>IF(IFERROR(VLOOKUP(CFS82,'OPERAÇÕES - REPARO'!CFE:CFE,1,FALSE),"")&lt;&gt;"","OK","NA")</f>
        <v>NA</v>
      </c>
      <c r="CFW82" s="93" t="str">
        <f>IF(IFERROR(VLOOKUP(CFS82,'TEXTO LONGO REPARO.CSV'!CFA:CFA,1,FALSE),"")&lt;&gt;"","OK","NA")</f>
        <v>NA</v>
      </c>
      <c r="CFX82" s="58" t="e">
        <f>VLOOKUP(CFS82,'Cod Planos'!$A:$G,2,FALSE)</f>
        <v>#N/A</v>
      </c>
      <c r="CFY82" s="59" t="e">
        <f>VLOOKUP(CFS82,'Cod Planos'!$A:$G,4,FALSE)</f>
        <v>#N/A</v>
      </c>
      <c r="CFZ82" s="60" t="e">
        <f>VLOOKUP(CFS82,'Cod Planos'!$A:$G,5,FALSE)</f>
        <v>#N/A</v>
      </c>
      <c r="CGA82" s="61" t="e">
        <f>VLOOKUP(CFS82,'Cod Planos'!$A:$G,6,FALSE)</f>
        <v>#N/A</v>
      </c>
      <c r="CGB82" s="62" t="e">
        <f>VLOOKUP(CFS82,'Cod Planos'!$A:$G,7,FALSE)</f>
        <v>#N/A</v>
      </c>
      <c r="CGC82" s="34">
        <v>200</v>
      </c>
      <c r="CGD82" s="63" t="str">
        <f>CFV82</f>
        <v>NA</v>
      </c>
      <c r="CGE82" s="83" t="s">
        <v>724</v>
      </c>
      <c r="CGF82" s="93" t="str">
        <f>CFT82</f>
        <v>CR200</v>
      </c>
      <c r="CGG82" s="93" t="str">
        <f>IF(IFERROR(VLOOKUP(CGD82,'OPERAÇÕES - REPARO'!CFP:CFP,1,FALSE),"")&lt;&gt;"","OK","NA")</f>
        <v>NA</v>
      </c>
      <c r="CGH82" s="93" t="str">
        <f>IF(IFERROR(VLOOKUP(CGD82,'TEXTO LONGO REPARO.CSV'!CFL:CFL,1,FALSE),"")&lt;&gt;"","OK","NA")</f>
        <v>NA</v>
      </c>
      <c r="CGI82" s="58" t="e">
        <f>VLOOKUP(CGD82,'Cod Planos'!$A:$G,2,FALSE)</f>
        <v>#N/A</v>
      </c>
      <c r="CGJ82" s="59" t="e">
        <f>VLOOKUP(CGD82,'Cod Planos'!$A:$G,4,FALSE)</f>
        <v>#N/A</v>
      </c>
      <c r="CGK82" s="60" t="e">
        <f>VLOOKUP(CGD82,'Cod Planos'!$A:$G,5,FALSE)</f>
        <v>#N/A</v>
      </c>
      <c r="CGL82" s="61" t="e">
        <f>VLOOKUP(CGD82,'Cod Planos'!$A:$G,6,FALSE)</f>
        <v>#N/A</v>
      </c>
      <c r="CGM82" s="62" t="e">
        <f>VLOOKUP(CGD82,'Cod Planos'!$A:$G,7,FALSE)</f>
        <v>#N/A</v>
      </c>
      <c r="CGN82" s="34">
        <v>201</v>
      </c>
      <c r="CGO82" s="63" t="str">
        <f>CGG82</f>
        <v>NA</v>
      </c>
      <c r="CGP82" s="83" t="s">
        <v>725</v>
      </c>
      <c r="CGQ82" s="93" t="str">
        <f>CGE82</f>
        <v>CR201</v>
      </c>
      <c r="CGR82" s="93" t="str">
        <f>IF(IFERROR(VLOOKUP(CGO82,'OPERAÇÕES - REPARO'!CGA:CGA,1,FALSE),"")&lt;&gt;"","OK","NA")</f>
        <v>NA</v>
      </c>
      <c r="CGS82" s="93" t="str">
        <f>IF(IFERROR(VLOOKUP(CGO82,'TEXTO LONGO REPARO.CSV'!CFW:CFW,1,FALSE),"")&lt;&gt;"","OK","NA")</f>
        <v>NA</v>
      </c>
      <c r="CGT82" s="58" t="e">
        <f>VLOOKUP(CGO82,'Cod Planos'!$A:$G,2,FALSE)</f>
        <v>#N/A</v>
      </c>
      <c r="CGU82" s="59" t="e">
        <f>VLOOKUP(CGO82,'Cod Planos'!$A:$G,4,FALSE)</f>
        <v>#N/A</v>
      </c>
      <c r="CGV82" s="60" t="e">
        <f>VLOOKUP(CGO82,'Cod Planos'!$A:$G,5,FALSE)</f>
        <v>#N/A</v>
      </c>
      <c r="CGW82" s="61" t="e">
        <f>VLOOKUP(CGO82,'Cod Planos'!$A:$G,6,FALSE)</f>
        <v>#N/A</v>
      </c>
      <c r="CGX82" s="62" t="e">
        <f>VLOOKUP(CGO82,'Cod Planos'!$A:$G,7,FALSE)</f>
        <v>#N/A</v>
      </c>
      <c r="CGY82" s="34">
        <v>202</v>
      </c>
      <c r="CGZ82" s="63" t="str">
        <f>CGR82</f>
        <v>NA</v>
      </c>
      <c r="CHA82" s="83" t="s">
        <v>726</v>
      </c>
      <c r="CHB82" s="93" t="str">
        <f>CGP82</f>
        <v>CR202</v>
      </c>
      <c r="CHC82" s="93" t="str">
        <f>IF(IFERROR(VLOOKUP(CGZ82,'OPERAÇÕES - REPARO'!CGL:CGL,1,FALSE),"")&lt;&gt;"","OK","NA")</f>
        <v>NA</v>
      </c>
      <c r="CHD82" s="93" t="str">
        <f>IF(IFERROR(VLOOKUP(CGZ82,'TEXTO LONGO REPARO.CSV'!CGH:CGH,1,FALSE),"")&lt;&gt;"","OK","NA")</f>
        <v>NA</v>
      </c>
      <c r="CHE82" s="58" t="e">
        <f>VLOOKUP(CGZ82,'Cod Planos'!$A:$G,2,FALSE)</f>
        <v>#N/A</v>
      </c>
      <c r="CHF82" s="59" t="e">
        <f>VLOOKUP(CGZ82,'Cod Planos'!$A:$G,4,FALSE)</f>
        <v>#N/A</v>
      </c>
      <c r="CHG82" s="60" t="e">
        <f>VLOOKUP(CGZ82,'Cod Planos'!$A:$G,5,FALSE)</f>
        <v>#N/A</v>
      </c>
      <c r="CHH82" s="61" t="e">
        <f>VLOOKUP(CGZ82,'Cod Planos'!$A:$G,6,FALSE)</f>
        <v>#N/A</v>
      </c>
      <c r="CHI82" s="62" t="e">
        <f>VLOOKUP(CGZ82,'Cod Planos'!$A:$G,7,FALSE)</f>
        <v>#N/A</v>
      </c>
      <c r="CHJ82" s="34">
        <v>203</v>
      </c>
      <c r="CHK82" s="63" t="str">
        <f>CHC82</f>
        <v>NA</v>
      </c>
      <c r="CHL82" s="83" t="s">
        <v>727</v>
      </c>
      <c r="CHM82" s="93" t="str">
        <f>CHA82</f>
        <v>CR203</v>
      </c>
      <c r="CHN82" s="93" t="str">
        <f>IF(IFERROR(VLOOKUP(CHK82,'OPERAÇÕES - REPARO'!CGW:CGW,1,FALSE),"")&lt;&gt;"","OK","NA")</f>
        <v>NA</v>
      </c>
      <c r="CHO82" s="93" t="str">
        <f>IF(IFERROR(VLOOKUP(CHK82,'TEXTO LONGO REPARO.CSV'!CGS:CGS,1,FALSE),"")&lt;&gt;"","OK","NA")</f>
        <v>NA</v>
      </c>
      <c r="CHP82" s="58" t="e">
        <f>VLOOKUP(CHK82,'Cod Planos'!$A:$G,2,FALSE)</f>
        <v>#N/A</v>
      </c>
      <c r="CHQ82" s="59" t="e">
        <f>VLOOKUP(CHK82,'Cod Planos'!$A:$G,4,FALSE)</f>
        <v>#N/A</v>
      </c>
      <c r="CHR82" s="60" t="e">
        <f>VLOOKUP(CHK82,'Cod Planos'!$A:$G,5,FALSE)</f>
        <v>#N/A</v>
      </c>
      <c r="CHS82" s="61" t="e">
        <f>VLOOKUP(CHK82,'Cod Planos'!$A:$G,6,FALSE)</f>
        <v>#N/A</v>
      </c>
      <c r="CHT82" s="62" t="e">
        <f>VLOOKUP(CHK82,'Cod Planos'!$A:$G,7,FALSE)</f>
        <v>#N/A</v>
      </c>
      <c r="CHU82" s="34">
        <v>204</v>
      </c>
      <c r="CHV82" s="63" t="str">
        <f>CHN82</f>
        <v>NA</v>
      </c>
      <c r="CHW82" s="83" t="s">
        <v>728</v>
      </c>
      <c r="CHX82" s="93" t="str">
        <f>CHL82</f>
        <v>CR204</v>
      </c>
      <c r="CHY82" s="93" t="str">
        <f>IF(IFERROR(VLOOKUP(CHV82,'OPERAÇÕES - REPARO'!CHH:CHH,1,FALSE),"")&lt;&gt;"","OK","NA")</f>
        <v>NA</v>
      </c>
      <c r="CHZ82" s="93" t="str">
        <f>IF(IFERROR(VLOOKUP(CHV82,'TEXTO LONGO REPARO.CSV'!CHD:CHD,1,FALSE),"")&lt;&gt;"","OK","NA")</f>
        <v>NA</v>
      </c>
      <c r="CIA82" s="58" t="e">
        <f>VLOOKUP(CHV82,'Cod Planos'!$A:$G,2,FALSE)</f>
        <v>#N/A</v>
      </c>
      <c r="CIB82" s="59" t="e">
        <f>VLOOKUP(CHV82,'Cod Planos'!$A:$G,4,FALSE)</f>
        <v>#N/A</v>
      </c>
      <c r="CIC82" s="60" t="e">
        <f>VLOOKUP(CHV82,'Cod Planos'!$A:$G,5,FALSE)</f>
        <v>#N/A</v>
      </c>
      <c r="CID82" s="61" t="e">
        <f>VLOOKUP(CHV82,'Cod Planos'!$A:$G,6,FALSE)</f>
        <v>#N/A</v>
      </c>
      <c r="CIE82" s="62" t="e">
        <f>VLOOKUP(CHV82,'Cod Planos'!$A:$G,7,FALSE)</f>
        <v>#N/A</v>
      </c>
      <c r="CIF82" s="34">
        <v>205</v>
      </c>
      <c r="CIG82" s="63" t="str">
        <f>CHY82</f>
        <v>NA</v>
      </c>
      <c r="CIH82" s="83" t="s">
        <v>729</v>
      </c>
      <c r="CII82" s="93" t="str">
        <f>CHW82</f>
        <v>CR205</v>
      </c>
      <c r="CIJ82" s="93" t="str">
        <f>IF(IFERROR(VLOOKUP(CIG82,'OPERAÇÕES - REPARO'!CHS:CHS,1,FALSE),"")&lt;&gt;"","OK","NA")</f>
        <v>NA</v>
      </c>
      <c r="CIK82" s="93" t="str">
        <f>IF(IFERROR(VLOOKUP(CIG82,'TEXTO LONGO REPARO.CSV'!CHO:CHO,1,FALSE),"")&lt;&gt;"","OK","NA")</f>
        <v>NA</v>
      </c>
      <c r="CIL82" s="58" t="e">
        <f>VLOOKUP(CIG82,'Cod Planos'!$A:$G,2,FALSE)</f>
        <v>#N/A</v>
      </c>
      <c r="CIM82" s="59" t="e">
        <f>VLOOKUP(CIG82,'Cod Planos'!$A:$G,4,FALSE)</f>
        <v>#N/A</v>
      </c>
      <c r="CIN82" s="60" t="e">
        <f>VLOOKUP(CIG82,'Cod Planos'!$A:$G,5,FALSE)</f>
        <v>#N/A</v>
      </c>
      <c r="CIO82" s="61" t="e">
        <f>VLOOKUP(CIG82,'Cod Planos'!$A:$G,6,FALSE)</f>
        <v>#N/A</v>
      </c>
      <c r="CIP82" s="62" t="e">
        <f>VLOOKUP(CIG82,'Cod Planos'!$A:$G,7,FALSE)</f>
        <v>#N/A</v>
      </c>
      <c r="CIQ82" s="34">
        <v>206</v>
      </c>
      <c r="CIR82" s="63" t="str">
        <f>CIJ82</f>
        <v>NA</v>
      </c>
      <c r="CIS82" s="83" t="s">
        <v>730</v>
      </c>
      <c r="CIT82" s="93" t="str">
        <f>CIH82</f>
        <v>CR206</v>
      </c>
      <c r="CIU82" s="93" t="str">
        <f>IF(IFERROR(VLOOKUP(CIR82,'OPERAÇÕES - REPARO'!CID:CID,1,FALSE),"")&lt;&gt;"","OK","NA")</f>
        <v>NA</v>
      </c>
      <c r="CIV82" s="93" t="str">
        <f>IF(IFERROR(VLOOKUP(CIR82,'TEXTO LONGO REPARO.CSV'!CHZ:CHZ,1,FALSE),"")&lt;&gt;"","OK","NA")</f>
        <v>NA</v>
      </c>
      <c r="CIW82" s="58" t="e">
        <f>VLOOKUP(CIR82,'Cod Planos'!$A:$G,2,FALSE)</f>
        <v>#N/A</v>
      </c>
      <c r="CIX82" s="59" t="e">
        <f>VLOOKUP(CIR82,'Cod Planos'!$A:$G,4,FALSE)</f>
        <v>#N/A</v>
      </c>
      <c r="CIY82" s="60" t="e">
        <f>VLOOKUP(CIR82,'Cod Planos'!$A:$G,5,FALSE)</f>
        <v>#N/A</v>
      </c>
      <c r="CIZ82" s="61" t="e">
        <f>VLOOKUP(CIR82,'Cod Planos'!$A:$G,6,FALSE)</f>
        <v>#N/A</v>
      </c>
      <c r="CJA82" s="62" t="e">
        <f>VLOOKUP(CIR82,'Cod Planos'!$A:$G,7,FALSE)</f>
        <v>#N/A</v>
      </c>
      <c r="CJB82" s="34">
        <v>207</v>
      </c>
      <c r="CJC82" s="63" t="str">
        <f>CIU82</f>
        <v>NA</v>
      </c>
      <c r="CJD82" s="83" t="s">
        <v>731</v>
      </c>
      <c r="CJE82" s="93" t="str">
        <f>CIS82</f>
        <v>CR207</v>
      </c>
      <c r="CJF82" s="93" t="str">
        <f>IF(IFERROR(VLOOKUP(CJC82,'OPERAÇÕES - REPARO'!CIO:CIO,1,FALSE),"")&lt;&gt;"","OK","NA")</f>
        <v>NA</v>
      </c>
      <c r="CJG82" s="93" t="str">
        <f>IF(IFERROR(VLOOKUP(CJC82,'TEXTO LONGO REPARO.CSV'!CIK:CIK,1,FALSE),"")&lt;&gt;"","OK","NA")</f>
        <v>NA</v>
      </c>
      <c r="CJH82" s="58" t="e">
        <f>VLOOKUP(CJC82,'Cod Planos'!$A:$G,2,FALSE)</f>
        <v>#N/A</v>
      </c>
      <c r="CJI82" s="59" t="e">
        <f>VLOOKUP(CJC82,'Cod Planos'!$A:$G,4,FALSE)</f>
        <v>#N/A</v>
      </c>
      <c r="CJJ82" s="60" t="e">
        <f>VLOOKUP(CJC82,'Cod Planos'!$A:$G,5,FALSE)</f>
        <v>#N/A</v>
      </c>
      <c r="CJK82" s="61" t="e">
        <f>VLOOKUP(CJC82,'Cod Planos'!$A:$G,6,FALSE)</f>
        <v>#N/A</v>
      </c>
      <c r="CJL82" s="62" t="e">
        <f>VLOOKUP(CJC82,'Cod Planos'!$A:$G,7,FALSE)</f>
        <v>#N/A</v>
      </c>
      <c r="CJM82" s="34">
        <v>208</v>
      </c>
      <c r="CJN82" s="63" t="str">
        <f>CJF82</f>
        <v>NA</v>
      </c>
      <c r="CJO82" s="83" t="s">
        <v>732</v>
      </c>
      <c r="CJP82" s="93" t="str">
        <f>CJD82</f>
        <v>CR208</v>
      </c>
      <c r="CJQ82" s="93" t="str">
        <f>IF(IFERROR(VLOOKUP(CJN82,'OPERAÇÕES - REPARO'!CIZ:CIZ,1,FALSE),"")&lt;&gt;"","OK","NA")</f>
        <v>NA</v>
      </c>
      <c r="CJR82" s="93" t="str">
        <f>IF(IFERROR(VLOOKUP(CJN82,'TEXTO LONGO REPARO.CSV'!CIV:CIV,1,FALSE),"")&lt;&gt;"","OK","NA")</f>
        <v>NA</v>
      </c>
      <c r="CJS82" s="58" t="e">
        <f>VLOOKUP(CJN82,'Cod Planos'!$A:$G,2,FALSE)</f>
        <v>#N/A</v>
      </c>
      <c r="CJT82" s="59" t="e">
        <f>VLOOKUP(CJN82,'Cod Planos'!$A:$G,4,FALSE)</f>
        <v>#N/A</v>
      </c>
      <c r="CJU82" s="60" t="e">
        <f>VLOOKUP(CJN82,'Cod Planos'!$A:$G,5,FALSE)</f>
        <v>#N/A</v>
      </c>
      <c r="CJV82" s="61" t="e">
        <f>VLOOKUP(CJN82,'Cod Planos'!$A:$G,6,FALSE)</f>
        <v>#N/A</v>
      </c>
      <c r="CJW82" s="62" t="e">
        <f>VLOOKUP(CJN82,'Cod Planos'!$A:$G,7,FALSE)</f>
        <v>#N/A</v>
      </c>
      <c r="CJX82" s="34">
        <v>209</v>
      </c>
      <c r="CJY82" s="63" t="str">
        <f>CJQ82</f>
        <v>NA</v>
      </c>
      <c r="CJZ82" s="83" t="s">
        <v>733</v>
      </c>
      <c r="CKA82" s="93" t="str">
        <f>CJO82</f>
        <v>CR209</v>
      </c>
      <c r="CKB82" s="93" t="str">
        <f>IF(IFERROR(VLOOKUP(CJY82,'OPERAÇÕES - REPARO'!CJK:CJK,1,FALSE),"")&lt;&gt;"","OK","NA")</f>
        <v>NA</v>
      </c>
      <c r="CKC82" s="93" t="str">
        <f>IF(IFERROR(VLOOKUP(CJY82,'TEXTO LONGO REPARO.CSV'!CJG:CJG,1,FALSE),"")&lt;&gt;"","OK","NA")</f>
        <v>NA</v>
      </c>
      <c r="CKD82" s="58" t="e">
        <f>VLOOKUP(CJY82,'Cod Planos'!$A:$G,2,FALSE)</f>
        <v>#N/A</v>
      </c>
      <c r="CKE82" s="59" t="e">
        <f>VLOOKUP(CJY82,'Cod Planos'!$A:$G,4,FALSE)</f>
        <v>#N/A</v>
      </c>
      <c r="CKF82" s="60" t="e">
        <f>VLOOKUP(CJY82,'Cod Planos'!$A:$G,5,FALSE)</f>
        <v>#N/A</v>
      </c>
      <c r="CKG82" s="61" t="e">
        <f>VLOOKUP(CJY82,'Cod Planos'!$A:$G,6,FALSE)</f>
        <v>#N/A</v>
      </c>
      <c r="CKH82" s="62" t="e">
        <f>VLOOKUP(CJY82,'Cod Planos'!$A:$G,7,FALSE)</f>
        <v>#N/A</v>
      </c>
      <c r="CKI82" s="34">
        <v>210</v>
      </c>
      <c r="CKJ82" s="63" t="str">
        <f>CKB82</f>
        <v>NA</v>
      </c>
      <c r="CKK82" s="83" t="s">
        <v>734</v>
      </c>
      <c r="CKL82" s="93" t="str">
        <f>CJZ82</f>
        <v>CR210</v>
      </c>
      <c r="CKM82" s="93" t="str">
        <f>IF(IFERROR(VLOOKUP(CKJ82,'OPERAÇÕES - REPARO'!CJV:CJV,1,FALSE),"")&lt;&gt;"","OK","NA")</f>
        <v>NA</v>
      </c>
      <c r="CKN82" s="93" t="str">
        <f>IF(IFERROR(VLOOKUP(CKJ82,'TEXTO LONGO REPARO.CSV'!CJR:CJR,1,FALSE),"")&lt;&gt;"","OK","NA")</f>
        <v>NA</v>
      </c>
      <c r="CKO82" s="58" t="e">
        <f>VLOOKUP(CKJ82,'Cod Planos'!$A:$G,2,FALSE)</f>
        <v>#N/A</v>
      </c>
      <c r="CKP82" s="59" t="e">
        <f>VLOOKUP(CKJ82,'Cod Planos'!$A:$G,4,FALSE)</f>
        <v>#N/A</v>
      </c>
      <c r="CKQ82" s="60" t="e">
        <f>VLOOKUP(CKJ82,'Cod Planos'!$A:$G,5,FALSE)</f>
        <v>#N/A</v>
      </c>
      <c r="CKR82" s="61" t="e">
        <f>VLOOKUP(CKJ82,'Cod Planos'!$A:$G,6,FALSE)</f>
        <v>#N/A</v>
      </c>
      <c r="CKS82" s="62" t="e">
        <f>VLOOKUP(CKJ82,'Cod Planos'!$A:$G,7,FALSE)</f>
        <v>#N/A</v>
      </c>
      <c r="CKT82" s="34">
        <v>211</v>
      </c>
      <c r="CKU82" s="63" t="str">
        <f>CKM82</f>
        <v>NA</v>
      </c>
      <c r="CKV82" s="83" t="s">
        <v>735</v>
      </c>
      <c r="CKW82" s="93" t="str">
        <f>CKK82</f>
        <v>CR211</v>
      </c>
      <c r="CKX82" s="93" t="str">
        <f>IF(IFERROR(VLOOKUP(CKU82,'OPERAÇÕES - REPARO'!CKG:CKG,1,FALSE),"")&lt;&gt;"","OK","NA")</f>
        <v>NA</v>
      </c>
      <c r="CKY82" s="93" t="str">
        <f>IF(IFERROR(VLOOKUP(CKU82,'TEXTO LONGO REPARO.CSV'!CKC:CKC,1,FALSE),"")&lt;&gt;"","OK","NA")</f>
        <v>NA</v>
      </c>
      <c r="CKZ82" s="58" t="e">
        <f>VLOOKUP(CKU82,'Cod Planos'!$A:$G,2,FALSE)</f>
        <v>#N/A</v>
      </c>
      <c r="CLA82" s="59" t="e">
        <f>VLOOKUP(CKU82,'Cod Planos'!$A:$G,4,FALSE)</f>
        <v>#N/A</v>
      </c>
      <c r="CLB82" s="60" t="e">
        <f>VLOOKUP(CKU82,'Cod Planos'!$A:$G,5,FALSE)</f>
        <v>#N/A</v>
      </c>
      <c r="CLC82" s="61" t="e">
        <f>VLOOKUP(CKU82,'Cod Planos'!$A:$G,6,FALSE)</f>
        <v>#N/A</v>
      </c>
      <c r="CLD82" s="62" t="e">
        <f>VLOOKUP(CKU82,'Cod Planos'!$A:$G,7,FALSE)</f>
        <v>#N/A</v>
      </c>
      <c r="CLE82" s="34">
        <v>212</v>
      </c>
      <c r="CLF82" s="63" t="str">
        <f>CKX82</f>
        <v>NA</v>
      </c>
      <c r="CLG82" s="83" t="s">
        <v>736</v>
      </c>
      <c r="CLH82" s="93" t="str">
        <f>CKV82</f>
        <v>CR212</v>
      </c>
      <c r="CLI82" s="93" t="str">
        <f>IF(IFERROR(VLOOKUP(CLF82,'OPERAÇÕES - REPARO'!CKR:CKR,1,FALSE),"")&lt;&gt;"","OK","NA")</f>
        <v>NA</v>
      </c>
      <c r="CLJ82" s="93" t="str">
        <f>IF(IFERROR(VLOOKUP(CLF82,'TEXTO LONGO REPARO.CSV'!CKN:CKN,1,FALSE),"")&lt;&gt;"","OK","NA")</f>
        <v>NA</v>
      </c>
      <c r="CLK82" s="58" t="e">
        <f>VLOOKUP(CLF82,'Cod Planos'!$A:$G,2,FALSE)</f>
        <v>#N/A</v>
      </c>
      <c r="CLL82" s="59" t="e">
        <f>VLOOKUP(CLF82,'Cod Planos'!$A:$G,4,FALSE)</f>
        <v>#N/A</v>
      </c>
      <c r="CLM82" s="60" t="e">
        <f>VLOOKUP(CLF82,'Cod Planos'!$A:$G,5,FALSE)</f>
        <v>#N/A</v>
      </c>
      <c r="CLN82" s="61" t="e">
        <f>VLOOKUP(CLF82,'Cod Planos'!$A:$G,6,FALSE)</f>
        <v>#N/A</v>
      </c>
      <c r="CLO82" s="62" t="e">
        <f>VLOOKUP(CLF82,'Cod Planos'!$A:$G,7,FALSE)</f>
        <v>#N/A</v>
      </c>
      <c r="CLP82" s="34">
        <v>213</v>
      </c>
      <c r="CLQ82" s="63" t="str">
        <f>CLI82</f>
        <v>NA</v>
      </c>
      <c r="CLR82" s="83" t="s">
        <v>737</v>
      </c>
      <c r="CLS82" s="93" t="str">
        <f>CLG82</f>
        <v>CR213</v>
      </c>
      <c r="CLT82" s="93" t="str">
        <f>IF(IFERROR(VLOOKUP(CLQ82,'OPERAÇÕES - REPARO'!CLC:CLC,1,FALSE),"")&lt;&gt;"","OK","NA")</f>
        <v>NA</v>
      </c>
      <c r="CLU82" s="93" t="str">
        <f>IF(IFERROR(VLOOKUP(CLQ82,'TEXTO LONGO REPARO.CSV'!CKY:CKY,1,FALSE),"")&lt;&gt;"","OK","NA")</f>
        <v>NA</v>
      </c>
      <c r="CLV82" s="58" t="e">
        <f>VLOOKUP(CLQ82,'Cod Planos'!$A:$G,2,FALSE)</f>
        <v>#N/A</v>
      </c>
      <c r="CLW82" s="59" t="e">
        <f>VLOOKUP(CLQ82,'Cod Planos'!$A:$G,4,FALSE)</f>
        <v>#N/A</v>
      </c>
      <c r="CLX82" s="60" t="e">
        <f>VLOOKUP(CLQ82,'Cod Planos'!$A:$G,5,FALSE)</f>
        <v>#N/A</v>
      </c>
      <c r="CLY82" s="61" t="e">
        <f>VLOOKUP(CLQ82,'Cod Planos'!$A:$G,6,FALSE)</f>
        <v>#N/A</v>
      </c>
      <c r="CLZ82" s="62" t="e">
        <f>VLOOKUP(CLQ82,'Cod Planos'!$A:$G,7,FALSE)</f>
        <v>#N/A</v>
      </c>
      <c r="CMA82" s="34">
        <v>214</v>
      </c>
      <c r="CMB82" s="63" t="str">
        <f>CLT82</f>
        <v>NA</v>
      </c>
      <c r="CMC82" s="83" t="s">
        <v>738</v>
      </c>
      <c r="CMD82" s="93" t="str">
        <f>CLR82</f>
        <v>CR214</v>
      </c>
      <c r="CME82" s="93" t="str">
        <f>IF(IFERROR(VLOOKUP(CMB82,'OPERAÇÕES - REPARO'!CLN:CLN,1,FALSE),"")&lt;&gt;"","OK","NA")</f>
        <v>NA</v>
      </c>
      <c r="CMF82" s="93" t="str">
        <f>IF(IFERROR(VLOOKUP(CMB82,'TEXTO LONGO REPARO.CSV'!CLJ:CLJ,1,FALSE),"")&lt;&gt;"","OK","NA")</f>
        <v>NA</v>
      </c>
      <c r="CMG82" s="58" t="e">
        <f>VLOOKUP(CMB82,'Cod Planos'!$A:$G,2,FALSE)</f>
        <v>#N/A</v>
      </c>
      <c r="CMH82" s="59" t="e">
        <f>VLOOKUP(CMB82,'Cod Planos'!$A:$G,4,FALSE)</f>
        <v>#N/A</v>
      </c>
      <c r="CMI82" s="60" t="e">
        <f>VLOOKUP(CMB82,'Cod Planos'!$A:$G,5,FALSE)</f>
        <v>#N/A</v>
      </c>
      <c r="CMJ82" s="61" t="e">
        <f>VLOOKUP(CMB82,'Cod Planos'!$A:$G,6,FALSE)</f>
        <v>#N/A</v>
      </c>
      <c r="CMK82" s="62" t="e">
        <f>VLOOKUP(CMB82,'Cod Planos'!$A:$G,7,FALSE)</f>
        <v>#N/A</v>
      </c>
      <c r="CML82" s="34">
        <v>215</v>
      </c>
      <c r="CMM82" s="63" t="str">
        <f>CME82</f>
        <v>NA</v>
      </c>
      <c r="CMN82" s="83" t="s">
        <v>739</v>
      </c>
      <c r="CMO82" s="93" t="str">
        <f>CMC82</f>
        <v>CR215</v>
      </c>
      <c r="CMP82" s="93" t="str">
        <f>IF(IFERROR(VLOOKUP(CMM82,'OPERAÇÕES - REPARO'!CLY:CLY,1,FALSE),"")&lt;&gt;"","OK","NA")</f>
        <v>NA</v>
      </c>
      <c r="CMQ82" s="93" t="str">
        <f>IF(IFERROR(VLOOKUP(CMM82,'TEXTO LONGO REPARO.CSV'!CLU:CLU,1,FALSE),"")&lt;&gt;"","OK","NA")</f>
        <v>NA</v>
      </c>
      <c r="CMR82" s="58" t="e">
        <f>VLOOKUP(CMM82,'Cod Planos'!$A:$G,2,FALSE)</f>
        <v>#N/A</v>
      </c>
      <c r="CMS82" s="59" t="e">
        <f>VLOOKUP(CMM82,'Cod Planos'!$A:$G,4,FALSE)</f>
        <v>#N/A</v>
      </c>
      <c r="CMT82" s="60" t="e">
        <f>VLOOKUP(CMM82,'Cod Planos'!$A:$G,5,FALSE)</f>
        <v>#N/A</v>
      </c>
      <c r="CMU82" s="61" t="e">
        <f>VLOOKUP(CMM82,'Cod Planos'!$A:$G,6,FALSE)</f>
        <v>#N/A</v>
      </c>
      <c r="CMV82" s="62" t="e">
        <f>VLOOKUP(CMM82,'Cod Planos'!$A:$G,7,FALSE)</f>
        <v>#N/A</v>
      </c>
      <c r="CMW82" s="34">
        <v>216</v>
      </c>
      <c r="CMX82" s="63" t="str">
        <f>CMP82</f>
        <v>NA</v>
      </c>
      <c r="CMY82" s="83" t="s">
        <v>740</v>
      </c>
      <c r="CMZ82" s="93" t="str">
        <f>CMN82</f>
        <v>CR216</v>
      </c>
      <c r="CNA82" s="93" t="str">
        <f>IF(IFERROR(VLOOKUP(CMX82,'OPERAÇÕES - REPARO'!CMJ:CMJ,1,FALSE),"")&lt;&gt;"","OK","NA")</f>
        <v>NA</v>
      </c>
      <c r="CNB82" s="93" t="str">
        <f>IF(IFERROR(VLOOKUP(CMX82,'TEXTO LONGO REPARO.CSV'!CMF:CMF,1,FALSE),"")&lt;&gt;"","OK","NA")</f>
        <v>NA</v>
      </c>
      <c r="CNC82" s="58" t="e">
        <f>VLOOKUP(CMX82,'Cod Planos'!$A:$G,2,FALSE)</f>
        <v>#N/A</v>
      </c>
      <c r="CND82" s="59" t="e">
        <f>VLOOKUP(CMX82,'Cod Planos'!$A:$G,4,FALSE)</f>
        <v>#N/A</v>
      </c>
      <c r="CNE82" s="60" t="e">
        <f>VLOOKUP(CMX82,'Cod Planos'!$A:$G,5,FALSE)</f>
        <v>#N/A</v>
      </c>
      <c r="CNF82" s="61" t="e">
        <f>VLOOKUP(CMX82,'Cod Planos'!$A:$G,6,FALSE)</f>
        <v>#N/A</v>
      </c>
      <c r="CNG82" s="62" t="e">
        <f>VLOOKUP(CMX82,'Cod Planos'!$A:$G,7,FALSE)</f>
        <v>#N/A</v>
      </c>
      <c r="CNH82" s="34">
        <v>217</v>
      </c>
      <c r="CNI82" s="63" t="str">
        <f>CNA82</f>
        <v>NA</v>
      </c>
      <c r="CNJ82" s="83" t="s">
        <v>741</v>
      </c>
      <c r="CNK82" s="93" t="str">
        <f>CMY82</f>
        <v>CR217</v>
      </c>
      <c r="CNL82" s="93" t="str">
        <f>IF(IFERROR(VLOOKUP(CNI82,'OPERAÇÕES - REPARO'!CMU:CMU,1,FALSE),"")&lt;&gt;"","OK","NA")</f>
        <v>NA</v>
      </c>
      <c r="CNM82" s="93" t="str">
        <f>IF(IFERROR(VLOOKUP(CNI82,'TEXTO LONGO REPARO.CSV'!CMQ:CMQ,1,FALSE),"")&lt;&gt;"","OK","NA")</f>
        <v>NA</v>
      </c>
      <c r="CNN82" s="58" t="e">
        <f>VLOOKUP(CNI82,'Cod Planos'!$A:$G,2,FALSE)</f>
        <v>#N/A</v>
      </c>
      <c r="CNO82" s="59" t="e">
        <f>VLOOKUP(CNI82,'Cod Planos'!$A:$G,4,FALSE)</f>
        <v>#N/A</v>
      </c>
      <c r="CNP82" s="60" t="e">
        <f>VLOOKUP(CNI82,'Cod Planos'!$A:$G,5,FALSE)</f>
        <v>#N/A</v>
      </c>
      <c r="CNQ82" s="61" t="e">
        <f>VLOOKUP(CNI82,'Cod Planos'!$A:$G,6,FALSE)</f>
        <v>#N/A</v>
      </c>
      <c r="CNR82" s="62" t="e">
        <f>VLOOKUP(CNI82,'Cod Planos'!$A:$G,7,FALSE)</f>
        <v>#N/A</v>
      </c>
      <c r="CNS82" s="34">
        <v>218</v>
      </c>
      <c r="CNT82" s="63" t="str">
        <f>CNL82</f>
        <v>NA</v>
      </c>
      <c r="CNU82" s="83" t="s">
        <v>742</v>
      </c>
      <c r="CNV82" s="93" t="str">
        <f>CNJ82</f>
        <v>CR218</v>
      </c>
      <c r="CNW82" s="93" t="str">
        <f>IF(IFERROR(VLOOKUP(CNT82,'OPERAÇÕES - REPARO'!CNF:CNF,1,FALSE),"")&lt;&gt;"","OK","NA")</f>
        <v>NA</v>
      </c>
      <c r="CNX82" s="93" t="str">
        <f>IF(IFERROR(VLOOKUP(CNT82,'TEXTO LONGO REPARO.CSV'!CNB:CNB,1,FALSE),"")&lt;&gt;"","OK","NA")</f>
        <v>NA</v>
      </c>
      <c r="CNY82" s="58" t="e">
        <f>VLOOKUP(CNT82,'Cod Planos'!$A:$G,2,FALSE)</f>
        <v>#N/A</v>
      </c>
      <c r="CNZ82" s="59" t="e">
        <f>VLOOKUP(CNT82,'Cod Planos'!$A:$G,4,FALSE)</f>
        <v>#N/A</v>
      </c>
      <c r="COA82" s="60" t="e">
        <f>VLOOKUP(CNT82,'Cod Planos'!$A:$G,5,FALSE)</f>
        <v>#N/A</v>
      </c>
      <c r="COB82" s="61" t="e">
        <f>VLOOKUP(CNT82,'Cod Planos'!$A:$G,6,FALSE)</f>
        <v>#N/A</v>
      </c>
      <c r="COC82" s="62" t="e">
        <f>VLOOKUP(CNT82,'Cod Planos'!$A:$G,7,FALSE)</f>
        <v>#N/A</v>
      </c>
      <c r="COD82" s="34">
        <v>219</v>
      </c>
      <c r="COE82" s="63" t="str">
        <f>CNW82</f>
        <v>NA</v>
      </c>
      <c r="COF82" s="83" t="s">
        <v>743</v>
      </c>
      <c r="COG82" s="93" t="str">
        <f>CNU82</f>
        <v>CR219</v>
      </c>
      <c r="COH82" s="93" t="str">
        <f>IF(IFERROR(VLOOKUP(COE82,'OPERAÇÕES - REPARO'!CNQ:CNQ,1,FALSE),"")&lt;&gt;"","OK","NA")</f>
        <v>NA</v>
      </c>
      <c r="COI82" s="93" t="str">
        <f>IF(IFERROR(VLOOKUP(COE82,'TEXTO LONGO REPARO.CSV'!CNM:CNM,1,FALSE),"")&lt;&gt;"","OK","NA")</f>
        <v>NA</v>
      </c>
      <c r="COJ82" s="58" t="e">
        <f>VLOOKUP(COE82,'Cod Planos'!$A:$G,2,FALSE)</f>
        <v>#N/A</v>
      </c>
      <c r="COK82" s="59" t="e">
        <f>VLOOKUP(COE82,'Cod Planos'!$A:$G,4,FALSE)</f>
        <v>#N/A</v>
      </c>
      <c r="COL82" s="60" t="e">
        <f>VLOOKUP(COE82,'Cod Planos'!$A:$G,5,FALSE)</f>
        <v>#N/A</v>
      </c>
      <c r="COM82" s="61" t="e">
        <f>VLOOKUP(COE82,'Cod Planos'!$A:$G,6,FALSE)</f>
        <v>#N/A</v>
      </c>
      <c r="CON82" s="62" t="e">
        <f>VLOOKUP(COE82,'Cod Planos'!$A:$G,7,FALSE)</f>
        <v>#N/A</v>
      </c>
      <c r="COO82" s="34">
        <v>220</v>
      </c>
      <c r="COP82" s="63" t="str">
        <f>COH82</f>
        <v>NA</v>
      </c>
      <c r="COQ82" s="83" t="s">
        <v>744</v>
      </c>
      <c r="COR82" s="93" t="str">
        <f>COF82</f>
        <v>CR220</v>
      </c>
      <c r="COS82" s="93" t="str">
        <f>IF(IFERROR(VLOOKUP(COP82,'OPERAÇÕES - REPARO'!COB:COB,1,FALSE),"")&lt;&gt;"","OK","NA")</f>
        <v>NA</v>
      </c>
      <c r="COT82" s="93" t="str">
        <f>IF(IFERROR(VLOOKUP(COP82,'TEXTO LONGO REPARO.CSV'!CNX:CNX,1,FALSE),"")&lt;&gt;"","OK","NA")</f>
        <v>NA</v>
      </c>
      <c r="COU82" s="58" t="e">
        <f>VLOOKUP(COP82,'Cod Planos'!$A:$G,2,FALSE)</f>
        <v>#N/A</v>
      </c>
      <c r="COV82" s="59" t="e">
        <f>VLOOKUP(COP82,'Cod Planos'!$A:$G,4,FALSE)</f>
        <v>#N/A</v>
      </c>
      <c r="COW82" s="60" t="e">
        <f>VLOOKUP(COP82,'Cod Planos'!$A:$G,5,FALSE)</f>
        <v>#N/A</v>
      </c>
      <c r="COX82" s="61" t="e">
        <f>VLOOKUP(COP82,'Cod Planos'!$A:$G,6,FALSE)</f>
        <v>#N/A</v>
      </c>
      <c r="COY82" s="62" t="e">
        <f>VLOOKUP(COP82,'Cod Planos'!$A:$G,7,FALSE)</f>
        <v>#N/A</v>
      </c>
      <c r="COZ82" s="34">
        <v>221</v>
      </c>
      <c r="CPA82" s="63" t="str">
        <f>COS82</f>
        <v>NA</v>
      </c>
      <c r="CPB82" s="83" t="s">
        <v>745</v>
      </c>
      <c r="CPC82" s="93" t="str">
        <f>COQ82</f>
        <v>CR221</v>
      </c>
      <c r="CPD82" s="93" t="str">
        <f>IF(IFERROR(VLOOKUP(CPA82,'OPERAÇÕES - REPARO'!COM:COM,1,FALSE),"")&lt;&gt;"","OK","NA")</f>
        <v>NA</v>
      </c>
      <c r="CPE82" s="93" t="str">
        <f>IF(IFERROR(VLOOKUP(CPA82,'TEXTO LONGO REPARO.CSV'!COI:COI,1,FALSE),"")&lt;&gt;"","OK","NA")</f>
        <v>NA</v>
      </c>
      <c r="CPF82" s="58" t="e">
        <f>VLOOKUP(CPA82,'Cod Planos'!$A:$G,2,FALSE)</f>
        <v>#N/A</v>
      </c>
      <c r="CPG82" s="59" t="e">
        <f>VLOOKUP(CPA82,'Cod Planos'!$A:$G,4,FALSE)</f>
        <v>#N/A</v>
      </c>
      <c r="CPH82" s="60" t="e">
        <f>VLOOKUP(CPA82,'Cod Planos'!$A:$G,5,FALSE)</f>
        <v>#N/A</v>
      </c>
      <c r="CPI82" s="61" t="e">
        <f>VLOOKUP(CPA82,'Cod Planos'!$A:$G,6,FALSE)</f>
        <v>#N/A</v>
      </c>
      <c r="CPJ82" s="62" t="e">
        <f>VLOOKUP(CPA82,'Cod Planos'!$A:$G,7,FALSE)</f>
        <v>#N/A</v>
      </c>
      <c r="CPK82" s="34">
        <v>222</v>
      </c>
      <c r="CPL82" s="63" t="str">
        <f>CPD82</f>
        <v>NA</v>
      </c>
      <c r="CPM82" s="83" t="s">
        <v>746</v>
      </c>
      <c r="CPN82" s="93" t="str">
        <f>CPB82</f>
        <v>CR222</v>
      </c>
      <c r="CPO82" s="93" t="str">
        <f>IF(IFERROR(VLOOKUP(CPL82,'OPERAÇÕES - REPARO'!COX:COX,1,FALSE),"")&lt;&gt;"","OK","NA")</f>
        <v>NA</v>
      </c>
      <c r="CPP82" s="93" t="str">
        <f>IF(IFERROR(VLOOKUP(CPL82,'TEXTO LONGO REPARO.CSV'!COT:COT,1,FALSE),"")&lt;&gt;"","OK","NA")</f>
        <v>NA</v>
      </c>
      <c r="CPQ82" s="58" t="e">
        <f>VLOOKUP(CPL82,'Cod Planos'!$A:$G,2,FALSE)</f>
        <v>#N/A</v>
      </c>
      <c r="CPR82" s="59" t="e">
        <f>VLOOKUP(CPL82,'Cod Planos'!$A:$G,4,FALSE)</f>
        <v>#N/A</v>
      </c>
      <c r="CPS82" s="60" t="e">
        <f>VLOOKUP(CPL82,'Cod Planos'!$A:$G,5,FALSE)</f>
        <v>#N/A</v>
      </c>
      <c r="CPT82" s="61" t="e">
        <f>VLOOKUP(CPL82,'Cod Planos'!$A:$G,6,FALSE)</f>
        <v>#N/A</v>
      </c>
      <c r="CPU82" s="62" t="e">
        <f>VLOOKUP(CPL82,'Cod Planos'!$A:$G,7,FALSE)</f>
        <v>#N/A</v>
      </c>
      <c r="CPV82" s="34">
        <v>223</v>
      </c>
      <c r="CPW82" s="63" t="str">
        <f>CPO82</f>
        <v>NA</v>
      </c>
      <c r="CPX82" s="83" t="s">
        <v>747</v>
      </c>
      <c r="CPY82" s="93" t="str">
        <f>CPM82</f>
        <v>CR223</v>
      </c>
      <c r="CPZ82" s="93" t="str">
        <f>IF(IFERROR(VLOOKUP(CPW82,'OPERAÇÕES - REPARO'!CPI:CPI,1,FALSE),"")&lt;&gt;"","OK","NA")</f>
        <v>NA</v>
      </c>
      <c r="CQA82" s="93" t="str">
        <f>IF(IFERROR(VLOOKUP(CPW82,'TEXTO LONGO REPARO.CSV'!CPE:CPE,1,FALSE),"")&lt;&gt;"","OK","NA")</f>
        <v>NA</v>
      </c>
      <c r="CQB82" s="58" t="e">
        <f>VLOOKUP(CPW82,'Cod Planos'!$A:$G,2,FALSE)</f>
        <v>#N/A</v>
      </c>
      <c r="CQC82" s="59" t="e">
        <f>VLOOKUP(CPW82,'Cod Planos'!$A:$G,4,FALSE)</f>
        <v>#N/A</v>
      </c>
      <c r="CQD82" s="60" t="e">
        <f>VLOOKUP(CPW82,'Cod Planos'!$A:$G,5,FALSE)</f>
        <v>#N/A</v>
      </c>
      <c r="CQE82" s="61" t="e">
        <f>VLOOKUP(CPW82,'Cod Planos'!$A:$G,6,FALSE)</f>
        <v>#N/A</v>
      </c>
      <c r="CQF82" s="62" t="e">
        <f>VLOOKUP(CPW82,'Cod Planos'!$A:$G,7,FALSE)</f>
        <v>#N/A</v>
      </c>
      <c r="CQG82" s="34">
        <v>224</v>
      </c>
      <c r="CQH82" s="63" t="str">
        <f>CPZ82</f>
        <v>NA</v>
      </c>
      <c r="CQI82" s="83" t="s">
        <v>748</v>
      </c>
      <c r="CQJ82" s="93" t="str">
        <f>CPX82</f>
        <v>CR224</v>
      </c>
      <c r="CQK82" s="93" t="str">
        <f>IF(IFERROR(VLOOKUP(CQH82,'OPERAÇÕES - REPARO'!CPT:CPT,1,FALSE),"")&lt;&gt;"","OK","NA")</f>
        <v>NA</v>
      </c>
      <c r="CQL82" s="93" t="str">
        <f>IF(IFERROR(VLOOKUP(CQH82,'TEXTO LONGO REPARO.CSV'!CPP:CPP,1,FALSE),"")&lt;&gt;"","OK","NA")</f>
        <v>NA</v>
      </c>
      <c r="CQM82" s="58" t="e">
        <f>VLOOKUP(CQH82,'Cod Planos'!$A:$G,2,FALSE)</f>
        <v>#N/A</v>
      </c>
      <c r="CQN82" s="59" t="e">
        <f>VLOOKUP(CQH82,'Cod Planos'!$A:$G,4,FALSE)</f>
        <v>#N/A</v>
      </c>
      <c r="CQO82" s="60" t="e">
        <f>VLOOKUP(CQH82,'Cod Planos'!$A:$G,5,FALSE)</f>
        <v>#N/A</v>
      </c>
      <c r="CQP82" s="61" t="e">
        <f>VLOOKUP(CQH82,'Cod Planos'!$A:$G,6,FALSE)</f>
        <v>#N/A</v>
      </c>
      <c r="CQQ82" s="62" t="e">
        <f>VLOOKUP(CQH82,'Cod Planos'!$A:$G,7,FALSE)</f>
        <v>#N/A</v>
      </c>
      <c r="CQR82" s="34">
        <v>225</v>
      </c>
      <c r="CQS82" s="63" t="str">
        <f>CQK82</f>
        <v>NA</v>
      </c>
      <c r="CQT82" s="83" t="s">
        <v>749</v>
      </c>
      <c r="CQU82" s="93" t="str">
        <f>CQI82</f>
        <v>CR225</v>
      </c>
      <c r="CQV82" s="93" t="str">
        <f>IF(IFERROR(VLOOKUP(CQS82,'OPERAÇÕES - REPARO'!CQE:CQE,1,FALSE),"")&lt;&gt;"","OK","NA")</f>
        <v>NA</v>
      </c>
      <c r="CQW82" s="93" t="str">
        <f>IF(IFERROR(VLOOKUP(CQS82,'TEXTO LONGO REPARO.CSV'!CQA:CQA,1,FALSE),"")&lt;&gt;"","OK","NA")</f>
        <v>NA</v>
      </c>
      <c r="CQX82" s="58" t="e">
        <f>VLOOKUP(CQS82,'Cod Planos'!$A:$G,2,FALSE)</f>
        <v>#N/A</v>
      </c>
      <c r="CQY82" s="59" t="e">
        <f>VLOOKUP(CQS82,'Cod Planos'!$A:$G,4,FALSE)</f>
        <v>#N/A</v>
      </c>
      <c r="CQZ82" s="60" t="e">
        <f>VLOOKUP(CQS82,'Cod Planos'!$A:$G,5,FALSE)</f>
        <v>#N/A</v>
      </c>
      <c r="CRA82" s="61" t="e">
        <f>VLOOKUP(CQS82,'Cod Planos'!$A:$G,6,FALSE)</f>
        <v>#N/A</v>
      </c>
      <c r="CRB82" s="62" t="e">
        <f>VLOOKUP(CQS82,'Cod Planos'!$A:$G,7,FALSE)</f>
        <v>#N/A</v>
      </c>
      <c r="CRC82" s="34">
        <v>226</v>
      </c>
      <c r="CRD82" s="63" t="str">
        <f>CQV82</f>
        <v>NA</v>
      </c>
      <c r="CRE82" s="83" t="s">
        <v>750</v>
      </c>
      <c r="CRF82" s="93" t="str">
        <f>CQT82</f>
        <v>CR226</v>
      </c>
      <c r="CRG82" s="93" t="str">
        <f>IF(IFERROR(VLOOKUP(CRD82,'OPERAÇÕES - REPARO'!CQP:CQP,1,FALSE),"")&lt;&gt;"","OK","NA")</f>
        <v>NA</v>
      </c>
      <c r="CRH82" s="93" t="str">
        <f>IF(IFERROR(VLOOKUP(CRD82,'TEXTO LONGO REPARO.CSV'!CQL:CQL,1,FALSE),"")&lt;&gt;"","OK","NA")</f>
        <v>NA</v>
      </c>
      <c r="CRI82" s="58" t="e">
        <f>VLOOKUP(CRD82,'Cod Planos'!$A:$G,2,FALSE)</f>
        <v>#N/A</v>
      </c>
      <c r="CRJ82" s="59" t="e">
        <f>VLOOKUP(CRD82,'Cod Planos'!$A:$G,4,FALSE)</f>
        <v>#N/A</v>
      </c>
      <c r="CRK82" s="60" t="e">
        <f>VLOOKUP(CRD82,'Cod Planos'!$A:$G,5,FALSE)</f>
        <v>#N/A</v>
      </c>
      <c r="CRL82" s="61" t="e">
        <f>VLOOKUP(CRD82,'Cod Planos'!$A:$G,6,FALSE)</f>
        <v>#N/A</v>
      </c>
      <c r="CRM82" s="62" t="e">
        <f>VLOOKUP(CRD82,'Cod Planos'!$A:$G,7,FALSE)</f>
        <v>#N/A</v>
      </c>
      <c r="CRN82" s="34">
        <v>227</v>
      </c>
      <c r="CRO82" s="63" t="str">
        <f>CRG82</f>
        <v>NA</v>
      </c>
      <c r="CRP82" s="83" t="s">
        <v>751</v>
      </c>
      <c r="CRQ82" s="93" t="str">
        <f>CRE82</f>
        <v>CR227</v>
      </c>
      <c r="CRR82" s="93" t="str">
        <f>IF(IFERROR(VLOOKUP(CRO82,'OPERAÇÕES - REPARO'!CRA:CRA,1,FALSE),"")&lt;&gt;"","OK","NA")</f>
        <v>NA</v>
      </c>
      <c r="CRS82" s="93" t="str">
        <f>IF(IFERROR(VLOOKUP(CRO82,'TEXTO LONGO REPARO.CSV'!CQW:CQW,1,FALSE),"")&lt;&gt;"","OK","NA")</f>
        <v>NA</v>
      </c>
      <c r="CRT82" s="58" t="e">
        <f>VLOOKUP(CRO82,'Cod Planos'!$A:$G,2,FALSE)</f>
        <v>#N/A</v>
      </c>
      <c r="CRU82" s="59" t="e">
        <f>VLOOKUP(CRO82,'Cod Planos'!$A:$G,4,FALSE)</f>
        <v>#N/A</v>
      </c>
      <c r="CRV82" s="60" t="e">
        <f>VLOOKUP(CRO82,'Cod Planos'!$A:$G,5,FALSE)</f>
        <v>#N/A</v>
      </c>
      <c r="CRW82" s="61" t="e">
        <f>VLOOKUP(CRO82,'Cod Planos'!$A:$G,6,FALSE)</f>
        <v>#N/A</v>
      </c>
      <c r="CRX82" s="62" t="e">
        <f>VLOOKUP(CRO82,'Cod Planos'!$A:$G,7,FALSE)</f>
        <v>#N/A</v>
      </c>
      <c r="CRY82" s="34">
        <v>228</v>
      </c>
      <c r="CRZ82" s="63" t="str">
        <f>CRR82</f>
        <v>NA</v>
      </c>
      <c r="CSA82" s="83" t="s">
        <v>752</v>
      </c>
      <c r="CSB82" s="93" t="str">
        <f>CRP82</f>
        <v>CR228</v>
      </c>
      <c r="CSC82" s="93" t="str">
        <f>IF(IFERROR(VLOOKUP(CRZ82,'OPERAÇÕES - REPARO'!CRL:CRL,1,FALSE),"")&lt;&gt;"","OK","NA")</f>
        <v>NA</v>
      </c>
      <c r="CSD82" s="93" t="str">
        <f>IF(IFERROR(VLOOKUP(CRZ82,'TEXTO LONGO REPARO.CSV'!CRH:CRH,1,FALSE),"")&lt;&gt;"","OK","NA")</f>
        <v>NA</v>
      </c>
      <c r="CSE82" s="58" t="e">
        <f>VLOOKUP(CRZ82,'Cod Planos'!$A:$G,2,FALSE)</f>
        <v>#N/A</v>
      </c>
      <c r="CSF82" s="59" t="e">
        <f>VLOOKUP(CRZ82,'Cod Planos'!$A:$G,4,FALSE)</f>
        <v>#N/A</v>
      </c>
      <c r="CSG82" s="60" t="e">
        <f>VLOOKUP(CRZ82,'Cod Planos'!$A:$G,5,FALSE)</f>
        <v>#N/A</v>
      </c>
      <c r="CSH82" s="61" t="e">
        <f>VLOOKUP(CRZ82,'Cod Planos'!$A:$G,6,FALSE)</f>
        <v>#N/A</v>
      </c>
      <c r="CSI82" s="62" t="e">
        <f>VLOOKUP(CRZ82,'Cod Planos'!$A:$G,7,FALSE)</f>
        <v>#N/A</v>
      </c>
      <c r="CSJ82" s="34">
        <v>229</v>
      </c>
      <c r="CSK82" s="63" t="str">
        <f>CSC82</f>
        <v>NA</v>
      </c>
      <c r="CSL82" s="83" t="s">
        <v>753</v>
      </c>
      <c r="CSM82" s="93" t="str">
        <f>CSA82</f>
        <v>CR229</v>
      </c>
      <c r="CSN82" s="93" t="str">
        <f>IF(IFERROR(VLOOKUP(CSK82,'OPERAÇÕES - REPARO'!CRW:CRW,1,FALSE),"")&lt;&gt;"","OK","NA")</f>
        <v>NA</v>
      </c>
      <c r="CSO82" s="93" t="str">
        <f>IF(IFERROR(VLOOKUP(CSK82,'TEXTO LONGO REPARO.CSV'!CRS:CRS,1,FALSE),"")&lt;&gt;"","OK","NA")</f>
        <v>NA</v>
      </c>
      <c r="CSP82" s="58" t="e">
        <f>VLOOKUP(CSK82,'Cod Planos'!$A:$G,2,FALSE)</f>
        <v>#N/A</v>
      </c>
      <c r="CSQ82" s="59" t="e">
        <f>VLOOKUP(CSK82,'Cod Planos'!$A:$G,4,FALSE)</f>
        <v>#N/A</v>
      </c>
      <c r="CSR82" s="60" t="e">
        <f>VLOOKUP(CSK82,'Cod Planos'!$A:$G,5,FALSE)</f>
        <v>#N/A</v>
      </c>
      <c r="CSS82" s="61" t="e">
        <f>VLOOKUP(CSK82,'Cod Planos'!$A:$G,6,FALSE)</f>
        <v>#N/A</v>
      </c>
      <c r="CST82" s="62" t="e">
        <f>VLOOKUP(CSK82,'Cod Planos'!$A:$G,7,FALSE)</f>
        <v>#N/A</v>
      </c>
      <c r="CSU82" s="34">
        <v>230</v>
      </c>
      <c r="CSV82" s="63" t="str">
        <f>CSN82</f>
        <v>NA</v>
      </c>
      <c r="CSW82" s="83" t="s">
        <v>754</v>
      </c>
      <c r="CSX82" s="93" t="str">
        <f>CSL82</f>
        <v>CR230</v>
      </c>
      <c r="CSY82" s="93" t="str">
        <f>IF(IFERROR(VLOOKUP(CSV82,'OPERAÇÕES - REPARO'!CSH:CSH,1,FALSE),"")&lt;&gt;"","OK","NA")</f>
        <v>NA</v>
      </c>
      <c r="CSZ82" s="93" t="str">
        <f>IF(IFERROR(VLOOKUP(CSV82,'TEXTO LONGO REPARO.CSV'!CSD:CSD,1,FALSE),"")&lt;&gt;"","OK","NA")</f>
        <v>NA</v>
      </c>
      <c r="CTA82" s="58" t="e">
        <f>VLOOKUP(CSV82,'Cod Planos'!$A:$G,2,FALSE)</f>
        <v>#N/A</v>
      </c>
      <c r="CTB82" s="59" t="e">
        <f>VLOOKUP(CSV82,'Cod Planos'!$A:$G,4,FALSE)</f>
        <v>#N/A</v>
      </c>
      <c r="CTC82" s="60" t="e">
        <f>VLOOKUP(CSV82,'Cod Planos'!$A:$G,5,FALSE)</f>
        <v>#N/A</v>
      </c>
      <c r="CTD82" s="61" t="e">
        <f>VLOOKUP(CSV82,'Cod Planos'!$A:$G,6,FALSE)</f>
        <v>#N/A</v>
      </c>
      <c r="CTE82" s="62" t="e">
        <f>VLOOKUP(CSV82,'Cod Planos'!$A:$G,7,FALSE)</f>
        <v>#N/A</v>
      </c>
      <c r="CTF82" s="34">
        <v>231</v>
      </c>
      <c r="CTG82" s="63" t="str">
        <f>CSY82</f>
        <v>NA</v>
      </c>
      <c r="CTH82" s="83" t="s">
        <v>755</v>
      </c>
      <c r="CTI82" s="93" t="str">
        <f>CSW82</f>
        <v>CR231</v>
      </c>
      <c r="CTJ82" s="93" t="str">
        <f>IF(IFERROR(VLOOKUP(CTG82,'OPERAÇÕES - REPARO'!CSS:CSS,1,FALSE),"")&lt;&gt;"","OK","NA")</f>
        <v>NA</v>
      </c>
      <c r="CTK82" s="93" t="str">
        <f>IF(IFERROR(VLOOKUP(CTG82,'TEXTO LONGO REPARO.CSV'!CSO:CSO,1,FALSE),"")&lt;&gt;"","OK","NA")</f>
        <v>NA</v>
      </c>
      <c r="CTL82" s="58" t="e">
        <f>VLOOKUP(CTG82,'Cod Planos'!$A:$G,2,FALSE)</f>
        <v>#N/A</v>
      </c>
      <c r="CTM82" s="59" t="e">
        <f>VLOOKUP(CTG82,'Cod Planos'!$A:$G,4,FALSE)</f>
        <v>#N/A</v>
      </c>
      <c r="CTN82" s="60" t="e">
        <f>VLOOKUP(CTG82,'Cod Planos'!$A:$G,5,FALSE)</f>
        <v>#N/A</v>
      </c>
      <c r="CTO82" s="61" t="e">
        <f>VLOOKUP(CTG82,'Cod Planos'!$A:$G,6,FALSE)</f>
        <v>#N/A</v>
      </c>
      <c r="CTP82" s="62" t="e">
        <f>VLOOKUP(CTG82,'Cod Planos'!$A:$G,7,FALSE)</f>
        <v>#N/A</v>
      </c>
      <c r="CTQ82" s="34">
        <v>232</v>
      </c>
      <c r="CTR82" s="63" t="str">
        <f>CTJ82</f>
        <v>NA</v>
      </c>
      <c r="CTS82" s="83" t="s">
        <v>756</v>
      </c>
      <c r="CTT82" s="93" t="str">
        <f>CTH82</f>
        <v>CR232</v>
      </c>
      <c r="CTU82" s="93" t="str">
        <f>IF(IFERROR(VLOOKUP(CTR82,'OPERAÇÕES - REPARO'!CTD:CTD,1,FALSE),"")&lt;&gt;"","OK","NA")</f>
        <v>NA</v>
      </c>
      <c r="CTV82" s="93" t="str">
        <f>IF(IFERROR(VLOOKUP(CTR82,'TEXTO LONGO REPARO.CSV'!CSZ:CSZ,1,FALSE),"")&lt;&gt;"","OK","NA")</f>
        <v>NA</v>
      </c>
      <c r="CTW82" s="58" t="e">
        <f>VLOOKUP(CTR82,'Cod Planos'!$A:$G,2,FALSE)</f>
        <v>#N/A</v>
      </c>
      <c r="CTX82" s="59" t="e">
        <f>VLOOKUP(CTR82,'Cod Planos'!$A:$G,4,FALSE)</f>
        <v>#N/A</v>
      </c>
      <c r="CTY82" s="60" t="e">
        <f>VLOOKUP(CTR82,'Cod Planos'!$A:$G,5,FALSE)</f>
        <v>#N/A</v>
      </c>
      <c r="CTZ82" s="61" t="e">
        <f>VLOOKUP(CTR82,'Cod Planos'!$A:$G,6,FALSE)</f>
        <v>#N/A</v>
      </c>
      <c r="CUA82" s="62" t="e">
        <f>VLOOKUP(CTR82,'Cod Planos'!$A:$G,7,FALSE)</f>
        <v>#N/A</v>
      </c>
      <c r="CUB82" s="34">
        <v>233</v>
      </c>
      <c r="CUC82" s="63" t="str">
        <f>CTU82</f>
        <v>NA</v>
      </c>
      <c r="CUD82" s="83" t="s">
        <v>757</v>
      </c>
      <c r="CUE82" s="93" t="str">
        <f>CTS82</f>
        <v>CR233</v>
      </c>
      <c r="CUF82" s="93" t="str">
        <f>IF(IFERROR(VLOOKUP(CUC82,'OPERAÇÕES - REPARO'!CTO:CTO,1,FALSE),"")&lt;&gt;"","OK","NA")</f>
        <v>NA</v>
      </c>
      <c r="CUG82" s="93" t="str">
        <f>IF(IFERROR(VLOOKUP(CUC82,'TEXTO LONGO REPARO.CSV'!CTK:CTK,1,FALSE),"")&lt;&gt;"","OK","NA")</f>
        <v>NA</v>
      </c>
      <c r="CUH82" s="58" t="e">
        <f>VLOOKUP(CUC82,'Cod Planos'!$A:$G,2,FALSE)</f>
        <v>#N/A</v>
      </c>
      <c r="CUI82" s="59" t="e">
        <f>VLOOKUP(CUC82,'Cod Planos'!$A:$G,4,FALSE)</f>
        <v>#N/A</v>
      </c>
      <c r="CUJ82" s="60" t="e">
        <f>VLOOKUP(CUC82,'Cod Planos'!$A:$G,5,FALSE)</f>
        <v>#N/A</v>
      </c>
      <c r="CUK82" s="61" t="e">
        <f>VLOOKUP(CUC82,'Cod Planos'!$A:$G,6,FALSE)</f>
        <v>#N/A</v>
      </c>
      <c r="CUL82" s="62" t="e">
        <f>VLOOKUP(CUC82,'Cod Planos'!$A:$G,7,FALSE)</f>
        <v>#N/A</v>
      </c>
      <c r="CUM82" s="34">
        <v>234</v>
      </c>
      <c r="CUN82" s="63" t="str">
        <f>CUF82</f>
        <v>NA</v>
      </c>
      <c r="CUO82" s="83" t="s">
        <v>758</v>
      </c>
      <c r="CUP82" s="93" t="str">
        <f>CUD82</f>
        <v>CR234</v>
      </c>
      <c r="CUQ82" s="93" t="str">
        <f>IF(IFERROR(VLOOKUP(CUN82,'OPERAÇÕES - REPARO'!CTZ:CTZ,1,FALSE),"")&lt;&gt;"","OK","NA")</f>
        <v>NA</v>
      </c>
      <c r="CUR82" s="93" t="str">
        <f>IF(IFERROR(VLOOKUP(CUN82,'TEXTO LONGO REPARO.CSV'!CTV:CTV,1,FALSE),"")&lt;&gt;"","OK","NA")</f>
        <v>NA</v>
      </c>
      <c r="CUS82" s="58" t="e">
        <f>VLOOKUP(CUN82,'Cod Planos'!$A:$G,2,FALSE)</f>
        <v>#N/A</v>
      </c>
      <c r="CUT82" s="59" t="e">
        <f>VLOOKUP(CUN82,'Cod Planos'!$A:$G,4,FALSE)</f>
        <v>#N/A</v>
      </c>
      <c r="CUU82" s="60" t="e">
        <f>VLOOKUP(CUN82,'Cod Planos'!$A:$G,5,FALSE)</f>
        <v>#N/A</v>
      </c>
      <c r="CUV82" s="61" t="e">
        <f>VLOOKUP(CUN82,'Cod Planos'!$A:$G,6,FALSE)</f>
        <v>#N/A</v>
      </c>
      <c r="CUW82" s="62" t="e">
        <f>VLOOKUP(CUN82,'Cod Planos'!$A:$G,7,FALSE)</f>
        <v>#N/A</v>
      </c>
      <c r="CUX82" s="34">
        <v>235</v>
      </c>
      <c r="CUY82" s="63" t="str">
        <f>CUQ82</f>
        <v>NA</v>
      </c>
      <c r="CUZ82" s="83" t="s">
        <v>759</v>
      </c>
      <c r="CVA82" s="93" t="str">
        <f>CUO82</f>
        <v>CR235</v>
      </c>
      <c r="CVB82" s="93" t="str">
        <f>IF(IFERROR(VLOOKUP(CUY82,'OPERAÇÕES - REPARO'!CUK:CUK,1,FALSE),"")&lt;&gt;"","OK","NA")</f>
        <v>NA</v>
      </c>
      <c r="CVC82" s="93" t="str">
        <f>IF(IFERROR(VLOOKUP(CUY82,'TEXTO LONGO REPARO.CSV'!CUG:CUG,1,FALSE),"")&lt;&gt;"","OK","NA")</f>
        <v>NA</v>
      </c>
      <c r="CVD82" s="58" t="e">
        <f>VLOOKUP(CUY82,'Cod Planos'!$A:$G,2,FALSE)</f>
        <v>#N/A</v>
      </c>
      <c r="CVE82" s="59" t="e">
        <f>VLOOKUP(CUY82,'Cod Planos'!$A:$G,4,FALSE)</f>
        <v>#N/A</v>
      </c>
      <c r="CVF82" s="60" t="e">
        <f>VLOOKUP(CUY82,'Cod Planos'!$A:$G,5,FALSE)</f>
        <v>#N/A</v>
      </c>
      <c r="CVG82" s="61" t="e">
        <f>VLOOKUP(CUY82,'Cod Planos'!$A:$G,6,FALSE)</f>
        <v>#N/A</v>
      </c>
      <c r="CVH82" s="62" t="e">
        <f>VLOOKUP(CUY82,'Cod Planos'!$A:$G,7,FALSE)</f>
        <v>#N/A</v>
      </c>
      <c r="CVI82" s="34">
        <v>236</v>
      </c>
      <c r="CVJ82" s="63" t="str">
        <f>CVB82</f>
        <v>NA</v>
      </c>
      <c r="CVK82" s="83" t="s">
        <v>760</v>
      </c>
      <c r="CVL82" s="93" t="str">
        <f>CUZ82</f>
        <v>CR236</v>
      </c>
      <c r="CVM82" s="93" t="str">
        <f>IF(IFERROR(VLOOKUP(CVJ82,'OPERAÇÕES - REPARO'!CUV:CUV,1,FALSE),"")&lt;&gt;"","OK","NA")</f>
        <v>NA</v>
      </c>
      <c r="CVN82" s="93" t="str">
        <f>IF(IFERROR(VLOOKUP(CVJ82,'TEXTO LONGO REPARO.CSV'!CUR:CUR,1,FALSE),"")&lt;&gt;"","OK","NA")</f>
        <v>NA</v>
      </c>
      <c r="CVO82" s="58" t="e">
        <f>VLOOKUP(CVJ82,'Cod Planos'!$A:$G,2,FALSE)</f>
        <v>#N/A</v>
      </c>
      <c r="CVP82" s="59" t="e">
        <f>VLOOKUP(CVJ82,'Cod Planos'!$A:$G,4,FALSE)</f>
        <v>#N/A</v>
      </c>
      <c r="CVQ82" s="60" t="e">
        <f>VLOOKUP(CVJ82,'Cod Planos'!$A:$G,5,FALSE)</f>
        <v>#N/A</v>
      </c>
      <c r="CVR82" s="61" t="e">
        <f>VLOOKUP(CVJ82,'Cod Planos'!$A:$G,6,FALSE)</f>
        <v>#N/A</v>
      </c>
      <c r="CVS82" s="62" t="e">
        <f>VLOOKUP(CVJ82,'Cod Planos'!$A:$G,7,FALSE)</f>
        <v>#N/A</v>
      </c>
      <c r="CVT82" s="34">
        <v>237</v>
      </c>
      <c r="CVU82" s="63" t="str">
        <f>CVM82</f>
        <v>NA</v>
      </c>
      <c r="CVV82" s="83" t="s">
        <v>761</v>
      </c>
      <c r="CVW82" s="93" t="str">
        <f>CVK82</f>
        <v>CR237</v>
      </c>
      <c r="CVX82" s="93" t="str">
        <f>IF(IFERROR(VLOOKUP(CVU82,'OPERAÇÕES - REPARO'!CVG:CVG,1,FALSE),"")&lt;&gt;"","OK","NA")</f>
        <v>NA</v>
      </c>
      <c r="CVY82" s="93" t="str">
        <f>IF(IFERROR(VLOOKUP(CVU82,'TEXTO LONGO REPARO.CSV'!CVC:CVC,1,FALSE),"")&lt;&gt;"","OK","NA")</f>
        <v>NA</v>
      </c>
      <c r="CVZ82" s="58" t="e">
        <f>VLOOKUP(CVU82,'Cod Planos'!$A:$G,2,FALSE)</f>
        <v>#N/A</v>
      </c>
      <c r="CWA82" s="59" t="e">
        <f>VLOOKUP(CVU82,'Cod Planos'!$A:$G,4,FALSE)</f>
        <v>#N/A</v>
      </c>
      <c r="CWB82" s="60" t="e">
        <f>VLOOKUP(CVU82,'Cod Planos'!$A:$G,5,FALSE)</f>
        <v>#N/A</v>
      </c>
      <c r="CWC82" s="61" t="e">
        <f>VLOOKUP(CVU82,'Cod Planos'!$A:$G,6,FALSE)</f>
        <v>#N/A</v>
      </c>
      <c r="CWD82" s="62" t="e">
        <f>VLOOKUP(CVU82,'Cod Planos'!$A:$G,7,FALSE)</f>
        <v>#N/A</v>
      </c>
      <c r="CWE82" s="34">
        <v>238</v>
      </c>
      <c r="CWF82" s="63" t="str">
        <f>CVX82</f>
        <v>NA</v>
      </c>
      <c r="CWG82" s="83" t="s">
        <v>762</v>
      </c>
      <c r="CWH82" s="93" t="str">
        <f>CVV82</f>
        <v>CR238</v>
      </c>
      <c r="CWI82" s="93" t="str">
        <f>IF(IFERROR(VLOOKUP(CWF82,'OPERAÇÕES - REPARO'!CVR:CVR,1,FALSE),"")&lt;&gt;"","OK","NA")</f>
        <v>NA</v>
      </c>
      <c r="CWJ82" s="93" t="str">
        <f>IF(IFERROR(VLOOKUP(CWF82,'TEXTO LONGO REPARO.CSV'!CVN:CVN,1,FALSE),"")&lt;&gt;"","OK","NA")</f>
        <v>NA</v>
      </c>
      <c r="CWK82" s="58" t="e">
        <f>VLOOKUP(CWF82,'Cod Planos'!$A:$G,2,FALSE)</f>
        <v>#N/A</v>
      </c>
      <c r="CWL82" s="59" t="e">
        <f>VLOOKUP(CWF82,'Cod Planos'!$A:$G,4,FALSE)</f>
        <v>#N/A</v>
      </c>
      <c r="CWM82" s="60" t="e">
        <f>VLOOKUP(CWF82,'Cod Planos'!$A:$G,5,FALSE)</f>
        <v>#N/A</v>
      </c>
      <c r="CWN82" s="61" t="e">
        <f>VLOOKUP(CWF82,'Cod Planos'!$A:$G,6,FALSE)</f>
        <v>#N/A</v>
      </c>
      <c r="CWO82" s="62" t="e">
        <f>VLOOKUP(CWF82,'Cod Planos'!$A:$G,7,FALSE)</f>
        <v>#N/A</v>
      </c>
      <c r="CWP82" s="34">
        <v>239</v>
      </c>
      <c r="CWQ82" s="63" t="str">
        <f>CWI82</f>
        <v>NA</v>
      </c>
      <c r="CWR82" s="83" t="s">
        <v>763</v>
      </c>
      <c r="CWS82" s="93" t="str">
        <f>CWG82</f>
        <v>CR239</v>
      </c>
      <c r="CWT82" s="93" t="str">
        <f>IF(IFERROR(VLOOKUP(CWQ82,'OPERAÇÕES - REPARO'!CWC:CWC,1,FALSE),"")&lt;&gt;"","OK","NA")</f>
        <v>NA</v>
      </c>
      <c r="CWU82" s="93" t="str">
        <f>IF(IFERROR(VLOOKUP(CWQ82,'TEXTO LONGO REPARO.CSV'!CVY:CVY,1,FALSE),"")&lt;&gt;"","OK","NA")</f>
        <v>NA</v>
      </c>
      <c r="CWV82" s="58" t="e">
        <f>VLOOKUP(CWQ82,'Cod Planos'!$A:$G,2,FALSE)</f>
        <v>#N/A</v>
      </c>
      <c r="CWW82" s="59" t="e">
        <f>VLOOKUP(CWQ82,'Cod Planos'!$A:$G,4,FALSE)</f>
        <v>#N/A</v>
      </c>
      <c r="CWX82" s="60" t="e">
        <f>VLOOKUP(CWQ82,'Cod Planos'!$A:$G,5,FALSE)</f>
        <v>#N/A</v>
      </c>
      <c r="CWY82" s="61" t="e">
        <f>VLOOKUP(CWQ82,'Cod Planos'!$A:$G,6,FALSE)</f>
        <v>#N/A</v>
      </c>
      <c r="CWZ82" s="62" t="e">
        <f>VLOOKUP(CWQ82,'Cod Planos'!$A:$G,7,FALSE)</f>
        <v>#N/A</v>
      </c>
      <c r="CXA82" s="34">
        <v>240</v>
      </c>
      <c r="CXB82" s="63" t="str">
        <f>CWT82</f>
        <v>NA</v>
      </c>
      <c r="CXC82" s="83" t="s">
        <v>764</v>
      </c>
      <c r="CXD82" s="93" t="str">
        <f>CWR82</f>
        <v>CR240</v>
      </c>
      <c r="CXE82" s="93" t="str">
        <f>IF(IFERROR(VLOOKUP(CXB82,'OPERAÇÕES - REPARO'!CWN:CWN,1,FALSE),"")&lt;&gt;"","OK","NA")</f>
        <v>NA</v>
      </c>
      <c r="CXF82" s="93" t="str">
        <f>IF(IFERROR(VLOOKUP(CXB82,'TEXTO LONGO REPARO.CSV'!CWJ:CWJ,1,FALSE),"")&lt;&gt;"","OK","NA")</f>
        <v>NA</v>
      </c>
      <c r="CXG82" s="58" t="e">
        <f>VLOOKUP(CXB82,'Cod Planos'!$A:$G,2,FALSE)</f>
        <v>#N/A</v>
      </c>
      <c r="CXH82" s="59" t="e">
        <f>VLOOKUP(CXB82,'Cod Planos'!$A:$G,4,FALSE)</f>
        <v>#N/A</v>
      </c>
      <c r="CXI82" s="60" t="e">
        <f>VLOOKUP(CXB82,'Cod Planos'!$A:$G,5,FALSE)</f>
        <v>#N/A</v>
      </c>
      <c r="CXJ82" s="61" t="e">
        <f>VLOOKUP(CXB82,'Cod Planos'!$A:$G,6,FALSE)</f>
        <v>#N/A</v>
      </c>
      <c r="CXK82" s="62" t="e">
        <f>VLOOKUP(CXB82,'Cod Planos'!$A:$G,7,FALSE)</f>
        <v>#N/A</v>
      </c>
      <c r="CXL82" s="34">
        <v>241</v>
      </c>
      <c r="CXM82" s="63" t="str">
        <f>CXE82</f>
        <v>NA</v>
      </c>
      <c r="CXN82" s="83" t="s">
        <v>765</v>
      </c>
      <c r="CXO82" s="93" t="str">
        <f>CXC82</f>
        <v>CR241</v>
      </c>
      <c r="CXP82" s="93" t="str">
        <f>IF(IFERROR(VLOOKUP(CXM82,'OPERAÇÕES - REPARO'!CWY:CWY,1,FALSE),"")&lt;&gt;"","OK","NA")</f>
        <v>NA</v>
      </c>
      <c r="CXQ82" s="93" t="str">
        <f>IF(IFERROR(VLOOKUP(CXM82,'TEXTO LONGO REPARO.CSV'!CWU:CWU,1,FALSE),"")&lt;&gt;"","OK","NA")</f>
        <v>NA</v>
      </c>
      <c r="CXR82" s="58" t="e">
        <f>VLOOKUP(CXM82,'Cod Planos'!$A:$G,2,FALSE)</f>
        <v>#N/A</v>
      </c>
      <c r="CXS82" s="59" t="e">
        <f>VLOOKUP(CXM82,'Cod Planos'!$A:$G,4,FALSE)</f>
        <v>#N/A</v>
      </c>
      <c r="CXT82" s="60" t="e">
        <f>VLOOKUP(CXM82,'Cod Planos'!$A:$G,5,FALSE)</f>
        <v>#N/A</v>
      </c>
      <c r="CXU82" s="61" t="e">
        <f>VLOOKUP(CXM82,'Cod Planos'!$A:$G,6,FALSE)</f>
        <v>#N/A</v>
      </c>
      <c r="CXV82" s="62" t="e">
        <f>VLOOKUP(CXM82,'Cod Planos'!$A:$G,7,FALSE)</f>
        <v>#N/A</v>
      </c>
      <c r="CXW82" s="34">
        <v>242</v>
      </c>
      <c r="CXX82" s="63" t="str">
        <f>CXP82</f>
        <v>NA</v>
      </c>
      <c r="CXY82" s="83" t="s">
        <v>766</v>
      </c>
      <c r="CXZ82" s="93" t="str">
        <f>CXN82</f>
        <v>CR242</v>
      </c>
      <c r="CYA82" s="93" t="str">
        <f>IF(IFERROR(VLOOKUP(CXX82,'OPERAÇÕES - REPARO'!CXJ:CXJ,1,FALSE),"")&lt;&gt;"","OK","NA")</f>
        <v>NA</v>
      </c>
      <c r="CYB82" s="93" t="str">
        <f>IF(IFERROR(VLOOKUP(CXX82,'TEXTO LONGO REPARO.CSV'!CXF:CXF,1,FALSE),"")&lt;&gt;"","OK","NA")</f>
        <v>NA</v>
      </c>
      <c r="CYC82" s="58" t="e">
        <f>VLOOKUP(CXX82,'Cod Planos'!$A:$G,2,FALSE)</f>
        <v>#N/A</v>
      </c>
      <c r="CYD82" s="59" t="e">
        <f>VLOOKUP(CXX82,'Cod Planos'!$A:$G,4,FALSE)</f>
        <v>#N/A</v>
      </c>
      <c r="CYE82" s="60" t="e">
        <f>VLOOKUP(CXX82,'Cod Planos'!$A:$G,5,FALSE)</f>
        <v>#N/A</v>
      </c>
      <c r="CYF82" s="61" t="e">
        <f>VLOOKUP(CXX82,'Cod Planos'!$A:$G,6,FALSE)</f>
        <v>#N/A</v>
      </c>
      <c r="CYG82" s="62" t="e">
        <f>VLOOKUP(CXX82,'Cod Planos'!$A:$G,7,FALSE)</f>
        <v>#N/A</v>
      </c>
      <c r="CYH82" s="34">
        <v>243</v>
      </c>
      <c r="CYI82" s="63" t="str">
        <f>CYA82</f>
        <v>NA</v>
      </c>
      <c r="CYJ82" s="83" t="s">
        <v>767</v>
      </c>
      <c r="CYK82" s="93" t="str">
        <f>CXY82</f>
        <v>CR243</v>
      </c>
      <c r="CYL82" s="93" t="str">
        <f>IF(IFERROR(VLOOKUP(CYI82,'OPERAÇÕES - REPARO'!CXU:CXU,1,FALSE),"")&lt;&gt;"","OK","NA")</f>
        <v>NA</v>
      </c>
      <c r="CYM82" s="93" t="str">
        <f>IF(IFERROR(VLOOKUP(CYI82,'TEXTO LONGO REPARO.CSV'!CXQ:CXQ,1,FALSE),"")&lt;&gt;"","OK","NA")</f>
        <v>NA</v>
      </c>
      <c r="CYN82" s="58" t="e">
        <f>VLOOKUP(CYI82,'Cod Planos'!$A:$G,2,FALSE)</f>
        <v>#N/A</v>
      </c>
      <c r="CYO82" s="59" t="e">
        <f>VLOOKUP(CYI82,'Cod Planos'!$A:$G,4,FALSE)</f>
        <v>#N/A</v>
      </c>
      <c r="CYP82" s="60" t="e">
        <f>VLOOKUP(CYI82,'Cod Planos'!$A:$G,5,FALSE)</f>
        <v>#N/A</v>
      </c>
      <c r="CYQ82" s="61" t="e">
        <f>VLOOKUP(CYI82,'Cod Planos'!$A:$G,6,FALSE)</f>
        <v>#N/A</v>
      </c>
      <c r="CYR82" s="62" t="e">
        <f>VLOOKUP(CYI82,'Cod Planos'!$A:$G,7,FALSE)</f>
        <v>#N/A</v>
      </c>
      <c r="CYS82" s="34">
        <v>244</v>
      </c>
      <c r="CYT82" s="63" t="str">
        <f>CYL82</f>
        <v>NA</v>
      </c>
      <c r="CYU82" s="83" t="s">
        <v>768</v>
      </c>
      <c r="CYV82" s="93" t="str">
        <f>CYJ82</f>
        <v>CR244</v>
      </c>
      <c r="CYW82" s="93" t="str">
        <f>IF(IFERROR(VLOOKUP(CYT82,'OPERAÇÕES - REPARO'!CYF:CYF,1,FALSE),"")&lt;&gt;"","OK","NA")</f>
        <v>NA</v>
      </c>
      <c r="CYX82" s="93" t="str">
        <f>IF(IFERROR(VLOOKUP(CYT82,'TEXTO LONGO REPARO.CSV'!CYB:CYB,1,FALSE),"")&lt;&gt;"","OK","NA")</f>
        <v>NA</v>
      </c>
      <c r="CYY82" s="58" t="e">
        <f>VLOOKUP(CYT82,'Cod Planos'!$A:$G,2,FALSE)</f>
        <v>#N/A</v>
      </c>
      <c r="CYZ82" s="59" t="e">
        <f>VLOOKUP(CYT82,'Cod Planos'!$A:$G,4,FALSE)</f>
        <v>#N/A</v>
      </c>
      <c r="CZA82" s="60" t="e">
        <f>VLOOKUP(CYT82,'Cod Planos'!$A:$G,5,FALSE)</f>
        <v>#N/A</v>
      </c>
      <c r="CZB82" s="61" t="e">
        <f>VLOOKUP(CYT82,'Cod Planos'!$A:$G,6,FALSE)</f>
        <v>#N/A</v>
      </c>
      <c r="CZC82" s="62" t="e">
        <f>VLOOKUP(CYT82,'Cod Planos'!$A:$G,7,FALSE)</f>
        <v>#N/A</v>
      </c>
      <c r="CZD82" s="34">
        <v>245</v>
      </c>
      <c r="CZE82" s="63" t="str">
        <f>CYW82</f>
        <v>NA</v>
      </c>
      <c r="CZF82" s="83" t="s">
        <v>769</v>
      </c>
      <c r="CZG82" s="93" t="str">
        <f>CYU82</f>
        <v>CR245</v>
      </c>
      <c r="CZH82" s="93" t="str">
        <f>IF(IFERROR(VLOOKUP(CZE82,'OPERAÇÕES - REPARO'!CYQ:CYQ,1,FALSE),"")&lt;&gt;"","OK","NA")</f>
        <v>NA</v>
      </c>
      <c r="CZI82" s="93" t="str">
        <f>IF(IFERROR(VLOOKUP(CZE82,'TEXTO LONGO REPARO.CSV'!CYM:CYM,1,FALSE),"")&lt;&gt;"","OK","NA")</f>
        <v>NA</v>
      </c>
      <c r="CZJ82" s="58" t="e">
        <f>VLOOKUP(CZE82,'Cod Planos'!$A:$G,2,FALSE)</f>
        <v>#N/A</v>
      </c>
      <c r="CZK82" s="59" t="e">
        <f>VLOOKUP(CZE82,'Cod Planos'!$A:$G,4,FALSE)</f>
        <v>#N/A</v>
      </c>
      <c r="CZL82" s="60" t="e">
        <f>VLOOKUP(CZE82,'Cod Planos'!$A:$G,5,FALSE)</f>
        <v>#N/A</v>
      </c>
      <c r="CZM82" s="61" t="e">
        <f>VLOOKUP(CZE82,'Cod Planos'!$A:$G,6,FALSE)</f>
        <v>#N/A</v>
      </c>
      <c r="CZN82" s="62" t="e">
        <f>VLOOKUP(CZE82,'Cod Planos'!$A:$G,7,FALSE)</f>
        <v>#N/A</v>
      </c>
      <c r="CZO82" s="34">
        <v>246</v>
      </c>
      <c r="CZP82" s="63" t="str">
        <f>CZH82</f>
        <v>NA</v>
      </c>
      <c r="CZQ82" s="83" t="s">
        <v>770</v>
      </c>
      <c r="CZR82" s="93" t="str">
        <f>CZF82</f>
        <v>CR246</v>
      </c>
      <c r="CZS82" s="93" t="str">
        <f>IF(IFERROR(VLOOKUP(CZP82,'OPERAÇÕES - REPARO'!CZB:CZB,1,FALSE),"")&lt;&gt;"","OK","NA")</f>
        <v>NA</v>
      </c>
      <c r="CZT82" s="93" t="str">
        <f>IF(IFERROR(VLOOKUP(CZP82,'TEXTO LONGO REPARO.CSV'!CYX:CYX,1,FALSE),"")&lt;&gt;"","OK","NA")</f>
        <v>NA</v>
      </c>
      <c r="CZU82" s="58" t="e">
        <f>VLOOKUP(CZP82,'Cod Planos'!$A:$G,2,FALSE)</f>
        <v>#N/A</v>
      </c>
      <c r="CZV82" s="59" t="e">
        <f>VLOOKUP(CZP82,'Cod Planos'!$A:$G,4,FALSE)</f>
        <v>#N/A</v>
      </c>
      <c r="CZW82" s="60" t="e">
        <f>VLOOKUP(CZP82,'Cod Planos'!$A:$G,5,FALSE)</f>
        <v>#N/A</v>
      </c>
      <c r="CZX82" s="61" t="e">
        <f>VLOOKUP(CZP82,'Cod Planos'!$A:$G,6,FALSE)</f>
        <v>#N/A</v>
      </c>
      <c r="CZY82" s="62" t="e">
        <f>VLOOKUP(CZP82,'Cod Planos'!$A:$G,7,FALSE)</f>
        <v>#N/A</v>
      </c>
      <c r="CZZ82" s="34">
        <v>247</v>
      </c>
      <c r="DAA82" s="63" t="str">
        <f>CZS82</f>
        <v>NA</v>
      </c>
      <c r="DAB82" s="83" t="s">
        <v>771</v>
      </c>
      <c r="DAC82" s="93" t="str">
        <f>CZQ82</f>
        <v>CR247</v>
      </c>
      <c r="DAD82" s="93" t="str">
        <f>IF(IFERROR(VLOOKUP(DAA82,'OPERAÇÕES - REPARO'!CZM:CZM,1,FALSE),"")&lt;&gt;"","OK","NA")</f>
        <v>NA</v>
      </c>
      <c r="DAE82" s="93" t="str">
        <f>IF(IFERROR(VLOOKUP(DAA82,'TEXTO LONGO REPARO.CSV'!CZI:CZI,1,FALSE),"")&lt;&gt;"","OK","NA")</f>
        <v>NA</v>
      </c>
      <c r="DAF82" s="58" t="e">
        <f>VLOOKUP(DAA82,'Cod Planos'!$A:$G,2,FALSE)</f>
        <v>#N/A</v>
      </c>
      <c r="DAG82" s="59" t="e">
        <f>VLOOKUP(DAA82,'Cod Planos'!$A:$G,4,FALSE)</f>
        <v>#N/A</v>
      </c>
      <c r="DAH82" s="60" t="e">
        <f>VLOOKUP(DAA82,'Cod Planos'!$A:$G,5,FALSE)</f>
        <v>#N/A</v>
      </c>
      <c r="DAI82" s="61" t="e">
        <f>VLOOKUP(DAA82,'Cod Planos'!$A:$G,6,FALSE)</f>
        <v>#N/A</v>
      </c>
      <c r="DAJ82" s="62" t="e">
        <f>VLOOKUP(DAA82,'Cod Planos'!$A:$G,7,FALSE)</f>
        <v>#N/A</v>
      </c>
      <c r="DAK82" s="34">
        <v>248</v>
      </c>
      <c r="DAL82" s="63" t="str">
        <f>DAD82</f>
        <v>NA</v>
      </c>
      <c r="DAM82" s="83" t="s">
        <v>772</v>
      </c>
      <c r="DAN82" s="93" t="str">
        <f>DAB82</f>
        <v>CR248</v>
      </c>
      <c r="DAO82" s="93" t="str">
        <f>IF(IFERROR(VLOOKUP(DAL82,'OPERAÇÕES - REPARO'!CZX:CZX,1,FALSE),"")&lt;&gt;"","OK","NA")</f>
        <v>NA</v>
      </c>
      <c r="DAP82" s="93" t="str">
        <f>IF(IFERROR(VLOOKUP(DAL82,'TEXTO LONGO REPARO.CSV'!CZT:CZT,1,FALSE),"")&lt;&gt;"","OK","NA")</f>
        <v>NA</v>
      </c>
      <c r="DAQ82" s="58" t="e">
        <f>VLOOKUP(DAL82,'Cod Planos'!$A:$G,2,FALSE)</f>
        <v>#N/A</v>
      </c>
      <c r="DAR82" s="59" t="e">
        <f>VLOOKUP(DAL82,'Cod Planos'!$A:$G,4,FALSE)</f>
        <v>#N/A</v>
      </c>
      <c r="DAS82" s="60" t="e">
        <f>VLOOKUP(DAL82,'Cod Planos'!$A:$G,5,FALSE)</f>
        <v>#N/A</v>
      </c>
      <c r="DAT82" s="61" t="e">
        <f>VLOOKUP(DAL82,'Cod Planos'!$A:$G,6,FALSE)</f>
        <v>#N/A</v>
      </c>
      <c r="DAU82" s="62" t="e">
        <f>VLOOKUP(DAL82,'Cod Planos'!$A:$G,7,FALSE)</f>
        <v>#N/A</v>
      </c>
      <c r="DAV82" s="34">
        <v>249</v>
      </c>
      <c r="DAW82" s="63" t="str">
        <f>DAO82</f>
        <v>NA</v>
      </c>
      <c r="DAX82" s="83" t="s">
        <v>773</v>
      </c>
      <c r="DAY82" s="93" t="str">
        <f>DAM82</f>
        <v>CR249</v>
      </c>
      <c r="DAZ82" s="93" t="str">
        <f>IF(IFERROR(VLOOKUP(DAW82,'OPERAÇÕES - REPARO'!DAI:DAI,1,FALSE),"")&lt;&gt;"","OK","NA")</f>
        <v>NA</v>
      </c>
      <c r="DBA82" s="93" t="str">
        <f>IF(IFERROR(VLOOKUP(DAW82,'TEXTO LONGO REPARO.CSV'!DAE:DAE,1,FALSE),"")&lt;&gt;"","OK","NA")</f>
        <v>NA</v>
      </c>
      <c r="DBB82" s="58" t="e">
        <f>VLOOKUP(DAW82,'Cod Planos'!$A:$G,2,FALSE)</f>
        <v>#N/A</v>
      </c>
      <c r="DBC82" s="59" t="e">
        <f>VLOOKUP(DAW82,'Cod Planos'!$A:$G,4,FALSE)</f>
        <v>#N/A</v>
      </c>
      <c r="DBD82" s="60" t="e">
        <f>VLOOKUP(DAW82,'Cod Planos'!$A:$G,5,FALSE)</f>
        <v>#N/A</v>
      </c>
      <c r="DBE82" s="61" t="e">
        <f>VLOOKUP(DAW82,'Cod Planos'!$A:$G,6,FALSE)</f>
        <v>#N/A</v>
      </c>
      <c r="DBF82" s="62" t="e">
        <f>VLOOKUP(DAW82,'Cod Planos'!$A:$G,7,FALSE)</f>
        <v>#N/A</v>
      </c>
      <c r="DBG82" s="34">
        <v>250</v>
      </c>
      <c r="DBH82" s="63" t="str">
        <f>DAZ82</f>
        <v>NA</v>
      </c>
      <c r="DBI82" s="83" t="s">
        <v>774</v>
      </c>
      <c r="DBJ82" s="93" t="str">
        <f>DAX82</f>
        <v>CR250</v>
      </c>
      <c r="DBK82" s="93" t="str">
        <f>IF(IFERROR(VLOOKUP(DBH82,'OPERAÇÕES - REPARO'!DAT:DAT,1,FALSE),"")&lt;&gt;"","OK","NA")</f>
        <v>NA</v>
      </c>
      <c r="DBL82" s="93" t="str">
        <f>IF(IFERROR(VLOOKUP(DBH82,'TEXTO LONGO REPARO.CSV'!DAP:DAP,1,FALSE),"")&lt;&gt;"","OK","NA")</f>
        <v>NA</v>
      </c>
      <c r="DBM82" s="58" t="e">
        <f>VLOOKUP(DBH82,'Cod Planos'!$A:$G,2,FALSE)</f>
        <v>#N/A</v>
      </c>
      <c r="DBN82" s="59" t="e">
        <f>VLOOKUP(DBH82,'Cod Planos'!$A:$G,4,FALSE)</f>
        <v>#N/A</v>
      </c>
      <c r="DBO82" s="60" t="e">
        <f>VLOOKUP(DBH82,'Cod Planos'!$A:$G,5,FALSE)</f>
        <v>#N/A</v>
      </c>
      <c r="DBP82" s="61" t="e">
        <f>VLOOKUP(DBH82,'Cod Planos'!$A:$G,6,FALSE)</f>
        <v>#N/A</v>
      </c>
      <c r="DBQ82" s="62" t="e">
        <f>VLOOKUP(DBH82,'Cod Planos'!$A:$G,7,FALSE)</f>
        <v>#N/A</v>
      </c>
      <c r="DBR82" s="34">
        <v>251</v>
      </c>
      <c r="DBS82" s="63" t="str">
        <f>DBK82</f>
        <v>NA</v>
      </c>
      <c r="DBT82" s="83" t="s">
        <v>775</v>
      </c>
      <c r="DBU82" s="93" t="str">
        <f>DBI82</f>
        <v>CR251</v>
      </c>
      <c r="DBV82" s="93" t="str">
        <f>IF(IFERROR(VLOOKUP(DBS82,'OPERAÇÕES - REPARO'!DBE:DBE,1,FALSE),"")&lt;&gt;"","OK","NA")</f>
        <v>NA</v>
      </c>
      <c r="DBW82" s="93" t="str">
        <f>IF(IFERROR(VLOOKUP(DBS82,'TEXTO LONGO REPARO.CSV'!DBA:DBA,1,FALSE),"")&lt;&gt;"","OK","NA")</f>
        <v>NA</v>
      </c>
      <c r="DBX82" s="58" t="e">
        <f>VLOOKUP(DBS82,'Cod Planos'!$A:$G,2,FALSE)</f>
        <v>#N/A</v>
      </c>
      <c r="DBY82" s="59" t="e">
        <f>VLOOKUP(DBS82,'Cod Planos'!$A:$G,4,FALSE)</f>
        <v>#N/A</v>
      </c>
      <c r="DBZ82" s="60" t="e">
        <f>VLOOKUP(DBS82,'Cod Planos'!$A:$G,5,FALSE)</f>
        <v>#N/A</v>
      </c>
      <c r="DCA82" s="61" t="e">
        <f>VLOOKUP(DBS82,'Cod Planos'!$A:$G,6,FALSE)</f>
        <v>#N/A</v>
      </c>
      <c r="DCB82" s="62" t="e">
        <f>VLOOKUP(DBS82,'Cod Planos'!$A:$G,7,FALSE)</f>
        <v>#N/A</v>
      </c>
      <c r="DCC82" s="34">
        <v>252</v>
      </c>
      <c r="DCD82" s="63" t="str">
        <f>DBV82</f>
        <v>NA</v>
      </c>
      <c r="DCE82" s="83" t="s">
        <v>776</v>
      </c>
      <c r="DCF82" s="93" t="str">
        <f>DBT82</f>
        <v>CR252</v>
      </c>
      <c r="DCG82" s="93" t="str">
        <f>IF(IFERROR(VLOOKUP(DCD82,'OPERAÇÕES - REPARO'!DBP:DBP,1,FALSE),"")&lt;&gt;"","OK","NA")</f>
        <v>NA</v>
      </c>
      <c r="DCH82" s="93" t="str">
        <f>IF(IFERROR(VLOOKUP(DCD82,'TEXTO LONGO REPARO.CSV'!DBL:DBL,1,FALSE),"")&lt;&gt;"","OK","NA")</f>
        <v>NA</v>
      </c>
      <c r="DCI82" s="58" t="e">
        <f>VLOOKUP(DCD82,'Cod Planos'!$A:$G,2,FALSE)</f>
        <v>#N/A</v>
      </c>
      <c r="DCJ82" s="59" t="e">
        <f>VLOOKUP(DCD82,'Cod Planos'!$A:$G,4,FALSE)</f>
        <v>#N/A</v>
      </c>
      <c r="DCK82" s="60" t="e">
        <f>VLOOKUP(DCD82,'Cod Planos'!$A:$G,5,FALSE)</f>
        <v>#N/A</v>
      </c>
      <c r="DCL82" s="61" t="e">
        <f>VLOOKUP(DCD82,'Cod Planos'!$A:$G,6,FALSE)</f>
        <v>#N/A</v>
      </c>
      <c r="DCM82" s="62" t="e">
        <f>VLOOKUP(DCD82,'Cod Planos'!$A:$G,7,FALSE)</f>
        <v>#N/A</v>
      </c>
      <c r="DCN82" s="34">
        <v>253</v>
      </c>
      <c r="DCO82" s="63" t="str">
        <f>DCG82</f>
        <v>NA</v>
      </c>
      <c r="DCP82" s="83" t="s">
        <v>777</v>
      </c>
      <c r="DCQ82" s="93" t="str">
        <f>DCE82</f>
        <v>CR253</v>
      </c>
      <c r="DCR82" s="93" t="str">
        <f>IF(IFERROR(VLOOKUP(DCO82,'OPERAÇÕES - REPARO'!DCA:DCA,1,FALSE),"")&lt;&gt;"","OK","NA")</f>
        <v>NA</v>
      </c>
      <c r="DCS82" s="93" t="str">
        <f>IF(IFERROR(VLOOKUP(DCO82,'TEXTO LONGO REPARO.CSV'!DBW:DBW,1,FALSE),"")&lt;&gt;"","OK","NA")</f>
        <v>NA</v>
      </c>
      <c r="DCT82" s="58" t="e">
        <f>VLOOKUP(DCO82,'Cod Planos'!$A:$G,2,FALSE)</f>
        <v>#N/A</v>
      </c>
      <c r="DCU82" s="59" t="e">
        <f>VLOOKUP(DCO82,'Cod Planos'!$A:$G,4,FALSE)</f>
        <v>#N/A</v>
      </c>
      <c r="DCV82" s="60" t="e">
        <f>VLOOKUP(DCO82,'Cod Planos'!$A:$G,5,FALSE)</f>
        <v>#N/A</v>
      </c>
      <c r="DCW82" s="61" t="e">
        <f>VLOOKUP(DCO82,'Cod Planos'!$A:$G,6,FALSE)</f>
        <v>#N/A</v>
      </c>
      <c r="DCX82" s="62" t="e">
        <f>VLOOKUP(DCO82,'Cod Planos'!$A:$G,7,FALSE)</f>
        <v>#N/A</v>
      </c>
      <c r="DCY82" s="34">
        <v>254</v>
      </c>
      <c r="DCZ82" s="63" t="str">
        <f>DCR82</f>
        <v>NA</v>
      </c>
      <c r="DDA82" s="83" t="s">
        <v>778</v>
      </c>
      <c r="DDB82" s="93" t="str">
        <f>DCP82</f>
        <v>CR254</v>
      </c>
      <c r="DDC82" s="93" t="str">
        <f>IF(IFERROR(VLOOKUP(DCZ82,'OPERAÇÕES - REPARO'!DCL:DCL,1,FALSE),"")&lt;&gt;"","OK","NA")</f>
        <v>NA</v>
      </c>
      <c r="DDD82" s="93" t="str">
        <f>IF(IFERROR(VLOOKUP(DCZ82,'TEXTO LONGO REPARO.CSV'!DCH:DCH,1,FALSE),"")&lt;&gt;"","OK","NA")</f>
        <v>NA</v>
      </c>
      <c r="DDE82" s="58" t="e">
        <f>VLOOKUP(DCZ82,'Cod Planos'!$A:$G,2,FALSE)</f>
        <v>#N/A</v>
      </c>
      <c r="DDF82" s="59" t="e">
        <f>VLOOKUP(DCZ82,'Cod Planos'!$A:$G,4,FALSE)</f>
        <v>#N/A</v>
      </c>
      <c r="DDG82" s="60" t="e">
        <f>VLOOKUP(DCZ82,'Cod Planos'!$A:$G,5,FALSE)</f>
        <v>#N/A</v>
      </c>
      <c r="DDH82" s="61" t="e">
        <f>VLOOKUP(DCZ82,'Cod Planos'!$A:$G,6,FALSE)</f>
        <v>#N/A</v>
      </c>
      <c r="DDI82" s="62" t="e">
        <f>VLOOKUP(DCZ82,'Cod Planos'!$A:$G,7,FALSE)</f>
        <v>#N/A</v>
      </c>
      <c r="DDJ82" s="34">
        <v>255</v>
      </c>
      <c r="DDK82" s="63" t="str">
        <f>DDC82</f>
        <v>NA</v>
      </c>
      <c r="DDL82" s="83" t="s">
        <v>779</v>
      </c>
      <c r="DDM82" s="93" t="str">
        <f>DDA82</f>
        <v>CR255</v>
      </c>
      <c r="DDN82" s="93" t="str">
        <f>IF(IFERROR(VLOOKUP(DDK82,'OPERAÇÕES - REPARO'!DCW:DCW,1,FALSE),"")&lt;&gt;"","OK","NA")</f>
        <v>NA</v>
      </c>
      <c r="DDO82" s="93" t="str">
        <f>IF(IFERROR(VLOOKUP(DDK82,'TEXTO LONGO REPARO.CSV'!DCS:DCS,1,FALSE),"")&lt;&gt;"","OK","NA")</f>
        <v>NA</v>
      </c>
      <c r="DDP82" s="58" t="e">
        <f>VLOOKUP(DDK82,'Cod Planos'!$A:$G,2,FALSE)</f>
        <v>#N/A</v>
      </c>
      <c r="DDQ82" s="59" t="e">
        <f>VLOOKUP(DDK82,'Cod Planos'!$A:$G,4,FALSE)</f>
        <v>#N/A</v>
      </c>
      <c r="DDR82" s="60" t="e">
        <f>VLOOKUP(DDK82,'Cod Planos'!$A:$G,5,FALSE)</f>
        <v>#N/A</v>
      </c>
      <c r="DDS82" s="61" t="e">
        <f>VLOOKUP(DDK82,'Cod Planos'!$A:$G,6,FALSE)</f>
        <v>#N/A</v>
      </c>
      <c r="DDT82" s="62" t="e">
        <f>VLOOKUP(DDK82,'Cod Planos'!$A:$G,7,FALSE)</f>
        <v>#N/A</v>
      </c>
      <c r="DDU82" s="34">
        <v>256</v>
      </c>
      <c r="DDV82" s="63" t="str">
        <f>DDN82</f>
        <v>NA</v>
      </c>
      <c r="DDW82" s="83" t="s">
        <v>780</v>
      </c>
      <c r="DDX82" s="93" t="str">
        <f>DDL82</f>
        <v>CR256</v>
      </c>
      <c r="DDY82" s="93" t="str">
        <f>IF(IFERROR(VLOOKUP(DDV82,'OPERAÇÕES - REPARO'!DDH:DDH,1,FALSE),"")&lt;&gt;"","OK","NA")</f>
        <v>NA</v>
      </c>
      <c r="DDZ82" s="93" t="str">
        <f>IF(IFERROR(VLOOKUP(DDV82,'TEXTO LONGO REPARO.CSV'!DDD:DDD,1,FALSE),"")&lt;&gt;"","OK","NA")</f>
        <v>NA</v>
      </c>
      <c r="DEA82" s="58" t="e">
        <f>VLOOKUP(DDV82,'Cod Planos'!$A:$G,2,FALSE)</f>
        <v>#N/A</v>
      </c>
      <c r="DEB82" s="59" t="e">
        <f>VLOOKUP(DDV82,'Cod Planos'!$A:$G,4,FALSE)</f>
        <v>#N/A</v>
      </c>
      <c r="DEC82" s="60" t="e">
        <f>VLOOKUP(DDV82,'Cod Planos'!$A:$G,5,FALSE)</f>
        <v>#N/A</v>
      </c>
      <c r="DED82" s="61" t="e">
        <f>VLOOKUP(DDV82,'Cod Planos'!$A:$G,6,FALSE)</f>
        <v>#N/A</v>
      </c>
      <c r="DEE82" s="62" t="e">
        <f>VLOOKUP(DDV82,'Cod Planos'!$A:$G,7,FALSE)</f>
        <v>#N/A</v>
      </c>
      <c r="DEF82" s="34">
        <v>257</v>
      </c>
      <c r="DEG82" s="63" t="str">
        <f>DDY82</f>
        <v>NA</v>
      </c>
      <c r="DEH82" s="83" t="s">
        <v>781</v>
      </c>
      <c r="DEI82" s="93" t="str">
        <f>DDW82</f>
        <v>CR257</v>
      </c>
      <c r="DEJ82" s="93" t="str">
        <f>IF(IFERROR(VLOOKUP(DEG82,'OPERAÇÕES - REPARO'!DDS:DDS,1,FALSE),"")&lt;&gt;"","OK","NA")</f>
        <v>NA</v>
      </c>
      <c r="DEK82" s="93" t="str">
        <f>IF(IFERROR(VLOOKUP(DEG82,'TEXTO LONGO REPARO.CSV'!DDO:DDO,1,FALSE),"")&lt;&gt;"","OK","NA")</f>
        <v>NA</v>
      </c>
      <c r="DEL82" s="58" t="e">
        <f>VLOOKUP(DEG82,'Cod Planos'!$A:$G,2,FALSE)</f>
        <v>#N/A</v>
      </c>
      <c r="DEM82" s="59" t="e">
        <f>VLOOKUP(DEG82,'Cod Planos'!$A:$G,4,FALSE)</f>
        <v>#N/A</v>
      </c>
      <c r="DEN82" s="60" t="e">
        <f>VLOOKUP(DEG82,'Cod Planos'!$A:$G,5,FALSE)</f>
        <v>#N/A</v>
      </c>
      <c r="DEO82" s="61" t="e">
        <f>VLOOKUP(DEG82,'Cod Planos'!$A:$G,6,FALSE)</f>
        <v>#N/A</v>
      </c>
      <c r="DEP82" s="62" t="e">
        <f>VLOOKUP(DEG82,'Cod Planos'!$A:$G,7,FALSE)</f>
        <v>#N/A</v>
      </c>
      <c r="DEQ82" s="34">
        <v>258</v>
      </c>
      <c r="DER82" s="63" t="str">
        <f>DEJ82</f>
        <v>NA</v>
      </c>
      <c r="DES82" s="83" t="s">
        <v>782</v>
      </c>
      <c r="DET82" s="93" t="str">
        <f>DEH82</f>
        <v>CR258</v>
      </c>
      <c r="DEU82" s="93" t="str">
        <f>IF(IFERROR(VLOOKUP(DER82,'OPERAÇÕES - REPARO'!DED:DED,1,FALSE),"")&lt;&gt;"","OK","NA")</f>
        <v>NA</v>
      </c>
      <c r="DEV82" s="93" t="str">
        <f>IF(IFERROR(VLOOKUP(DER82,'TEXTO LONGO REPARO.CSV'!DDZ:DDZ,1,FALSE),"")&lt;&gt;"","OK","NA")</f>
        <v>NA</v>
      </c>
      <c r="DEW82" s="58" t="e">
        <f>VLOOKUP(DER82,'Cod Planos'!$A:$G,2,FALSE)</f>
        <v>#N/A</v>
      </c>
      <c r="DEX82" s="59" t="e">
        <f>VLOOKUP(DER82,'Cod Planos'!$A:$G,4,FALSE)</f>
        <v>#N/A</v>
      </c>
      <c r="DEY82" s="60" t="e">
        <f>VLOOKUP(DER82,'Cod Planos'!$A:$G,5,FALSE)</f>
        <v>#N/A</v>
      </c>
      <c r="DEZ82" s="61" t="e">
        <f>VLOOKUP(DER82,'Cod Planos'!$A:$G,6,FALSE)</f>
        <v>#N/A</v>
      </c>
      <c r="DFA82" s="62" t="e">
        <f>VLOOKUP(DER82,'Cod Planos'!$A:$G,7,FALSE)</f>
        <v>#N/A</v>
      </c>
      <c r="DFB82" s="34">
        <v>259</v>
      </c>
      <c r="DFC82" s="63" t="str">
        <f>DEU82</f>
        <v>NA</v>
      </c>
      <c r="DFD82" s="83" t="s">
        <v>783</v>
      </c>
      <c r="DFE82" s="93" t="str">
        <f>DES82</f>
        <v>CR259</v>
      </c>
      <c r="DFF82" s="93" t="str">
        <f>IF(IFERROR(VLOOKUP(DFC82,'OPERAÇÕES - REPARO'!DEO:DEO,1,FALSE),"")&lt;&gt;"","OK","NA")</f>
        <v>NA</v>
      </c>
      <c r="DFG82" s="93" t="str">
        <f>IF(IFERROR(VLOOKUP(DFC82,'TEXTO LONGO REPARO.CSV'!DEK:DEK,1,FALSE),"")&lt;&gt;"","OK","NA")</f>
        <v>NA</v>
      </c>
      <c r="DFH82" s="58" t="e">
        <f>VLOOKUP(DFC82,'Cod Planos'!$A:$G,2,FALSE)</f>
        <v>#N/A</v>
      </c>
      <c r="DFI82" s="59" t="e">
        <f>VLOOKUP(DFC82,'Cod Planos'!$A:$G,4,FALSE)</f>
        <v>#N/A</v>
      </c>
      <c r="DFJ82" s="60" t="e">
        <f>VLOOKUP(DFC82,'Cod Planos'!$A:$G,5,FALSE)</f>
        <v>#N/A</v>
      </c>
      <c r="DFK82" s="61" t="e">
        <f>VLOOKUP(DFC82,'Cod Planos'!$A:$G,6,FALSE)</f>
        <v>#N/A</v>
      </c>
      <c r="DFL82" s="62" t="e">
        <f>VLOOKUP(DFC82,'Cod Planos'!$A:$G,7,FALSE)</f>
        <v>#N/A</v>
      </c>
      <c r="DFM82" s="34">
        <v>260</v>
      </c>
      <c r="DFN82" s="63" t="str">
        <f>DFF82</f>
        <v>NA</v>
      </c>
      <c r="DFO82" s="83" t="s">
        <v>784</v>
      </c>
      <c r="DFP82" s="93" t="str">
        <f>DFD82</f>
        <v>CR260</v>
      </c>
      <c r="DFQ82" s="93" t="str">
        <f>IF(IFERROR(VLOOKUP(DFN82,'OPERAÇÕES - REPARO'!DEZ:DEZ,1,FALSE),"")&lt;&gt;"","OK","NA")</f>
        <v>NA</v>
      </c>
      <c r="DFR82" s="93" t="str">
        <f>IF(IFERROR(VLOOKUP(DFN82,'TEXTO LONGO REPARO.CSV'!DEV:DEV,1,FALSE),"")&lt;&gt;"","OK","NA")</f>
        <v>NA</v>
      </c>
      <c r="DFS82" s="58" t="e">
        <f>VLOOKUP(DFN82,'Cod Planos'!$A:$G,2,FALSE)</f>
        <v>#N/A</v>
      </c>
      <c r="DFT82" s="59" t="e">
        <f>VLOOKUP(DFN82,'Cod Planos'!$A:$G,4,FALSE)</f>
        <v>#N/A</v>
      </c>
      <c r="DFU82" s="60" t="e">
        <f>VLOOKUP(DFN82,'Cod Planos'!$A:$G,5,FALSE)</f>
        <v>#N/A</v>
      </c>
      <c r="DFV82" s="61" t="e">
        <f>VLOOKUP(DFN82,'Cod Planos'!$A:$G,6,FALSE)</f>
        <v>#N/A</v>
      </c>
      <c r="DFW82" s="62" t="e">
        <f>VLOOKUP(DFN82,'Cod Planos'!$A:$G,7,FALSE)</f>
        <v>#N/A</v>
      </c>
      <c r="DFX82" s="34">
        <v>261</v>
      </c>
      <c r="DFY82" s="63" t="str">
        <f>DFQ82</f>
        <v>NA</v>
      </c>
      <c r="DFZ82" s="83" t="s">
        <v>785</v>
      </c>
      <c r="DGA82" s="93" t="str">
        <f>DFO82</f>
        <v>CR261</v>
      </c>
      <c r="DGB82" s="93" t="str">
        <f>IF(IFERROR(VLOOKUP(DFY82,'OPERAÇÕES - REPARO'!DFK:DFK,1,FALSE),"")&lt;&gt;"","OK","NA")</f>
        <v>NA</v>
      </c>
      <c r="DGC82" s="93" t="str">
        <f>IF(IFERROR(VLOOKUP(DFY82,'TEXTO LONGO REPARO.CSV'!DFG:DFG,1,FALSE),"")&lt;&gt;"","OK","NA")</f>
        <v>NA</v>
      </c>
      <c r="DGD82" s="58" t="e">
        <f>VLOOKUP(DFY82,'Cod Planos'!$A:$G,2,FALSE)</f>
        <v>#N/A</v>
      </c>
      <c r="DGE82" s="59" t="e">
        <f>VLOOKUP(DFY82,'Cod Planos'!$A:$G,4,FALSE)</f>
        <v>#N/A</v>
      </c>
      <c r="DGF82" s="60" t="e">
        <f>VLOOKUP(DFY82,'Cod Planos'!$A:$G,5,FALSE)</f>
        <v>#N/A</v>
      </c>
      <c r="DGG82" s="61" t="e">
        <f>VLOOKUP(DFY82,'Cod Planos'!$A:$G,6,FALSE)</f>
        <v>#N/A</v>
      </c>
      <c r="DGH82" s="62" t="e">
        <f>VLOOKUP(DFY82,'Cod Planos'!$A:$G,7,FALSE)</f>
        <v>#N/A</v>
      </c>
      <c r="DGI82" s="34">
        <v>262</v>
      </c>
      <c r="DGJ82" s="63" t="str">
        <f>DGB82</f>
        <v>NA</v>
      </c>
      <c r="DGK82" s="83" t="s">
        <v>786</v>
      </c>
      <c r="DGL82" s="93" t="str">
        <f>DFZ82</f>
        <v>CR262</v>
      </c>
      <c r="DGM82" s="93" t="str">
        <f>IF(IFERROR(VLOOKUP(DGJ82,'OPERAÇÕES - REPARO'!DFV:DFV,1,FALSE),"")&lt;&gt;"","OK","NA")</f>
        <v>NA</v>
      </c>
      <c r="DGN82" s="93" t="str">
        <f>IF(IFERROR(VLOOKUP(DGJ82,'TEXTO LONGO REPARO.CSV'!DFR:DFR,1,FALSE),"")&lt;&gt;"","OK","NA")</f>
        <v>NA</v>
      </c>
      <c r="DGO82" s="58" t="e">
        <f>VLOOKUP(DGJ82,'Cod Planos'!$A:$G,2,FALSE)</f>
        <v>#N/A</v>
      </c>
      <c r="DGP82" s="59" t="e">
        <f>VLOOKUP(DGJ82,'Cod Planos'!$A:$G,4,FALSE)</f>
        <v>#N/A</v>
      </c>
      <c r="DGQ82" s="60" t="e">
        <f>VLOOKUP(DGJ82,'Cod Planos'!$A:$G,5,FALSE)</f>
        <v>#N/A</v>
      </c>
      <c r="DGR82" s="61" t="e">
        <f>VLOOKUP(DGJ82,'Cod Planos'!$A:$G,6,FALSE)</f>
        <v>#N/A</v>
      </c>
      <c r="DGS82" s="62" t="e">
        <f>VLOOKUP(DGJ82,'Cod Planos'!$A:$G,7,FALSE)</f>
        <v>#N/A</v>
      </c>
      <c r="DGT82" s="34">
        <v>263</v>
      </c>
      <c r="DGU82" s="63" t="str">
        <f>DGM82</f>
        <v>NA</v>
      </c>
      <c r="DGV82" s="83" t="s">
        <v>787</v>
      </c>
      <c r="DGW82" s="93" t="str">
        <f>DGK82</f>
        <v>CR263</v>
      </c>
      <c r="DGX82" s="93" t="str">
        <f>IF(IFERROR(VLOOKUP(DGU82,'OPERAÇÕES - REPARO'!DGG:DGG,1,FALSE),"")&lt;&gt;"","OK","NA")</f>
        <v>NA</v>
      </c>
      <c r="DGY82" s="93" t="str">
        <f>IF(IFERROR(VLOOKUP(DGU82,'TEXTO LONGO REPARO.CSV'!DGC:DGC,1,FALSE),"")&lt;&gt;"","OK","NA")</f>
        <v>NA</v>
      </c>
      <c r="DGZ82" s="58" t="e">
        <f>VLOOKUP(DGU82,'Cod Planos'!$A:$G,2,FALSE)</f>
        <v>#N/A</v>
      </c>
      <c r="DHA82" s="59" t="e">
        <f>VLOOKUP(DGU82,'Cod Planos'!$A:$G,4,FALSE)</f>
        <v>#N/A</v>
      </c>
      <c r="DHB82" s="60" t="e">
        <f>VLOOKUP(DGU82,'Cod Planos'!$A:$G,5,FALSE)</f>
        <v>#N/A</v>
      </c>
      <c r="DHC82" s="61" t="e">
        <f>VLOOKUP(DGU82,'Cod Planos'!$A:$G,6,FALSE)</f>
        <v>#N/A</v>
      </c>
      <c r="DHD82" s="62" t="e">
        <f>VLOOKUP(DGU82,'Cod Planos'!$A:$G,7,FALSE)</f>
        <v>#N/A</v>
      </c>
      <c r="DHE82" s="34">
        <v>264</v>
      </c>
      <c r="DHF82" s="63" t="str">
        <f>DGX82</f>
        <v>NA</v>
      </c>
      <c r="DHG82" s="83" t="s">
        <v>788</v>
      </c>
      <c r="DHH82" s="93" t="str">
        <f>DGV82</f>
        <v>CR264</v>
      </c>
      <c r="DHI82" s="93" t="str">
        <f>IF(IFERROR(VLOOKUP(DHF82,'OPERAÇÕES - REPARO'!DGR:DGR,1,FALSE),"")&lt;&gt;"","OK","NA")</f>
        <v>NA</v>
      </c>
      <c r="DHJ82" s="93" t="str">
        <f>IF(IFERROR(VLOOKUP(DHF82,'TEXTO LONGO REPARO.CSV'!DGN:DGN,1,FALSE),"")&lt;&gt;"","OK","NA")</f>
        <v>NA</v>
      </c>
      <c r="DHK82" s="58" t="e">
        <f>VLOOKUP(DHF82,'Cod Planos'!$A:$G,2,FALSE)</f>
        <v>#N/A</v>
      </c>
      <c r="DHL82" s="59" t="e">
        <f>VLOOKUP(DHF82,'Cod Planos'!$A:$G,4,FALSE)</f>
        <v>#N/A</v>
      </c>
      <c r="DHM82" s="60" t="e">
        <f>VLOOKUP(DHF82,'Cod Planos'!$A:$G,5,FALSE)</f>
        <v>#N/A</v>
      </c>
      <c r="DHN82" s="61" t="e">
        <f>VLOOKUP(DHF82,'Cod Planos'!$A:$G,6,FALSE)</f>
        <v>#N/A</v>
      </c>
      <c r="DHO82" s="62" t="e">
        <f>VLOOKUP(DHF82,'Cod Planos'!$A:$G,7,FALSE)</f>
        <v>#N/A</v>
      </c>
      <c r="DHP82" s="34">
        <v>265</v>
      </c>
      <c r="DHQ82" s="63" t="str">
        <f>DHI82</f>
        <v>NA</v>
      </c>
      <c r="DHR82" s="83" t="s">
        <v>789</v>
      </c>
      <c r="DHS82" s="93" t="str">
        <f>DHG82</f>
        <v>CR265</v>
      </c>
      <c r="DHT82" s="93" t="str">
        <f>IF(IFERROR(VLOOKUP(DHQ82,'OPERAÇÕES - REPARO'!DHC:DHC,1,FALSE),"")&lt;&gt;"","OK","NA")</f>
        <v>NA</v>
      </c>
      <c r="DHU82" s="93" t="str">
        <f>IF(IFERROR(VLOOKUP(DHQ82,'TEXTO LONGO REPARO.CSV'!DGY:DGY,1,FALSE),"")&lt;&gt;"","OK","NA")</f>
        <v>NA</v>
      </c>
      <c r="DHV82" s="58" t="e">
        <f>VLOOKUP(DHQ82,'Cod Planos'!$A:$G,2,FALSE)</f>
        <v>#N/A</v>
      </c>
      <c r="DHW82" s="59" t="e">
        <f>VLOOKUP(DHQ82,'Cod Planos'!$A:$G,4,FALSE)</f>
        <v>#N/A</v>
      </c>
      <c r="DHX82" s="60" t="e">
        <f>VLOOKUP(DHQ82,'Cod Planos'!$A:$G,5,FALSE)</f>
        <v>#N/A</v>
      </c>
      <c r="DHY82" s="61" t="e">
        <f>VLOOKUP(DHQ82,'Cod Planos'!$A:$G,6,FALSE)</f>
        <v>#N/A</v>
      </c>
      <c r="DHZ82" s="62" t="e">
        <f>VLOOKUP(DHQ82,'Cod Planos'!$A:$G,7,FALSE)</f>
        <v>#N/A</v>
      </c>
      <c r="DIA82" s="34">
        <v>266</v>
      </c>
      <c r="DIB82" s="63" t="str">
        <f>DHT82</f>
        <v>NA</v>
      </c>
      <c r="DIC82" s="83" t="s">
        <v>790</v>
      </c>
      <c r="DID82" s="93" t="str">
        <f>DHR82</f>
        <v>CR266</v>
      </c>
      <c r="DIE82" s="93" t="str">
        <f>IF(IFERROR(VLOOKUP(DIB82,'OPERAÇÕES - REPARO'!DHN:DHN,1,FALSE),"")&lt;&gt;"","OK","NA")</f>
        <v>NA</v>
      </c>
      <c r="DIF82" s="93" t="str">
        <f>IF(IFERROR(VLOOKUP(DIB82,'TEXTO LONGO REPARO.CSV'!DHJ:DHJ,1,FALSE),"")&lt;&gt;"","OK","NA")</f>
        <v>NA</v>
      </c>
      <c r="DIG82" s="58" t="e">
        <f>VLOOKUP(DIB82,'Cod Planos'!$A:$G,2,FALSE)</f>
        <v>#N/A</v>
      </c>
      <c r="DIH82" s="59" t="e">
        <f>VLOOKUP(DIB82,'Cod Planos'!$A:$G,4,FALSE)</f>
        <v>#N/A</v>
      </c>
      <c r="DII82" s="60" t="e">
        <f>VLOOKUP(DIB82,'Cod Planos'!$A:$G,5,FALSE)</f>
        <v>#N/A</v>
      </c>
      <c r="DIJ82" s="61" t="e">
        <f>VLOOKUP(DIB82,'Cod Planos'!$A:$G,6,FALSE)</f>
        <v>#N/A</v>
      </c>
      <c r="DIK82" s="62" t="e">
        <f>VLOOKUP(DIB82,'Cod Planos'!$A:$G,7,FALSE)</f>
        <v>#N/A</v>
      </c>
      <c r="DIL82" s="34">
        <v>267</v>
      </c>
      <c r="DIM82" s="63" t="str">
        <f>DIE82</f>
        <v>NA</v>
      </c>
      <c r="DIN82" s="83" t="s">
        <v>791</v>
      </c>
      <c r="DIO82" s="93" t="str">
        <f>DIC82</f>
        <v>CR267</v>
      </c>
      <c r="DIP82" s="93" t="str">
        <f>IF(IFERROR(VLOOKUP(DIM82,'OPERAÇÕES - REPARO'!DHY:DHY,1,FALSE),"")&lt;&gt;"","OK","NA")</f>
        <v>NA</v>
      </c>
      <c r="DIQ82" s="93" t="str">
        <f>IF(IFERROR(VLOOKUP(DIM82,'TEXTO LONGO REPARO.CSV'!DHU:DHU,1,FALSE),"")&lt;&gt;"","OK","NA")</f>
        <v>NA</v>
      </c>
      <c r="DIR82" s="58" t="e">
        <f>VLOOKUP(DIM82,'Cod Planos'!$A:$G,2,FALSE)</f>
        <v>#N/A</v>
      </c>
      <c r="DIS82" s="59" t="e">
        <f>VLOOKUP(DIM82,'Cod Planos'!$A:$G,4,FALSE)</f>
        <v>#N/A</v>
      </c>
      <c r="DIT82" s="60" t="e">
        <f>VLOOKUP(DIM82,'Cod Planos'!$A:$G,5,FALSE)</f>
        <v>#N/A</v>
      </c>
      <c r="DIU82" s="61" t="e">
        <f>VLOOKUP(DIM82,'Cod Planos'!$A:$G,6,FALSE)</f>
        <v>#N/A</v>
      </c>
      <c r="DIV82" s="62" t="e">
        <f>VLOOKUP(DIM82,'Cod Planos'!$A:$G,7,FALSE)</f>
        <v>#N/A</v>
      </c>
      <c r="DIW82" s="34">
        <v>268</v>
      </c>
      <c r="DIX82" s="63" t="str">
        <f>DIP82</f>
        <v>NA</v>
      </c>
      <c r="DIY82" s="83" t="s">
        <v>792</v>
      </c>
      <c r="DIZ82" s="93" t="str">
        <f>DIN82</f>
        <v>CR268</v>
      </c>
      <c r="DJA82" s="93" t="str">
        <f>IF(IFERROR(VLOOKUP(DIX82,'OPERAÇÕES - REPARO'!DIJ:DIJ,1,FALSE),"")&lt;&gt;"","OK","NA")</f>
        <v>NA</v>
      </c>
      <c r="DJB82" s="93" t="str">
        <f>IF(IFERROR(VLOOKUP(DIX82,'TEXTO LONGO REPARO.CSV'!DIF:DIF,1,FALSE),"")&lt;&gt;"","OK","NA")</f>
        <v>NA</v>
      </c>
      <c r="DJC82" s="58" t="e">
        <f>VLOOKUP(DIX82,'Cod Planos'!$A:$G,2,FALSE)</f>
        <v>#N/A</v>
      </c>
      <c r="DJD82" s="59" t="e">
        <f>VLOOKUP(DIX82,'Cod Planos'!$A:$G,4,FALSE)</f>
        <v>#N/A</v>
      </c>
      <c r="DJE82" s="60" t="e">
        <f>VLOOKUP(DIX82,'Cod Planos'!$A:$G,5,FALSE)</f>
        <v>#N/A</v>
      </c>
      <c r="DJF82" s="61" t="e">
        <f>VLOOKUP(DIX82,'Cod Planos'!$A:$G,6,FALSE)</f>
        <v>#N/A</v>
      </c>
      <c r="DJG82" s="62" t="e">
        <f>VLOOKUP(DIX82,'Cod Planos'!$A:$G,7,FALSE)</f>
        <v>#N/A</v>
      </c>
      <c r="DJH82" s="34">
        <v>269</v>
      </c>
      <c r="DJI82" s="63" t="str">
        <f>DJA82</f>
        <v>NA</v>
      </c>
      <c r="DJJ82" s="83" t="s">
        <v>793</v>
      </c>
      <c r="DJK82" s="93" t="str">
        <f>DIY82</f>
        <v>CR269</v>
      </c>
      <c r="DJL82" s="93" t="str">
        <f>IF(IFERROR(VLOOKUP(DJI82,'OPERAÇÕES - REPARO'!DIU:DIU,1,FALSE),"")&lt;&gt;"","OK","NA")</f>
        <v>NA</v>
      </c>
      <c r="DJM82" s="93" t="str">
        <f>IF(IFERROR(VLOOKUP(DJI82,'TEXTO LONGO REPARO.CSV'!DIQ:DIQ,1,FALSE),"")&lt;&gt;"","OK","NA")</f>
        <v>NA</v>
      </c>
      <c r="DJN82" s="58" t="e">
        <f>VLOOKUP(DJI82,'Cod Planos'!$A:$G,2,FALSE)</f>
        <v>#N/A</v>
      </c>
      <c r="DJO82" s="59" t="e">
        <f>VLOOKUP(DJI82,'Cod Planos'!$A:$G,4,FALSE)</f>
        <v>#N/A</v>
      </c>
      <c r="DJP82" s="60" t="e">
        <f>VLOOKUP(DJI82,'Cod Planos'!$A:$G,5,FALSE)</f>
        <v>#N/A</v>
      </c>
      <c r="DJQ82" s="61" t="e">
        <f>VLOOKUP(DJI82,'Cod Planos'!$A:$G,6,FALSE)</f>
        <v>#N/A</v>
      </c>
      <c r="DJR82" s="62" t="e">
        <f>VLOOKUP(DJI82,'Cod Planos'!$A:$G,7,FALSE)</f>
        <v>#N/A</v>
      </c>
      <c r="DJS82" s="34">
        <v>270</v>
      </c>
      <c r="DJT82" s="63" t="str">
        <f>DJL82</f>
        <v>NA</v>
      </c>
      <c r="DJU82" s="83" t="s">
        <v>794</v>
      </c>
      <c r="DJV82" s="93" t="str">
        <f>DJJ82</f>
        <v>CR270</v>
      </c>
      <c r="DJW82" s="93" t="str">
        <f>IF(IFERROR(VLOOKUP(DJT82,'OPERAÇÕES - REPARO'!DJF:DJF,1,FALSE),"")&lt;&gt;"","OK","NA")</f>
        <v>NA</v>
      </c>
      <c r="DJX82" s="93" t="str">
        <f>IF(IFERROR(VLOOKUP(DJT82,'TEXTO LONGO REPARO.CSV'!DJB:DJB,1,FALSE),"")&lt;&gt;"","OK","NA")</f>
        <v>NA</v>
      </c>
      <c r="DJY82" s="58" t="e">
        <f>VLOOKUP(DJT82,'Cod Planos'!$A:$G,2,FALSE)</f>
        <v>#N/A</v>
      </c>
      <c r="DJZ82" s="59" t="e">
        <f>VLOOKUP(DJT82,'Cod Planos'!$A:$G,4,FALSE)</f>
        <v>#N/A</v>
      </c>
      <c r="DKA82" s="60" t="e">
        <f>VLOOKUP(DJT82,'Cod Planos'!$A:$G,5,FALSE)</f>
        <v>#N/A</v>
      </c>
      <c r="DKB82" s="61" t="e">
        <f>VLOOKUP(DJT82,'Cod Planos'!$A:$G,6,FALSE)</f>
        <v>#N/A</v>
      </c>
      <c r="DKC82" s="62" t="e">
        <f>VLOOKUP(DJT82,'Cod Planos'!$A:$G,7,FALSE)</f>
        <v>#N/A</v>
      </c>
      <c r="DKD82" s="34">
        <v>271</v>
      </c>
      <c r="DKE82" s="63" t="str">
        <f>DJW82</f>
        <v>NA</v>
      </c>
      <c r="DKF82" s="83" t="s">
        <v>795</v>
      </c>
      <c r="DKG82" s="93" t="str">
        <f>DJU82</f>
        <v>CR271</v>
      </c>
      <c r="DKH82" s="93" t="str">
        <f>IF(IFERROR(VLOOKUP(DKE82,'OPERAÇÕES - REPARO'!DJQ:DJQ,1,FALSE),"")&lt;&gt;"","OK","NA")</f>
        <v>NA</v>
      </c>
      <c r="DKI82" s="93" t="str">
        <f>IF(IFERROR(VLOOKUP(DKE82,'TEXTO LONGO REPARO.CSV'!DJM:DJM,1,FALSE),"")&lt;&gt;"","OK","NA")</f>
        <v>NA</v>
      </c>
      <c r="DKJ82" s="58" t="e">
        <f>VLOOKUP(DKE82,'Cod Planos'!$A:$G,2,FALSE)</f>
        <v>#N/A</v>
      </c>
      <c r="DKK82" s="59" t="e">
        <f>VLOOKUP(DKE82,'Cod Planos'!$A:$G,4,FALSE)</f>
        <v>#N/A</v>
      </c>
      <c r="DKL82" s="60" t="e">
        <f>VLOOKUP(DKE82,'Cod Planos'!$A:$G,5,FALSE)</f>
        <v>#N/A</v>
      </c>
      <c r="DKM82" s="61" t="e">
        <f>VLOOKUP(DKE82,'Cod Planos'!$A:$G,6,FALSE)</f>
        <v>#N/A</v>
      </c>
      <c r="DKN82" s="62" t="e">
        <f>VLOOKUP(DKE82,'Cod Planos'!$A:$G,7,FALSE)</f>
        <v>#N/A</v>
      </c>
      <c r="DKO82" s="34">
        <v>272</v>
      </c>
      <c r="DKP82" s="63" t="str">
        <f>DKH82</f>
        <v>NA</v>
      </c>
      <c r="DKQ82" s="83" t="s">
        <v>796</v>
      </c>
      <c r="DKR82" s="93" t="str">
        <f>DKF82</f>
        <v>CR272</v>
      </c>
      <c r="DKS82" s="93" t="str">
        <f>IF(IFERROR(VLOOKUP(DKP82,'OPERAÇÕES - REPARO'!DKB:DKB,1,FALSE),"")&lt;&gt;"","OK","NA")</f>
        <v>NA</v>
      </c>
      <c r="DKT82" s="93" t="str">
        <f>IF(IFERROR(VLOOKUP(DKP82,'TEXTO LONGO REPARO.CSV'!DJX:DJX,1,FALSE),"")&lt;&gt;"","OK","NA")</f>
        <v>NA</v>
      </c>
      <c r="DKU82" s="58" t="e">
        <f>VLOOKUP(DKP82,'Cod Planos'!$A:$G,2,FALSE)</f>
        <v>#N/A</v>
      </c>
      <c r="DKV82" s="59" t="e">
        <f>VLOOKUP(DKP82,'Cod Planos'!$A:$G,4,FALSE)</f>
        <v>#N/A</v>
      </c>
      <c r="DKW82" s="60" t="e">
        <f>VLOOKUP(DKP82,'Cod Planos'!$A:$G,5,FALSE)</f>
        <v>#N/A</v>
      </c>
      <c r="DKX82" s="61" t="e">
        <f>VLOOKUP(DKP82,'Cod Planos'!$A:$G,6,FALSE)</f>
        <v>#N/A</v>
      </c>
      <c r="DKY82" s="62" t="e">
        <f>VLOOKUP(DKP82,'Cod Planos'!$A:$G,7,FALSE)</f>
        <v>#N/A</v>
      </c>
      <c r="DKZ82" s="34">
        <v>273</v>
      </c>
      <c r="DLA82" s="63" t="str">
        <f>DKS82</f>
        <v>NA</v>
      </c>
      <c r="DLB82" s="83" t="s">
        <v>797</v>
      </c>
      <c r="DLC82" s="93" t="str">
        <f>DKQ82</f>
        <v>CR273</v>
      </c>
      <c r="DLD82" s="93" t="str">
        <f>IF(IFERROR(VLOOKUP(DLA82,'OPERAÇÕES - REPARO'!DKM:DKM,1,FALSE),"")&lt;&gt;"","OK","NA")</f>
        <v>NA</v>
      </c>
      <c r="DLE82" s="93" t="str">
        <f>IF(IFERROR(VLOOKUP(DLA82,'TEXTO LONGO REPARO.CSV'!DKI:DKI,1,FALSE),"")&lt;&gt;"","OK","NA")</f>
        <v>NA</v>
      </c>
      <c r="DLF82" s="58" t="e">
        <f>VLOOKUP(DLA82,'Cod Planos'!$A:$G,2,FALSE)</f>
        <v>#N/A</v>
      </c>
      <c r="DLG82" s="59" t="e">
        <f>VLOOKUP(DLA82,'Cod Planos'!$A:$G,4,FALSE)</f>
        <v>#N/A</v>
      </c>
      <c r="DLH82" s="60" t="e">
        <f>VLOOKUP(DLA82,'Cod Planos'!$A:$G,5,FALSE)</f>
        <v>#N/A</v>
      </c>
      <c r="DLI82" s="61" t="e">
        <f>VLOOKUP(DLA82,'Cod Planos'!$A:$G,6,FALSE)</f>
        <v>#N/A</v>
      </c>
      <c r="DLJ82" s="62" t="e">
        <f>VLOOKUP(DLA82,'Cod Planos'!$A:$G,7,FALSE)</f>
        <v>#N/A</v>
      </c>
      <c r="DLK82" s="34">
        <v>274</v>
      </c>
      <c r="DLL82" s="63" t="str">
        <f>DLD82</f>
        <v>NA</v>
      </c>
      <c r="DLM82" s="83" t="s">
        <v>798</v>
      </c>
      <c r="DLN82" s="93" t="str">
        <f>DLB82</f>
        <v>CR274</v>
      </c>
      <c r="DLO82" s="93" t="str">
        <f>IF(IFERROR(VLOOKUP(DLL82,'OPERAÇÕES - REPARO'!DKX:DKX,1,FALSE),"")&lt;&gt;"","OK","NA")</f>
        <v>NA</v>
      </c>
      <c r="DLP82" s="93" t="str">
        <f>IF(IFERROR(VLOOKUP(DLL82,'TEXTO LONGO REPARO.CSV'!DKT:DKT,1,FALSE),"")&lt;&gt;"","OK","NA")</f>
        <v>NA</v>
      </c>
      <c r="DLQ82" s="58" t="e">
        <f>VLOOKUP(DLL82,'Cod Planos'!$A:$G,2,FALSE)</f>
        <v>#N/A</v>
      </c>
      <c r="DLR82" s="59" t="e">
        <f>VLOOKUP(DLL82,'Cod Planos'!$A:$G,4,FALSE)</f>
        <v>#N/A</v>
      </c>
      <c r="DLS82" s="60" t="e">
        <f>VLOOKUP(DLL82,'Cod Planos'!$A:$G,5,FALSE)</f>
        <v>#N/A</v>
      </c>
      <c r="DLT82" s="61" t="e">
        <f>VLOOKUP(DLL82,'Cod Planos'!$A:$G,6,FALSE)</f>
        <v>#N/A</v>
      </c>
      <c r="DLU82" s="62" t="e">
        <f>VLOOKUP(DLL82,'Cod Planos'!$A:$G,7,FALSE)</f>
        <v>#N/A</v>
      </c>
      <c r="DLV82" s="34">
        <v>275</v>
      </c>
      <c r="DLW82" s="63" t="str">
        <f>DLO82</f>
        <v>NA</v>
      </c>
      <c r="DLX82" s="83" t="s">
        <v>799</v>
      </c>
      <c r="DLY82" s="93" t="str">
        <f>DLM82</f>
        <v>CR275</v>
      </c>
      <c r="DLZ82" s="93" t="str">
        <f>IF(IFERROR(VLOOKUP(DLW82,'OPERAÇÕES - REPARO'!DLI:DLI,1,FALSE),"")&lt;&gt;"","OK","NA")</f>
        <v>NA</v>
      </c>
      <c r="DMA82" s="93" t="str">
        <f>IF(IFERROR(VLOOKUP(DLW82,'TEXTO LONGO REPARO.CSV'!DLE:DLE,1,FALSE),"")&lt;&gt;"","OK","NA")</f>
        <v>NA</v>
      </c>
      <c r="DMB82" s="58" t="e">
        <f>VLOOKUP(DLW82,'Cod Planos'!$A:$G,2,FALSE)</f>
        <v>#N/A</v>
      </c>
      <c r="DMC82" s="59" t="e">
        <f>VLOOKUP(DLW82,'Cod Planos'!$A:$G,4,FALSE)</f>
        <v>#N/A</v>
      </c>
      <c r="DMD82" s="60" t="e">
        <f>VLOOKUP(DLW82,'Cod Planos'!$A:$G,5,FALSE)</f>
        <v>#N/A</v>
      </c>
      <c r="DME82" s="61" t="e">
        <f>VLOOKUP(DLW82,'Cod Planos'!$A:$G,6,FALSE)</f>
        <v>#N/A</v>
      </c>
      <c r="DMF82" s="62" t="e">
        <f>VLOOKUP(DLW82,'Cod Planos'!$A:$G,7,FALSE)</f>
        <v>#N/A</v>
      </c>
      <c r="DMG82" s="34">
        <v>276</v>
      </c>
      <c r="DMH82" s="63" t="str">
        <f>DLZ82</f>
        <v>NA</v>
      </c>
      <c r="DMI82" s="83" t="s">
        <v>800</v>
      </c>
      <c r="DMJ82" s="93" t="str">
        <f>DLX82</f>
        <v>CR276</v>
      </c>
      <c r="DMK82" s="93" t="str">
        <f>IF(IFERROR(VLOOKUP(DMH82,'OPERAÇÕES - REPARO'!DLT:DLT,1,FALSE),"")&lt;&gt;"","OK","NA")</f>
        <v>NA</v>
      </c>
      <c r="DML82" s="93" t="str">
        <f>IF(IFERROR(VLOOKUP(DMH82,'TEXTO LONGO REPARO.CSV'!DLP:DLP,1,FALSE),"")&lt;&gt;"","OK","NA")</f>
        <v>NA</v>
      </c>
      <c r="DMM82" s="58" t="e">
        <f>VLOOKUP(DMH82,'Cod Planos'!$A:$G,2,FALSE)</f>
        <v>#N/A</v>
      </c>
      <c r="DMN82" s="59" t="e">
        <f>VLOOKUP(DMH82,'Cod Planos'!$A:$G,4,FALSE)</f>
        <v>#N/A</v>
      </c>
      <c r="DMO82" s="60" t="e">
        <f>VLOOKUP(DMH82,'Cod Planos'!$A:$G,5,FALSE)</f>
        <v>#N/A</v>
      </c>
      <c r="DMP82" s="61" t="e">
        <f>VLOOKUP(DMH82,'Cod Planos'!$A:$G,6,FALSE)</f>
        <v>#N/A</v>
      </c>
      <c r="DMQ82" s="62" t="e">
        <f>VLOOKUP(DMH82,'Cod Planos'!$A:$G,7,FALSE)</f>
        <v>#N/A</v>
      </c>
      <c r="DMR82" s="34">
        <v>277</v>
      </c>
      <c r="DMS82" s="63" t="str">
        <f>DMK82</f>
        <v>NA</v>
      </c>
      <c r="DMT82" s="83" t="s">
        <v>801</v>
      </c>
      <c r="DMU82" s="93" t="str">
        <f>DMI82</f>
        <v>CR277</v>
      </c>
      <c r="DMV82" s="93" t="str">
        <f>IF(IFERROR(VLOOKUP(DMS82,'OPERAÇÕES - REPARO'!DME:DME,1,FALSE),"")&lt;&gt;"","OK","NA")</f>
        <v>NA</v>
      </c>
      <c r="DMW82" s="93" t="str">
        <f>IF(IFERROR(VLOOKUP(DMS82,'TEXTO LONGO REPARO.CSV'!DMA:DMA,1,FALSE),"")&lt;&gt;"","OK","NA")</f>
        <v>NA</v>
      </c>
      <c r="DMX82" s="58" t="e">
        <f>VLOOKUP(DMS82,'Cod Planos'!$A:$G,2,FALSE)</f>
        <v>#N/A</v>
      </c>
      <c r="DMY82" s="59" t="e">
        <f>VLOOKUP(DMS82,'Cod Planos'!$A:$G,4,FALSE)</f>
        <v>#N/A</v>
      </c>
      <c r="DMZ82" s="60" t="e">
        <f>VLOOKUP(DMS82,'Cod Planos'!$A:$G,5,FALSE)</f>
        <v>#N/A</v>
      </c>
      <c r="DNA82" s="61" t="e">
        <f>VLOOKUP(DMS82,'Cod Planos'!$A:$G,6,FALSE)</f>
        <v>#N/A</v>
      </c>
      <c r="DNB82" s="62" t="e">
        <f>VLOOKUP(DMS82,'Cod Planos'!$A:$G,7,FALSE)</f>
        <v>#N/A</v>
      </c>
      <c r="DNC82" s="34">
        <v>278</v>
      </c>
      <c r="DND82" s="63" t="str">
        <f>DMV82</f>
        <v>NA</v>
      </c>
      <c r="DNE82" s="83" t="s">
        <v>802</v>
      </c>
      <c r="DNF82" s="93" t="str">
        <f>DMT82</f>
        <v>CR278</v>
      </c>
      <c r="DNG82" s="93" t="str">
        <f>IF(IFERROR(VLOOKUP(DND82,'OPERAÇÕES - REPARO'!DMP:DMP,1,FALSE),"")&lt;&gt;"","OK","NA")</f>
        <v>NA</v>
      </c>
      <c r="DNH82" s="93" t="str">
        <f>IF(IFERROR(VLOOKUP(DND82,'TEXTO LONGO REPARO.CSV'!DML:DML,1,FALSE),"")&lt;&gt;"","OK","NA")</f>
        <v>NA</v>
      </c>
      <c r="DNI82" s="58" t="e">
        <f>VLOOKUP(DND82,'Cod Planos'!$A:$G,2,FALSE)</f>
        <v>#N/A</v>
      </c>
      <c r="DNJ82" s="59" t="e">
        <f>VLOOKUP(DND82,'Cod Planos'!$A:$G,4,FALSE)</f>
        <v>#N/A</v>
      </c>
      <c r="DNK82" s="60" t="e">
        <f>VLOOKUP(DND82,'Cod Planos'!$A:$G,5,FALSE)</f>
        <v>#N/A</v>
      </c>
      <c r="DNL82" s="61" t="e">
        <f>VLOOKUP(DND82,'Cod Planos'!$A:$G,6,FALSE)</f>
        <v>#N/A</v>
      </c>
      <c r="DNM82" s="62" t="e">
        <f>VLOOKUP(DND82,'Cod Planos'!$A:$G,7,FALSE)</f>
        <v>#N/A</v>
      </c>
      <c r="DNN82" s="34">
        <v>279</v>
      </c>
      <c r="DNO82" s="63" t="str">
        <f>DNG82</f>
        <v>NA</v>
      </c>
      <c r="DNP82" s="83" t="s">
        <v>803</v>
      </c>
      <c r="DNQ82" s="93" t="str">
        <f>DNE82</f>
        <v>CR279</v>
      </c>
      <c r="DNR82" s="93" t="str">
        <f>IF(IFERROR(VLOOKUP(DNO82,'OPERAÇÕES - REPARO'!DNA:DNA,1,FALSE),"")&lt;&gt;"","OK","NA")</f>
        <v>NA</v>
      </c>
      <c r="DNS82" s="93" t="str">
        <f>IF(IFERROR(VLOOKUP(DNO82,'TEXTO LONGO REPARO.CSV'!DMW:DMW,1,FALSE),"")&lt;&gt;"","OK","NA")</f>
        <v>NA</v>
      </c>
      <c r="DNT82" s="58" t="e">
        <f>VLOOKUP(DNO82,'Cod Planos'!$A:$G,2,FALSE)</f>
        <v>#N/A</v>
      </c>
      <c r="DNU82" s="59" t="e">
        <f>VLOOKUP(DNO82,'Cod Planos'!$A:$G,4,FALSE)</f>
        <v>#N/A</v>
      </c>
      <c r="DNV82" s="60" t="e">
        <f>VLOOKUP(DNO82,'Cod Planos'!$A:$G,5,FALSE)</f>
        <v>#N/A</v>
      </c>
      <c r="DNW82" s="61" t="e">
        <f>VLOOKUP(DNO82,'Cod Planos'!$A:$G,6,FALSE)</f>
        <v>#N/A</v>
      </c>
      <c r="DNX82" s="62" t="e">
        <f>VLOOKUP(DNO82,'Cod Planos'!$A:$G,7,FALSE)</f>
        <v>#N/A</v>
      </c>
      <c r="DNY82" s="34">
        <v>280</v>
      </c>
      <c r="DNZ82" s="63" t="str">
        <f>DNR82</f>
        <v>NA</v>
      </c>
      <c r="DOA82" s="83" t="s">
        <v>804</v>
      </c>
      <c r="DOB82" s="93" t="str">
        <f>DNP82</f>
        <v>CR280</v>
      </c>
      <c r="DOC82" s="93" t="str">
        <f>IF(IFERROR(VLOOKUP(DNZ82,'OPERAÇÕES - REPARO'!DNL:DNL,1,FALSE),"")&lt;&gt;"","OK","NA")</f>
        <v>NA</v>
      </c>
      <c r="DOD82" s="93" t="str">
        <f>IF(IFERROR(VLOOKUP(DNZ82,'TEXTO LONGO REPARO.CSV'!DNH:DNH,1,FALSE),"")&lt;&gt;"","OK","NA")</f>
        <v>NA</v>
      </c>
      <c r="DOE82" s="58" t="e">
        <f>VLOOKUP(DNZ82,'Cod Planos'!$A:$G,2,FALSE)</f>
        <v>#N/A</v>
      </c>
      <c r="DOF82" s="59" t="e">
        <f>VLOOKUP(DNZ82,'Cod Planos'!$A:$G,4,FALSE)</f>
        <v>#N/A</v>
      </c>
      <c r="DOG82" s="60" t="e">
        <f>VLOOKUP(DNZ82,'Cod Planos'!$A:$G,5,FALSE)</f>
        <v>#N/A</v>
      </c>
      <c r="DOH82" s="61" t="e">
        <f>VLOOKUP(DNZ82,'Cod Planos'!$A:$G,6,FALSE)</f>
        <v>#N/A</v>
      </c>
      <c r="DOI82" s="62" t="e">
        <f>VLOOKUP(DNZ82,'Cod Planos'!$A:$G,7,FALSE)</f>
        <v>#N/A</v>
      </c>
      <c r="DOJ82" s="34">
        <v>281</v>
      </c>
      <c r="DOK82" s="63" t="str">
        <f>DOC82</f>
        <v>NA</v>
      </c>
      <c r="DOL82" s="83" t="s">
        <v>805</v>
      </c>
      <c r="DOM82" s="93" t="str">
        <f>DOA82</f>
        <v>CR281</v>
      </c>
      <c r="DON82" s="93" t="str">
        <f>IF(IFERROR(VLOOKUP(DOK82,'OPERAÇÕES - REPARO'!DNW:DNW,1,FALSE),"")&lt;&gt;"","OK","NA")</f>
        <v>NA</v>
      </c>
      <c r="DOO82" s="93" t="str">
        <f>IF(IFERROR(VLOOKUP(DOK82,'TEXTO LONGO REPARO.CSV'!DNS:DNS,1,FALSE),"")&lt;&gt;"","OK","NA")</f>
        <v>NA</v>
      </c>
      <c r="DOP82" s="58" t="e">
        <f>VLOOKUP(DOK82,'Cod Planos'!$A:$G,2,FALSE)</f>
        <v>#N/A</v>
      </c>
      <c r="DOQ82" s="59" t="e">
        <f>VLOOKUP(DOK82,'Cod Planos'!$A:$G,4,FALSE)</f>
        <v>#N/A</v>
      </c>
      <c r="DOR82" s="60" t="e">
        <f>VLOOKUP(DOK82,'Cod Planos'!$A:$G,5,FALSE)</f>
        <v>#N/A</v>
      </c>
      <c r="DOS82" s="61" t="e">
        <f>VLOOKUP(DOK82,'Cod Planos'!$A:$G,6,FALSE)</f>
        <v>#N/A</v>
      </c>
      <c r="DOT82" s="62" t="e">
        <f>VLOOKUP(DOK82,'Cod Planos'!$A:$G,7,FALSE)</f>
        <v>#N/A</v>
      </c>
      <c r="DOU82" s="34">
        <v>282</v>
      </c>
      <c r="DOV82" s="63" t="str">
        <f>DON82</f>
        <v>NA</v>
      </c>
      <c r="DOW82" s="83" t="s">
        <v>806</v>
      </c>
      <c r="DOX82" s="93" t="str">
        <f>DOL82</f>
        <v>CR282</v>
      </c>
      <c r="DOY82" s="93" t="str">
        <f>IF(IFERROR(VLOOKUP(DOV82,'OPERAÇÕES - REPARO'!DOH:DOH,1,FALSE),"")&lt;&gt;"","OK","NA")</f>
        <v>NA</v>
      </c>
      <c r="DOZ82" s="93" t="str">
        <f>IF(IFERROR(VLOOKUP(DOV82,'TEXTO LONGO REPARO.CSV'!DOD:DOD,1,FALSE),"")&lt;&gt;"","OK","NA")</f>
        <v>NA</v>
      </c>
      <c r="DPA82" s="58" t="e">
        <f>VLOOKUP(DOV82,'Cod Planos'!$A:$G,2,FALSE)</f>
        <v>#N/A</v>
      </c>
      <c r="DPB82" s="59" t="e">
        <f>VLOOKUP(DOV82,'Cod Planos'!$A:$G,4,FALSE)</f>
        <v>#N/A</v>
      </c>
      <c r="DPC82" s="60" t="e">
        <f>VLOOKUP(DOV82,'Cod Planos'!$A:$G,5,FALSE)</f>
        <v>#N/A</v>
      </c>
      <c r="DPD82" s="61" t="e">
        <f>VLOOKUP(DOV82,'Cod Planos'!$A:$G,6,FALSE)</f>
        <v>#N/A</v>
      </c>
      <c r="DPE82" s="62" t="e">
        <f>VLOOKUP(DOV82,'Cod Planos'!$A:$G,7,FALSE)</f>
        <v>#N/A</v>
      </c>
      <c r="DPF82" s="34">
        <v>283</v>
      </c>
      <c r="DPG82" s="63" t="str">
        <f>DOY82</f>
        <v>NA</v>
      </c>
      <c r="DPH82" s="83" t="s">
        <v>807</v>
      </c>
      <c r="DPI82" s="93" t="str">
        <f>DOW82</f>
        <v>CR283</v>
      </c>
      <c r="DPJ82" s="93" t="str">
        <f>IF(IFERROR(VLOOKUP(DPG82,'OPERAÇÕES - REPARO'!DOS:DOS,1,FALSE),"")&lt;&gt;"","OK","NA")</f>
        <v>NA</v>
      </c>
      <c r="DPK82" s="93" t="str">
        <f>IF(IFERROR(VLOOKUP(DPG82,'TEXTO LONGO REPARO.CSV'!DOO:DOO,1,FALSE),"")&lt;&gt;"","OK","NA")</f>
        <v>NA</v>
      </c>
      <c r="DPL82" s="58" t="e">
        <f>VLOOKUP(DPG82,'Cod Planos'!$A:$G,2,FALSE)</f>
        <v>#N/A</v>
      </c>
      <c r="DPM82" s="59" t="e">
        <f>VLOOKUP(DPG82,'Cod Planos'!$A:$G,4,FALSE)</f>
        <v>#N/A</v>
      </c>
      <c r="DPN82" s="60" t="e">
        <f>VLOOKUP(DPG82,'Cod Planos'!$A:$G,5,FALSE)</f>
        <v>#N/A</v>
      </c>
      <c r="DPO82" s="61" t="e">
        <f>VLOOKUP(DPG82,'Cod Planos'!$A:$G,6,FALSE)</f>
        <v>#N/A</v>
      </c>
      <c r="DPP82" s="62" t="e">
        <f>VLOOKUP(DPG82,'Cod Planos'!$A:$G,7,FALSE)</f>
        <v>#N/A</v>
      </c>
      <c r="DPQ82" s="34">
        <v>284</v>
      </c>
      <c r="DPR82" s="63" t="str">
        <f>DPJ82</f>
        <v>NA</v>
      </c>
      <c r="DPS82" s="83" t="s">
        <v>808</v>
      </c>
      <c r="DPT82" s="93" t="str">
        <f>DPH82</f>
        <v>CR284</v>
      </c>
      <c r="DPU82" s="93" t="str">
        <f>IF(IFERROR(VLOOKUP(DPR82,'OPERAÇÕES - REPARO'!DPD:DPD,1,FALSE),"")&lt;&gt;"","OK","NA")</f>
        <v>NA</v>
      </c>
      <c r="DPV82" s="93" t="str">
        <f>IF(IFERROR(VLOOKUP(DPR82,'TEXTO LONGO REPARO.CSV'!DOZ:DOZ,1,FALSE),"")&lt;&gt;"","OK","NA")</f>
        <v>NA</v>
      </c>
      <c r="DPW82" s="58" t="e">
        <f>VLOOKUP(DPR82,'Cod Planos'!$A:$G,2,FALSE)</f>
        <v>#N/A</v>
      </c>
      <c r="DPX82" s="59" t="e">
        <f>VLOOKUP(DPR82,'Cod Planos'!$A:$G,4,FALSE)</f>
        <v>#N/A</v>
      </c>
      <c r="DPY82" s="60" t="e">
        <f>VLOOKUP(DPR82,'Cod Planos'!$A:$G,5,FALSE)</f>
        <v>#N/A</v>
      </c>
      <c r="DPZ82" s="61" t="e">
        <f>VLOOKUP(DPR82,'Cod Planos'!$A:$G,6,FALSE)</f>
        <v>#N/A</v>
      </c>
      <c r="DQA82" s="62" t="e">
        <f>VLOOKUP(DPR82,'Cod Planos'!$A:$G,7,FALSE)</f>
        <v>#N/A</v>
      </c>
      <c r="DQB82" s="34">
        <v>285</v>
      </c>
      <c r="DQC82" s="63" t="str">
        <f>DPU82</f>
        <v>NA</v>
      </c>
      <c r="DQD82" s="83" t="s">
        <v>809</v>
      </c>
      <c r="DQE82" s="93" t="str">
        <f>DPS82</f>
        <v>CR285</v>
      </c>
      <c r="DQF82" s="93" t="str">
        <f>IF(IFERROR(VLOOKUP(DQC82,'OPERAÇÕES - REPARO'!DPO:DPO,1,FALSE),"")&lt;&gt;"","OK","NA")</f>
        <v>NA</v>
      </c>
      <c r="DQG82" s="93" t="str">
        <f>IF(IFERROR(VLOOKUP(DQC82,'TEXTO LONGO REPARO.CSV'!DPK:DPK,1,FALSE),"")&lt;&gt;"","OK","NA")</f>
        <v>NA</v>
      </c>
      <c r="DQH82" s="58" t="e">
        <f>VLOOKUP(DQC82,'Cod Planos'!$A:$G,2,FALSE)</f>
        <v>#N/A</v>
      </c>
      <c r="DQI82" s="59" t="e">
        <f>VLOOKUP(DQC82,'Cod Planos'!$A:$G,4,FALSE)</f>
        <v>#N/A</v>
      </c>
      <c r="DQJ82" s="60" t="e">
        <f>VLOOKUP(DQC82,'Cod Planos'!$A:$G,5,FALSE)</f>
        <v>#N/A</v>
      </c>
      <c r="DQK82" s="61" t="e">
        <f>VLOOKUP(DQC82,'Cod Planos'!$A:$G,6,FALSE)</f>
        <v>#N/A</v>
      </c>
      <c r="DQL82" s="62" t="e">
        <f>VLOOKUP(DQC82,'Cod Planos'!$A:$G,7,FALSE)</f>
        <v>#N/A</v>
      </c>
      <c r="DQM82" s="34">
        <v>286</v>
      </c>
      <c r="DQN82" s="63" t="str">
        <f>DQF82</f>
        <v>NA</v>
      </c>
      <c r="DQO82" s="83" t="s">
        <v>810</v>
      </c>
      <c r="DQP82" s="93" t="str">
        <f>DQD82</f>
        <v>CR286</v>
      </c>
      <c r="DQQ82" s="93" t="str">
        <f>IF(IFERROR(VLOOKUP(DQN82,'OPERAÇÕES - REPARO'!DPZ:DPZ,1,FALSE),"")&lt;&gt;"","OK","NA")</f>
        <v>NA</v>
      </c>
      <c r="DQR82" s="93" t="str">
        <f>IF(IFERROR(VLOOKUP(DQN82,'TEXTO LONGO REPARO.CSV'!DPV:DPV,1,FALSE),"")&lt;&gt;"","OK","NA")</f>
        <v>NA</v>
      </c>
      <c r="DQS82" s="58" t="e">
        <f>VLOOKUP(DQN82,'Cod Planos'!$A:$G,2,FALSE)</f>
        <v>#N/A</v>
      </c>
      <c r="DQT82" s="59" t="e">
        <f>VLOOKUP(DQN82,'Cod Planos'!$A:$G,4,FALSE)</f>
        <v>#N/A</v>
      </c>
      <c r="DQU82" s="60" t="e">
        <f>VLOOKUP(DQN82,'Cod Planos'!$A:$G,5,FALSE)</f>
        <v>#N/A</v>
      </c>
      <c r="DQV82" s="61" t="e">
        <f>VLOOKUP(DQN82,'Cod Planos'!$A:$G,6,FALSE)</f>
        <v>#N/A</v>
      </c>
      <c r="DQW82" s="62" t="e">
        <f>VLOOKUP(DQN82,'Cod Planos'!$A:$G,7,FALSE)</f>
        <v>#N/A</v>
      </c>
      <c r="DQX82" s="34">
        <v>287</v>
      </c>
      <c r="DQY82" s="63" t="str">
        <f>DQQ82</f>
        <v>NA</v>
      </c>
      <c r="DQZ82" s="83" t="s">
        <v>811</v>
      </c>
      <c r="DRA82" s="93" t="str">
        <f>DQO82</f>
        <v>CR287</v>
      </c>
      <c r="DRB82" s="93" t="str">
        <f>IF(IFERROR(VLOOKUP(DQY82,'OPERAÇÕES - REPARO'!DQK:DQK,1,FALSE),"")&lt;&gt;"","OK","NA")</f>
        <v>NA</v>
      </c>
      <c r="DRC82" s="93" t="str">
        <f>IF(IFERROR(VLOOKUP(DQY82,'TEXTO LONGO REPARO.CSV'!DQG:DQG,1,FALSE),"")&lt;&gt;"","OK","NA")</f>
        <v>NA</v>
      </c>
      <c r="DRD82" s="58" t="e">
        <f>VLOOKUP(DQY82,'Cod Planos'!$A:$G,2,FALSE)</f>
        <v>#N/A</v>
      </c>
      <c r="DRE82" s="59" t="e">
        <f>VLOOKUP(DQY82,'Cod Planos'!$A:$G,4,FALSE)</f>
        <v>#N/A</v>
      </c>
      <c r="DRF82" s="60" t="e">
        <f>VLOOKUP(DQY82,'Cod Planos'!$A:$G,5,FALSE)</f>
        <v>#N/A</v>
      </c>
      <c r="DRG82" s="61" t="e">
        <f>VLOOKUP(DQY82,'Cod Planos'!$A:$G,6,FALSE)</f>
        <v>#N/A</v>
      </c>
      <c r="DRH82" s="62" t="e">
        <f>VLOOKUP(DQY82,'Cod Planos'!$A:$G,7,FALSE)</f>
        <v>#N/A</v>
      </c>
      <c r="DRI82" s="34">
        <v>288</v>
      </c>
      <c r="DRJ82" s="63" t="str">
        <f>DRB82</f>
        <v>NA</v>
      </c>
      <c r="DRK82" s="83" t="s">
        <v>812</v>
      </c>
      <c r="DRL82" s="93" t="str">
        <f>DQZ82</f>
        <v>CR288</v>
      </c>
      <c r="DRM82" s="93" t="str">
        <f>IF(IFERROR(VLOOKUP(DRJ82,'OPERAÇÕES - REPARO'!DQV:DQV,1,FALSE),"")&lt;&gt;"","OK","NA")</f>
        <v>NA</v>
      </c>
      <c r="DRN82" s="93" t="str">
        <f>IF(IFERROR(VLOOKUP(DRJ82,'TEXTO LONGO REPARO.CSV'!DQR:DQR,1,FALSE),"")&lt;&gt;"","OK","NA")</f>
        <v>NA</v>
      </c>
      <c r="DRO82" s="58" t="e">
        <f>VLOOKUP(DRJ82,'Cod Planos'!$A:$G,2,FALSE)</f>
        <v>#N/A</v>
      </c>
      <c r="DRP82" s="59" t="e">
        <f>VLOOKUP(DRJ82,'Cod Planos'!$A:$G,4,FALSE)</f>
        <v>#N/A</v>
      </c>
      <c r="DRQ82" s="60" t="e">
        <f>VLOOKUP(DRJ82,'Cod Planos'!$A:$G,5,FALSE)</f>
        <v>#N/A</v>
      </c>
      <c r="DRR82" s="61" t="e">
        <f>VLOOKUP(DRJ82,'Cod Planos'!$A:$G,6,FALSE)</f>
        <v>#N/A</v>
      </c>
      <c r="DRS82" s="62" t="e">
        <f>VLOOKUP(DRJ82,'Cod Planos'!$A:$G,7,FALSE)</f>
        <v>#N/A</v>
      </c>
      <c r="DRT82" s="34">
        <v>289</v>
      </c>
      <c r="DRU82" s="63" t="str">
        <f>DRM82</f>
        <v>NA</v>
      </c>
      <c r="DRV82" s="83" t="s">
        <v>813</v>
      </c>
      <c r="DRW82" s="93" t="str">
        <f>DRK82</f>
        <v>CR289</v>
      </c>
      <c r="DRX82" s="93" t="str">
        <f>IF(IFERROR(VLOOKUP(DRU82,'OPERAÇÕES - REPARO'!DRG:DRG,1,FALSE),"")&lt;&gt;"","OK","NA")</f>
        <v>NA</v>
      </c>
      <c r="DRY82" s="93" t="str">
        <f>IF(IFERROR(VLOOKUP(DRU82,'TEXTO LONGO REPARO.CSV'!DRC:DRC,1,FALSE),"")&lt;&gt;"","OK","NA")</f>
        <v>NA</v>
      </c>
      <c r="DRZ82" s="58" t="e">
        <f>VLOOKUP(DRU82,'Cod Planos'!$A:$G,2,FALSE)</f>
        <v>#N/A</v>
      </c>
      <c r="DSA82" s="59" t="e">
        <f>VLOOKUP(DRU82,'Cod Planos'!$A:$G,4,FALSE)</f>
        <v>#N/A</v>
      </c>
      <c r="DSB82" s="60" t="e">
        <f>VLOOKUP(DRU82,'Cod Planos'!$A:$G,5,FALSE)</f>
        <v>#N/A</v>
      </c>
      <c r="DSC82" s="61" t="e">
        <f>VLOOKUP(DRU82,'Cod Planos'!$A:$G,6,FALSE)</f>
        <v>#N/A</v>
      </c>
      <c r="DSD82" s="62" t="e">
        <f>VLOOKUP(DRU82,'Cod Planos'!$A:$G,7,FALSE)</f>
        <v>#N/A</v>
      </c>
      <c r="DSE82" s="34">
        <v>290</v>
      </c>
      <c r="DSF82" s="63" t="str">
        <f>DRX82</f>
        <v>NA</v>
      </c>
      <c r="DSG82" s="83" t="s">
        <v>814</v>
      </c>
      <c r="DSH82" s="93" t="str">
        <f>DRV82</f>
        <v>CR290</v>
      </c>
      <c r="DSI82" s="93" t="str">
        <f>IF(IFERROR(VLOOKUP(DSF82,'OPERAÇÕES - REPARO'!DRR:DRR,1,FALSE),"")&lt;&gt;"","OK","NA")</f>
        <v>NA</v>
      </c>
      <c r="DSJ82" s="93" t="str">
        <f>IF(IFERROR(VLOOKUP(DSF82,'TEXTO LONGO REPARO.CSV'!DRN:DRN,1,FALSE),"")&lt;&gt;"","OK","NA")</f>
        <v>NA</v>
      </c>
      <c r="DSK82" s="58" t="e">
        <f>VLOOKUP(DSF82,'Cod Planos'!$A:$G,2,FALSE)</f>
        <v>#N/A</v>
      </c>
      <c r="DSL82" s="59" t="e">
        <f>VLOOKUP(DSF82,'Cod Planos'!$A:$G,4,FALSE)</f>
        <v>#N/A</v>
      </c>
      <c r="DSM82" s="60" t="e">
        <f>VLOOKUP(DSF82,'Cod Planos'!$A:$G,5,FALSE)</f>
        <v>#N/A</v>
      </c>
      <c r="DSN82" s="61" t="e">
        <f>VLOOKUP(DSF82,'Cod Planos'!$A:$G,6,FALSE)</f>
        <v>#N/A</v>
      </c>
      <c r="DSO82" s="62" t="e">
        <f>VLOOKUP(DSF82,'Cod Planos'!$A:$G,7,FALSE)</f>
        <v>#N/A</v>
      </c>
      <c r="DSP82" s="34">
        <v>291</v>
      </c>
      <c r="DSQ82" s="63" t="str">
        <f>DSI82</f>
        <v>NA</v>
      </c>
      <c r="DSR82" s="83" t="s">
        <v>815</v>
      </c>
      <c r="DSS82" s="93" t="str">
        <f>DSG82</f>
        <v>CR291</v>
      </c>
      <c r="DST82" s="93" t="str">
        <f>IF(IFERROR(VLOOKUP(DSQ82,'OPERAÇÕES - REPARO'!DSC:DSC,1,FALSE),"")&lt;&gt;"","OK","NA")</f>
        <v>NA</v>
      </c>
      <c r="DSU82" s="93" t="str">
        <f>IF(IFERROR(VLOOKUP(DSQ82,'TEXTO LONGO REPARO.CSV'!DRY:DRY,1,FALSE),"")&lt;&gt;"","OK","NA")</f>
        <v>NA</v>
      </c>
      <c r="DSV82" s="58" t="e">
        <f>VLOOKUP(DSQ82,'Cod Planos'!$A:$G,2,FALSE)</f>
        <v>#N/A</v>
      </c>
      <c r="DSW82" s="59" t="e">
        <f>VLOOKUP(DSQ82,'Cod Planos'!$A:$G,4,FALSE)</f>
        <v>#N/A</v>
      </c>
      <c r="DSX82" s="60" t="e">
        <f>VLOOKUP(DSQ82,'Cod Planos'!$A:$G,5,FALSE)</f>
        <v>#N/A</v>
      </c>
      <c r="DSY82" s="61" t="e">
        <f>VLOOKUP(DSQ82,'Cod Planos'!$A:$G,6,FALSE)</f>
        <v>#N/A</v>
      </c>
      <c r="DSZ82" s="62" t="e">
        <f>VLOOKUP(DSQ82,'Cod Planos'!$A:$G,7,FALSE)</f>
        <v>#N/A</v>
      </c>
      <c r="DTA82" s="34">
        <v>292</v>
      </c>
      <c r="DTB82" s="63" t="str">
        <f>DST82</f>
        <v>NA</v>
      </c>
      <c r="DTC82" s="83" t="s">
        <v>816</v>
      </c>
      <c r="DTD82" s="93" t="str">
        <f>DSR82</f>
        <v>CR292</v>
      </c>
      <c r="DTE82" s="93" t="str">
        <f>IF(IFERROR(VLOOKUP(DTB82,'OPERAÇÕES - REPARO'!DSN:DSN,1,FALSE),"")&lt;&gt;"","OK","NA")</f>
        <v>NA</v>
      </c>
      <c r="DTF82" s="93" t="str">
        <f>IF(IFERROR(VLOOKUP(DTB82,'TEXTO LONGO REPARO.CSV'!DSJ:DSJ,1,FALSE),"")&lt;&gt;"","OK","NA")</f>
        <v>NA</v>
      </c>
      <c r="DTG82" s="58" t="e">
        <f>VLOOKUP(DTB82,'Cod Planos'!$A:$G,2,FALSE)</f>
        <v>#N/A</v>
      </c>
      <c r="DTH82" s="59" t="e">
        <f>VLOOKUP(DTB82,'Cod Planos'!$A:$G,4,FALSE)</f>
        <v>#N/A</v>
      </c>
      <c r="DTI82" s="60" t="e">
        <f>VLOOKUP(DTB82,'Cod Planos'!$A:$G,5,FALSE)</f>
        <v>#N/A</v>
      </c>
      <c r="DTJ82" s="61" t="e">
        <f>VLOOKUP(DTB82,'Cod Planos'!$A:$G,6,FALSE)</f>
        <v>#N/A</v>
      </c>
      <c r="DTK82" s="62" t="e">
        <f>VLOOKUP(DTB82,'Cod Planos'!$A:$G,7,FALSE)</f>
        <v>#N/A</v>
      </c>
      <c r="DTL82" s="34">
        <v>293</v>
      </c>
      <c r="DTM82" s="63" t="str">
        <f>DTE82</f>
        <v>NA</v>
      </c>
      <c r="DTN82" s="83" t="s">
        <v>817</v>
      </c>
      <c r="DTO82" s="93" t="str">
        <f>DTC82</f>
        <v>CR293</v>
      </c>
      <c r="DTP82" s="93" t="str">
        <f>IF(IFERROR(VLOOKUP(DTM82,'OPERAÇÕES - REPARO'!DSY:DSY,1,FALSE),"")&lt;&gt;"","OK","NA")</f>
        <v>NA</v>
      </c>
      <c r="DTQ82" s="93" t="str">
        <f>IF(IFERROR(VLOOKUP(DTM82,'TEXTO LONGO REPARO.CSV'!DSU:DSU,1,FALSE),"")&lt;&gt;"","OK","NA")</f>
        <v>NA</v>
      </c>
      <c r="DTR82" s="58" t="e">
        <f>VLOOKUP(DTM82,'Cod Planos'!$A:$G,2,FALSE)</f>
        <v>#N/A</v>
      </c>
      <c r="DTS82" s="59" t="e">
        <f>VLOOKUP(DTM82,'Cod Planos'!$A:$G,4,FALSE)</f>
        <v>#N/A</v>
      </c>
      <c r="DTT82" s="60" t="e">
        <f>VLOOKUP(DTM82,'Cod Planos'!$A:$G,5,FALSE)</f>
        <v>#N/A</v>
      </c>
      <c r="DTU82" s="61" t="e">
        <f>VLOOKUP(DTM82,'Cod Planos'!$A:$G,6,FALSE)</f>
        <v>#N/A</v>
      </c>
      <c r="DTV82" s="62" t="e">
        <f>VLOOKUP(DTM82,'Cod Planos'!$A:$G,7,FALSE)</f>
        <v>#N/A</v>
      </c>
      <c r="DTW82" s="34">
        <v>294</v>
      </c>
      <c r="DTX82" s="63" t="str">
        <f>DTP82</f>
        <v>NA</v>
      </c>
      <c r="DTY82" s="83" t="s">
        <v>818</v>
      </c>
      <c r="DTZ82" s="93" t="str">
        <f>DTN82</f>
        <v>CR294</v>
      </c>
      <c r="DUA82" s="93" t="str">
        <f>IF(IFERROR(VLOOKUP(DTX82,'OPERAÇÕES - REPARO'!DTJ:DTJ,1,FALSE),"")&lt;&gt;"","OK","NA")</f>
        <v>NA</v>
      </c>
      <c r="DUB82" s="93" t="str">
        <f>IF(IFERROR(VLOOKUP(DTX82,'TEXTO LONGO REPARO.CSV'!DTF:DTF,1,FALSE),"")&lt;&gt;"","OK","NA")</f>
        <v>NA</v>
      </c>
      <c r="DUC82" s="58" t="e">
        <f>VLOOKUP(DTX82,'Cod Planos'!$A:$G,2,FALSE)</f>
        <v>#N/A</v>
      </c>
      <c r="DUD82" s="59" t="e">
        <f>VLOOKUP(DTX82,'Cod Planos'!$A:$G,4,FALSE)</f>
        <v>#N/A</v>
      </c>
      <c r="DUE82" s="60" t="e">
        <f>VLOOKUP(DTX82,'Cod Planos'!$A:$G,5,FALSE)</f>
        <v>#N/A</v>
      </c>
      <c r="DUF82" s="61" t="e">
        <f>VLOOKUP(DTX82,'Cod Planos'!$A:$G,6,FALSE)</f>
        <v>#N/A</v>
      </c>
      <c r="DUG82" s="62" t="e">
        <f>VLOOKUP(DTX82,'Cod Planos'!$A:$G,7,FALSE)</f>
        <v>#N/A</v>
      </c>
      <c r="DUH82" s="34">
        <v>295</v>
      </c>
      <c r="DUI82" s="63" t="str">
        <f>DUA82</f>
        <v>NA</v>
      </c>
      <c r="DUJ82" s="83" t="s">
        <v>819</v>
      </c>
      <c r="DUK82" s="93" t="str">
        <f>DTY82</f>
        <v>CR295</v>
      </c>
      <c r="DUL82" s="93" t="str">
        <f>IF(IFERROR(VLOOKUP(DUI82,'OPERAÇÕES - REPARO'!DTU:DTU,1,FALSE),"")&lt;&gt;"","OK","NA")</f>
        <v>NA</v>
      </c>
      <c r="DUM82" s="93" t="str">
        <f>IF(IFERROR(VLOOKUP(DUI82,'TEXTO LONGO REPARO.CSV'!DTQ:DTQ,1,FALSE),"")&lt;&gt;"","OK","NA")</f>
        <v>NA</v>
      </c>
      <c r="DUN82" s="58" t="e">
        <f>VLOOKUP(DUI82,'Cod Planos'!$A:$G,2,FALSE)</f>
        <v>#N/A</v>
      </c>
      <c r="DUO82" s="59" t="e">
        <f>VLOOKUP(DUI82,'Cod Planos'!$A:$G,4,FALSE)</f>
        <v>#N/A</v>
      </c>
      <c r="DUP82" s="60" t="e">
        <f>VLOOKUP(DUI82,'Cod Planos'!$A:$G,5,FALSE)</f>
        <v>#N/A</v>
      </c>
      <c r="DUQ82" s="61" t="e">
        <f>VLOOKUP(DUI82,'Cod Planos'!$A:$G,6,FALSE)</f>
        <v>#N/A</v>
      </c>
      <c r="DUR82" s="62" t="e">
        <f>VLOOKUP(DUI82,'Cod Planos'!$A:$G,7,FALSE)</f>
        <v>#N/A</v>
      </c>
      <c r="DUS82" s="34">
        <v>296</v>
      </c>
      <c r="DUT82" s="63" t="str">
        <f>DUL82</f>
        <v>NA</v>
      </c>
      <c r="DUU82" s="83" t="s">
        <v>820</v>
      </c>
      <c r="DUV82" s="93" t="str">
        <f>DUJ82</f>
        <v>CR296</v>
      </c>
      <c r="DUW82" s="93" t="str">
        <f>IF(IFERROR(VLOOKUP(DUT82,'OPERAÇÕES - REPARO'!DUF:DUF,1,FALSE),"")&lt;&gt;"","OK","NA")</f>
        <v>NA</v>
      </c>
      <c r="DUX82" s="93" t="str">
        <f>IF(IFERROR(VLOOKUP(DUT82,'TEXTO LONGO REPARO.CSV'!DUB:DUB,1,FALSE),"")&lt;&gt;"","OK","NA")</f>
        <v>NA</v>
      </c>
      <c r="DUY82" s="58" t="e">
        <f>VLOOKUP(DUT82,'Cod Planos'!$A:$G,2,FALSE)</f>
        <v>#N/A</v>
      </c>
      <c r="DUZ82" s="59" t="e">
        <f>VLOOKUP(DUT82,'Cod Planos'!$A:$G,4,FALSE)</f>
        <v>#N/A</v>
      </c>
      <c r="DVA82" s="60" t="e">
        <f>VLOOKUP(DUT82,'Cod Planos'!$A:$G,5,FALSE)</f>
        <v>#N/A</v>
      </c>
      <c r="DVB82" s="61" t="e">
        <f>VLOOKUP(DUT82,'Cod Planos'!$A:$G,6,FALSE)</f>
        <v>#N/A</v>
      </c>
      <c r="DVC82" s="62" t="e">
        <f>VLOOKUP(DUT82,'Cod Planos'!$A:$G,7,FALSE)</f>
        <v>#N/A</v>
      </c>
      <c r="DVD82" s="34">
        <v>297</v>
      </c>
      <c r="DVE82" s="63" t="str">
        <f>DUW82</f>
        <v>NA</v>
      </c>
      <c r="DVF82" s="83" t="s">
        <v>821</v>
      </c>
      <c r="DVG82" s="93" t="str">
        <f>DUU82</f>
        <v>CR297</v>
      </c>
      <c r="DVH82" s="93" t="str">
        <f>IF(IFERROR(VLOOKUP(DVE82,'OPERAÇÕES - REPARO'!DUQ:DUQ,1,FALSE),"")&lt;&gt;"","OK","NA")</f>
        <v>NA</v>
      </c>
      <c r="DVI82" s="93" t="str">
        <f>IF(IFERROR(VLOOKUP(DVE82,'TEXTO LONGO REPARO.CSV'!DUM:DUM,1,FALSE),"")&lt;&gt;"","OK","NA")</f>
        <v>NA</v>
      </c>
      <c r="DVJ82" s="58" t="e">
        <f>VLOOKUP(DVE82,'Cod Planos'!$A:$G,2,FALSE)</f>
        <v>#N/A</v>
      </c>
      <c r="DVK82" s="59" t="e">
        <f>VLOOKUP(DVE82,'Cod Planos'!$A:$G,4,FALSE)</f>
        <v>#N/A</v>
      </c>
      <c r="DVL82" s="60" t="e">
        <f>VLOOKUP(DVE82,'Cod Planos'!$A:$G,5,FALSE)</f>
        <v>#N/A</v>
      </c>
      <c r="DVM82" s="61" t="e">
        <f>VLOOKUP(DVE82,'Cod Planos'!$A:$G,6,FALSE)</f>
        <v>#N/A</v>
      </c>
      <c r="DVN82" s="62" t="e">
        <f>VLOOKUP(DVE82,'Cod Planos'!$A:$G,7,FALSE)</f>
        <v>#N/A</v>
      </c>
      <c r="DVO82" s="34">
        <v>298</v>
      </c>
      <c r="DVP82" s="63" t="str">
        <f>DVH82</f>
        <v>NA</v>
      </c>
      <c r="DVQ82" s="83" t="s">
        <v>822</v>
      </c>
      <c r="DVR82" s="93" t="str">
        <f>DVF82</f>
        <v>CR298</v>
      </c>
      <c r="DVS82" s="93" t="str">
        <f>IF(IFERROR(VLOOKUP(DVP82,'OPERAÇÕES - REPARO'!DVB:DVB,1,FALSE),"")&lt;&gt;"","OK","NA")</f>
        <v>NA</v>
      </c>
      <c r="DVT82" s="93" t="str">
        <f>IF(IFERROR(VLOOKUP(DVP82,'TEXTO LONGO REPARO.CSV'!DUX:DUX,1,FALSE),"")&lt;&gt;"","OK","NA")</f>
        <v>NA</v>
      </c>
      <c r="DVU82" s="58" t="e">
        <f>VLOOKUP(DVP82,'Cod Planos'!$A:$G,2,FALSE)</f>
        <v>#N/A</v>
      </c>
      <c r="DVV82" s="59" t="e">
        <f>VLOOKUP(DVP82,'Cod Planos'!$A:$G,4,FALSE)</f>
        <v>#N/A</v>
      </c>
      <c r="DVW82" s="60" t="e">
        <f>VLOOKUP(DVP82,'Cod Planos'!$A:$G,5,FALSE)</f>
        <v>#N/A</v>
      </c>
      <c r="DVX82" s="61" t="e">
        <f>VLOOKUP(DVP82,'Cod Planos'!$A:$G,6,FALSE)</f>
        <v>#N/A</v>
      </c>
      <c r="DVY82" s="62" t="e">
        <f>VLOOKUP(DVP82,'Cod Planos'!$A:$G,7,FALSE)</f>
        <v>#N/A</v>
      </c>
      <c r="DVZ82" s="34">
        <v>299</v>
      </c>
      <c r="DWA82" s="63" t="str">
        <f>DVS82</f>
        <v>NA</v>
      </c>
      <c r="DWB82" s="83" t="s">
        <v>823</v>
      </c>
      <c r="DWC82" s="93" t="str">
        <f>DVQ82</f>
        <v>CR299</v>
      </c>
      <c r="DWD82" s="93" t="str">
        <f>IF(IFERROR(VLOOKUP(DWA82,'OPERAÇÕES - REPARO'!DVM:DVM,1,FALSE),"")&lt;&gt;"","OK","NA")</f>
        <v>NA</v>
      </c>
      <c r="DWE82" s="93" t="str">
        <f>IF(IFERROR(VLOOKUP(DWA82,'TEXTO LONGO REPARO.CSV'!DVI:DVI,1,FALSE),"")&lt;&gt;"","OK","NA")</f>
        <v>NA</v>
      </c>
      <c r="DWF82" s="58" t="e">
        <f>VLOOKUP(DWA82,'Cod Planos'!$A:$G,2,FALSE)</f>
        <v>#N/A</v>
      </c>
      <c r="DWG82" s="59" t="e">
        <f>VLOOKUP(DWA82,'Cod Planos'!$A:$G,4,FALSE)</f>
        <v>#N/A</v>
      </c>
      <c r="DWH82" s="60" t="e">
        <f>VLOOKUP(DWA82,'Cod Planos'!$A:$G,5,FALSE)</f>
        <v>#N/A</v>
      </c>
      <c r="DWI82" s="61" t="e">
        <f>VLOOKUP(DWA82,'Cod Planos'!$A:$G,6,FALSE)</f>
        <v>#N/A</v>
      </c>
      <c r="DWJ82" s="62" t="e">
        <f>VLOOKUP(DWA82,'Cod Planos'!$A:$G,7,FALSE)</f>
        <v>#N/A</v>
      </c>
      <c r="DWK82" s="34">
        <v>300</v>
      </c>
      <c r="DWL82" s="63" t="str">
        <f>DWD82</f>
        <v>NA</v>
      </c>
      <c r="DWM82" s="83" t="s">
        <v>824</v>
      </c>
      <c r="DWN82" s="93" t="str">
        <f>DWB82</f>
        <v>CR300</v>
      </c>
      <c r="DWO82" s="93" t="str">
        <f>IF(IFERROR(VLOOKUP(DWL82,'OPERAÇÕES - REPARO'!DVX:DVX,1,FALSE),"")&lt;&gt;"","OK","NA")</f>
        <v>NA</v>
      </c>
      <c r="DWP82" s="93" t="str">
        <f>IF(IFERROR(VLOOKUP(DWL82,'TEXTO LONGO REPARO.CSV'!DVT:DVT,1,FALSE),"")&lt;&gt;"","OK","NA")</f>
        <v>NA</v>
      </c>
      <c r="DWQ82" s="58" t="e">
        <f>VLOOKUP(DWL82,'Cod Planos'!$A:$G,2,FALSE)</f>
        <v>#N/A</v>
      </c>
      <c r="DWR82" s="59" t="e">
        <f>VLOOKUP(DWL82,'Cod Planos'!$A:$G,4,FALSE)</f>
        <v>#N/A</v>
      </c>
      <c r="DWS82" s="60" t="e">
        <f>VLOOKUP(DWL82,'Cod Planos'!$A:$G,5,FALSE)</f>
        <v>#N/A</v>
      </c>
      <c r="DWT82" s="61" t="e">
        <f>VLOOKUP(DWL82,'Cod Planos'!$A:$G,6,FALSE)</f>
        <v>#N/A</v>
      </c>
      <c r="DWU82" s="62" t="e">
        <f>VLOOKUP(DWL82,'Cod Planos'!$A:$G,7,FALSE)</f>
        <v>#N/A</v>
      </c>
      <c r="DWV82" s="34">
        <v>301</v>
      </c>
      <c r="DWW82" s="63" t="str">
        <f>DWO82</f>
        <v>NA</v>
      </c>
      <c r="DWX82" s="83" t="s">
        <v>825</v>
      </c>
      <c r="DWY82" s="93" t="str">
        <f>DWM82</f>
        <v>CR301</v>
      </c>
      <c r="DWZ82" s="93" t="str">
        <f>IF(IFERROR(VLOOKUP(DWW82,'OPERAÇÕES - REPARO'!DWI:DWI,1,FALSE),"")&lt;&gt;"","OK","NA")</f>
        <v>NA</v>
      </c>
      <c r="DXA82" s="93" t="str">
        <f>IF(IFERROR(VLOOKUP(DWW82,'TEXTO LONGO REPARO.CSV'!DWE:DWE,1,FALSE),"")&lt;&gt;"","OK","NA")</f>
        <v>NA</v>
      </c>
      <c r="DXB82" s="58" t="e">
        <f>VLOOKUP(DWW82,'Cod Planos'!$A:$G,2,FALSE)</f>
        <v>#N/A</v>
      </c>
      <c r="DXC82" s="59" t="e">
        <f>VLOOKUP(DWW82,'Cod Planos'!$A:$G,4,FALSE)</f>
        <v>#N/A</v>
      </c>
      <c r="DXD82" s="60" t="e">
        <f>VLOOKUP(DWW82,'Cod Planos'!$A:$G,5,FALSE)</f>
        <v>#N/A</v>
      </c>
      <c r="DXE82" s="61" t="e">
        <f>VLOOKUP(DWW82,'Cod Planos'!$A:$G,6,FALSE)</f>
        <v>#N/A</v>
      </c>
      <c r="DXF82" s="62" t="e">
        <f>VLOOKUP(DWW82,'Cod Planos'!$A:$G,7,FALSE)</f>
        <v>#N/A</v>
      </c>
      <c r="DXG82" s="34">
        <v>302</v>
      </c>
      <c r="DXH82" s="63" t="str">
        <f>DWZ82</f>
        <v>NA</v>
      </c>
      <c r="DXI82" s="83" t="s">
        <v>826</v>
      </c>
      <c r="DXJ82" s="93" t="str">
        <f>DWX82</f>
        <v>CR302</v>
      </c>
      <c r="DXK82" s="93" t="str">
        <f>IF(IFERROR(VLOOKUP(DXH82,'OPERAÇÕES - REPARO'!DWT:DWT,1,FALSE),"")&lt;&gt;"","OK","NA")</f>
        <v>NA</v>
      </c>
      <c r="DXL82" s="93" t="str">
        <f>IF(IFERROR(VLOOKUP(DXH82,'TEXTO LONGO REPARO.CSV'!DWP:DWP,1,FALSE),"")&lt;&gt;"","OK","NA")</f>
        <v>NA</v>
      </c>
      <c r="DXM82" s="58" t="e">
        <f>VLOOKUP(DXH82,'Cod Planos'!$A:$G,2,FALSE)</f>
        <v>#N/A</v>
      </c>
      <c r="DXN82" s="59" t="e">
        <f>VLOOKUP(DXH82,'Cod Planos'!$A:$G,4,FALSE)</f>
        <v>#N/A</v>
      </c>
      <c r="DXO82" s="60" t="e">
        <f>VLOOKUP(DXH82,'Cod Planos'!$A:$G,5,FALSE)</f>
        <v>#N/A</v>
      </c>
      <c r="DXP82" s="61" t="e">
        <f>VLOOKUP(DXH82,'Cod Planos'!$A:$G,6,FALSE)</f>
        <v>#N/A</v>
      </c>
      <c r="DXQ82" s="62" t="e">
        <f>VLOOKUP(DXH82,'Cod Planos'!$A:$G,7,FALSE)</f>
        <v>#N/A</v>
      </c>
      <c r="DXR82" s="34">
        <v>303</v>
      </c>
      <c r="DXS82" s="63" t="str">
        <f>DXK82</f>
        <v>NA</v>
      </c>
      <c r="DXT82" s="83" t="s">
        <v>827</v>
      </c>
      <c r="DXU82" s="93" t="str">
        <f>DXI82</f>
        <v>CR303</v>
      </c>
      <c r="DXV82" s="93" t="str">
        <f>IF(IFERROR(VLOOKUP(DXS82,'OPERAÇÕES - REPARO'!DXE:DXE,1,FALSE),"")&lt;&gt;"","OK","NA")</f>
        <v>NA</v>
      </c>
      <c r="DXW82" s="93" t="str">
        <f>IF(IFERROR(VLOOKUP(DXS82,'TEXTO LONGO REPARO.CSV'!DXA:DXA,1,FALSE),"")&lt;&gt;"","OK","NA")</f>
        <v>NA</v>
      </c>
      <c r="DXX82" s="58" t="e">
        <f>VLOOKUP(DXS82,'Cod Planos'!$A:$G,2,FALSE)</f>
        <v>#N/A</v>
      </c>
      <c r="DXY82" s="59" t="e">
        <f>VLOOKUP(DXS82,'Cod Planos'!$A:$G,4,FALSE)</f>
        <v>#N/A</v>
      </c>
      <c r="DXZ82" s="60" t="e">
        <f>VLOOKUP(DXS82,'Cod Planos'!$A:$G,5,FALSE)</f>
        <v>#N/A</v>
      </c>
      <c r="DYA82" s="61" t="e">
        <f>VLOOKUP(DXS82,'Cod Planos'!$A:$G,6,FALSE)</f>
        <v>#N/A</v>
      </c>
      <c r="DYB82" s="62" t="e">
        <f>VLOOKUP(DXS82,'Cod Planos'!$A:$G,7,FALSE)</f>
        <v>#N/A</v>
      </c>
      <c r="DYC82" s="34">
        <v>304</v>
      </c>
      <c r="DYD82" s="63" t="str">
        <f>DXV82</f>
        <v>NA</v>
      </c>
      <c r="DYE82" s="83" t="s">
        <v>828</v>
      </c>
      <c r="DYF82" s="93" t="str">
        <f>DXT82</f>
        <v>CR304</v>
      </c>
      <c r="DYG82" s="93" t="str">
        <f>IF(IFERROR(VLOOKUP(DYD82,'OPERAÇÕES - REPARO'!DXP:DXP,1,FALSE),"")&lt;&gt;"","OK","NA")</f>
        <v>NA</v>
      </c>
      <c r="DYH82" s="93" t="str">
        <f>IF(IFERROR(VLOOKUP(DYD82,'TEXTO LONGO REPARO.CSV'!DXL:DXL,1,FALSE),"")&lt;&gt;"","OK","NA")</f>
        <v>NA</v>
      </c>
      <c r="DYI82" s="58" t="e">
        <f>VLOOKUP(DYD82,'Cod Planos'!$A:$G,2,FALSE)</f>
        <v>#N/A</v>
      </c>
      <c r="DYJ82" s="59" t="e">
        <f>VLOOKUP(DYD82,'Cod Planos'!$A:$G,4,FALSE)</f>
        <v>#N/A</v>
      </c>
      <c r="DYK82" s="60" t="e">
        <f>VLOOKUP(DYD82,'Cod Planos'!$A:$G,5,FALSE)</f>
        <v>#N/A</v>
      </c>
      <c r="DYL82" s="61" t="e">
        <f>VLOOKUP(DYD82,'Cod Planos'!$A:$G,6,FALSE)</f>
        <v>#N/A</v>
      </c>
      <c r="DYM82" s="62" t="e">
        <f>VLOOKUP(DYD82,'Cod Planos'!$A:$G,7,FALSE)</f>
        <v>#N/A</v>
      </c>
      <c r="DYN82" s="34">
        <v>305</v>
      </c>
      <c r="DYO82" s="63" t="str">
        <f>DYG82</f>
        <v>NA</v>
      </c>
      <c r="DYP82" s="83" t="s">
        <v>829</v>
      </c>
      <c r="DYQ82" s="93" t="str">
        <f>DYE82</f>
        <v>CR305</v>
      </c>
      <c r="DYR82" s="93" t="str">
        <f>IF(IFERROR(VLOOKUP(DYO82,'OPERAÇÕES - REPARO'!DYA:DYA,1,FALSE),"")&lt;&gt;"","OK","NA")</f>
        <v>NA</v>
      </c>
      <c r="DYS82" s="93" t="str">
        <f>IF(IFERROR(VLOOKUP(DYO82,'TEXTO LONGO REPARO.CSV'!DXW:DXW,1,FALSE),"")&lt;&gt;"","OK","NA")</f>
        <v>NA</v>
      </c>
      <c r="DYT82" s="58" t="e">
        <f>VLOOKUP(DYO82,'Cod Planos'!$A:$G,2,FALSE)</f>
        <v>#N/A</v>
      </c>
      <c r="DYU82" s="59" t="e">
        <f>VLOOKUP(DYO82,'Cod Planos'!$A:$G,4,FALSE)</f>
        <v>#N/A</v>
      </c>
      <c r="DYV82" s="60" t="e">
        <f>VLOOKUP(DYO82,'Cod Planos'!$A:$G,5,FALSE)</f>
        <v>#N/A</v>
      </c>
      <c r="DYW82" s="61" t="e">
        <f>VLOOKUP(DYO82,'Cod Planos'!$A:$G,6,FALSE)</f>
        <v>#N/A</v>
      </c>
      <c r="DYX82" s="62" t="e">
        <f>VLOOKUP(DYO82,'Cod Planos'!$A:$G,7,FALSE)</f>
        <v>#N/A</v>
      </c>
      <c r="DYY82" s="34">
        <v>306</v>
      </c>
      <c r="DYZ82" s="63" t="str">
        <f>DYR82</f>
        <v>NA</v>
      </c>
      <c r="DZA82" s="83" t="s">
        <v>830</v>
      </c>
      <c r="DZB82" s="93" t="str">
        <f>DYP82</f>
        <v>CR306</v>
      </c>
      <c r="DZC82" s="93" t="str">
        <f>IF(IFERROR(VLOOKUP(DYZ82,'OPERAÇÕES - REPARO'!DYL:DYL,1,FALSE),"")&lt;&gt;"","OK","NA")</f>
        <v>NA</v>
      </c>
      <c r="DZD82" s="93" t="str">
        <f>IF(IFERROR(VLOOKUP(DYZ82,'TEXTO LONGO REPARO.CSV'!DYH:DYH,1,FALSE),"")&lt;&gt;"","OK","NA")</f>
        <v>NA</v>
      </c>
      <c r="DZE82" s="58" t="e">
        <f>VLOOKUP(DYZ82,'Cod Planos'!$A:$G,2,FALSE)</f>
        <v>#N/A</v>
      </c>
      <c r="DZF82" s="59" t="e">
        <f>VLOOKUP(DYZ82,'Cod Planos'!$A:$G,4,FALSE)</f>
        <v>#N/A</v>
      </c>
      <c r="DZG82" s="60" t="e">
        <f>VLOOKUP(DYZ82,'Cod Planos'!$A:$G,5,FALSE)</f>
        <v>#N/A</v>
      </c>
      <c r="DZH82" s="61" t="e">
        <f>VLOOKUP(DYZ82,'Cod Planos'!$A:$G,6,FALSE)</f>
        <v>#N/A</v>
      </c>
      <c r="DZI82" s="62" t="e">
        <f>VLOOKUP(DYZ82,'Cod Planos'!$A:$G,7,FALSE)</f>
        <v>#N/A</v>
      </c>
      <c r="DZJ82" s="34">
        <v>307</v>
      </c>
      <c r="DZK82" s="63" t="str">
        <f>DZC82</f>
        <v>NA</v>
      </c>
      <c r="DZL82" s="83" t="s">
        <v>831</v>
      </c>
      <c r="DZM82" s="93" t="str">
        <f>DZA82</f>
        <v>CR307</v>
      </c>
      <c r="DZN82" s="93" t="str">
        <f>IF(IFERROR(VLOOKUP(DZK82,'OPERAÇÕES - REPARO'!DYW:DYW,1,FALSE),"")&lt;&gt;"","OK","NA")</f>
        <v>NA</v>
      </c>
      <c r="DZO82" s="93" t="str">
        <f>IF(IFERROR(VLOOKUP(DZK82,'TEXTO LONGO REPARO.CSV'!DYS:DYS,1,FALSE),"")&lt;&gt;"","OK","NA")</f>
        <v>NA</v>
      </c>
      <c r="DZP82" s="58" t="e">
        <f>VLOOKUP(DZK82,'Cod Planos'!$A:$G,2,FALSE)</f>
        <v>#N/A</v>
      </c>
      <c r="DZQ82" s="59" t="e">
        <f>VLOOKUP(DZK82,'Cod Planos'!$A:$G,4,FALSE)</f>
        <v>#N/A</v>
      </c>
      <c r="DZR82" s="60" t="e">
        <f>VLOOKUP(DZK82,'Cod Planos'!$A:$G,5,FALSE)</f>
        <v>#N/A</v>
      </c>
      <c r="DZS82" s="61" t="e">
        <f>VLOOKUP(DZK82,'Cod Planos'!$A:$G,6,FALSE)</f>
        <v>#N/A</v>
      </c>
      <c r="DZT82" s="62" t="e">
        <f>VLOOKUP(DZK82,'Cod Planos'!$A:$G,7,FALSE)</f>
        <v>#N/A</v>
      </c>
      <c r="DZU82" s="34">
        <v>308</v>
      </c>
      <c r="DZV82" s="63" t="str">
        <f>DZN82</f>
        <v>NA</v>
      </c>
      <c r="DZW82" s="83" t="s">
        <v>832</v>
      </c>
      <c r="DZX82" s="93" t="str">
        <f>DZL82</f>
        <v>CR308</v>
      </c>
      <c r="DZY82" s="93" t="str">
        <f>IF(IFERROR(VLOOKUP(DZV82,'OPERAÇÕES - REPARO'!DZH:DZH,1,FALSE),"")&lt;&gt;"","OK","NA")</f>
        <v>NA</v>
      </c>
      <c r="DZZ82" s="93" t="str">
        <f>IF(IFERROR(VLOOKUP(DZV82,'TEXTO LONGO REPARO.CSV'!DZD:DZD,1,FALSE),"")&lt;&gt;"","OK","NA")</f>
        <v>NA</v>
      </c>
      <c r="EAA82" s="58" t="e">
        <f>VLOOKUP(DZV82,'Cod Planos'!$A:$G,2,FALSE)</f>
        <v>#N/A</v>
      </c>
      <c r="EAB82" s="59" t="e">
        <f>VLOOKUP(DZV82,'Cod Planos'!$A:$G,4,FALSE)</f>
        <v>#N/A</v>
      </c>
      <c r="EAC82" s="60" t="e">
        <f>VLOOKUP(DZV82,'Cod Planos'!$A:$G,5,FALSE)</f>
        <v>#N/A</v>
      </c>
      <c r="EAD82" s="61" t="e">
        <f>VLOOKUP(DZV82,'Cod Planos'!$A:$G,6,FALSE)</f>
        <v>#N/A</v>
      </c>
      <c r="EAE82" s="62" t="e">
        <f>VLOOKUP(DZV82,'Cod Planos'!$A:$G,7,FALSE)</f>
        <v>#N/A</v>
      </c>
      <c r="EAF82" s="34">
        <v>309</v>
      </c>
      <c r="EAG82" s="63" t="str">
        <f>DZY82</f>
        <v>NA</v>
      </c>
      <c r="EAH82" s="83" t="s">
        <v>833</v>
      </c>
      <c r="EAI82" s="93" t="str">
        <f>DZW82</f>
        <v>CR309</v>
      </c>
      <c r="EAJ82" s="93" t="str">
        <f>IF(IFERROR(VLOOKUP(EAG82,'OPERAÇÕES - REPARO'!DZS:DZS,1,FALSE),"")&lt;&gt;"","OK","NA")</f>
        <v>NA</v>
      </c>
      <c r="EAK82" s="93" t="str">
        <f>IF(IFERROR(VLOOKUP(EAG82,'TEXTO LONGO REPARO.CSV'!DZO:DZO,1,FALSE),"")&lt;&gt;"","OK","NA")</f>
        <v>NA</v>
      </c>
      <c r="EAL82" s="58" t="e">
        <f>VLOOKUP(EAG82,'Cod Planos'!$A:$G,2,FALSE)</f>
        <v>#N/A</v>
      </c>
      <c r="EAM82" s="59" t="e">
        <f>VLOOKUP(EAG82,'Cod Planos'!$A:$G,4,FALSE)</f>
        <v>#N/A</v>
      </c>
      <c r="EAN82" s="60" t="e">
        <f>VLOOKUP(EAG82,'Cod Planos'!$A:$G,5,FALSE)</f>
        <v>#N/A</v>
      </c>
      <c r="EAO82" s="61" t="e">
        <f>VLOOKUP(EAG82,'Cod Planos'!$A:$G,6,FALSE)</f>
        <v>#N/A</v>
      </c>
      <c r="EAP82" s="62" t="e">
        <f>VLOOKUP(EAG82,'Cod Planos'!$A:$G,7,FALSE)</f>
        <v>#N/A</v>
      </c>
      <c r="EAQ82" s="34">
        <v>310</v>
      </c>
      <c r="EAR82" s="63" t="str">
        <f>EAJ82</f>
        <v>NA</v>
      </c>
      <c r="EAS82" s="83" t="s">
        <v>834</v>
      </c>
      <c r="EAT82" s="93" t="str">
        <f>EAH82</f>
        <v>CR310</v>
      </c>
      <c r="EAU82" s="93" t="str">
        <f>IF(IFERROR(VLOOKUP(EAR82,'OPERAÇÕES - REPARO'!EAD:EAD,1,FALSE),"")&lt;&gt;"","OK","NA")</f>
        <v>NA</v>
      </c>
      <c r="EAV82" s="93" t="str">
        <f>IF(IFERROR(VLOOKUP(EAR82,'TEXTO LONGO REPARO.CSV'!DZZ:DZZ,1,FALSE),"")&lt;&gt;"","OK","NA")</f>
        <v>NA</v>
      </c>
      <c r="EAW82" s="58" t="e">
        <f>VLOOKUP(EAR82,'Cod Planos'!$A:$G,2,FALSE)</f>
        <v>#N/A</v>
      </c>
      <c r="EAX82" s="59" t="e">
        <f>VLOOKUP(EAR82,'Cod Planos'!$A:$G,4,FALSE)</f>
        <v>#N/A</v>
      </c>
      <c r="EAY82" s="60" t="e">
        <f>VLOOKUP(EAR82,'Cod Planos'!$A:$G,5,FALSE)</f>
        <v>#N/A</v>
      </c>
      <c r="EAZ82" s="61" t="e">
        <f>VLOOKUP(EAR82,'Cod Planos'!$A:$G,6,FALSE)</f>
        <v>#N/A</v>
      </c>
      <c r="EBA82" s="62" t="e">
        <f>VLOOKUP(EAR82,'Cod Planos'!$A:$G,7,FALSE)</f>
        <v>#N/A</v>
      </c>
      <c r="EBB82" s="34">
        <v>311</v>
      </c>
      <c r="EBC82" s="63" t="str">
        <f>EAU82</f>
        <v>NA</v>
      </c>
      <c r="EBD82" s="83" t="s">
        <v>835</v>
      </c>
      <c r="EBE82" s="93" t="str">
        <f>EAS82</f>
        <v>CR311</v>
      </c>
      <c r="EBF82" s="93" t="str">
        <f>IF(IFERROR(VLOOKUP(EBC82,'OPERAÇÕES - REPARO'!EAO:EAO,1,FALSE),"")&lt;&gt;"","OK","NA")</f>
        <v>NA</v>
      </c>
      <c r="EBG82" s="93" t="str">
        <f>IF(IFERROR(VLOOKUP(EBC82,'TEXTO LONGO REPARO.CSV'!EAK:EAK,1,FALSE),"")&lt;&gt;"","OK","NA")</f>
        <v>NA</v>
      </c>
      <c r="EBH82" s="58" t="e">
        <f>VLOOKUP(EBC82,'Cod Planos'!$A:$G,2,FALSE)</f>
        <v>#N/A</v>
      </c>
      <c r="EBI82" s="59" t="e">
        <f>VLOOKUP(EBC82,'Cod Planos'!$A:$G,4,FALSE)</f>
        <v>#N/A</v>
      </c>
      <c r="EBJ82" s="60" t="e">
        <f>VLOOKUP(EBC82,'Cod Planos'!$A:$G,5,FALSE)</f>
        <v>#N/A</v>
      </c>
      <c r="EBK82" s="61" t="e">
        <f>VLOOKUP(EBC82,'Cod Planos'!$A:$G,6,FALSE)</f>
        <v>#N/A</v>
      </c>
      <c r="EBL82" s="62" t="e">
        <f>VLOOKUP(EBC82,'Cod Planos'!$A:$G,7,FALSE)</f>
        <v>#N/A</v>
      </c>
      <c r="EBM82" s="34">
        <v>312</v>
      </c>
      <c r="EBN82" s="63" t="str">
        <f>EBF82</f>
        <v>NA</v>
      </c>
      <c r="EBO82" s="83" t="s">
        <v>836</v>
      </c>
      <c r="EBP82" s="93" t="str">
        <f>EBD82</f>
        <v>CR312</v>
      </c>
      <c r="EBQ82" s="93" t="str">
        <f>IF(IFERROR(VLOOKUP(EBN82,'OPERAÇÕES - REPARO'!EAZ:EAZ,1,FALSE),"")&lt;&gt;"","OK","NA")</f>
        <v>NA</v>
      </c>
      <c r="EBR82" s="93" t="str">
        <f>IF(IFERROR(VLOOKUP(EBN82,'TEXTO LONGO REPARO.CSV'!EAV:EAV,1,FALSE),"")&lt;&gt;"","OK","NA")</f>
        <v>NA</v>
      </c>
      <c r="EBS82" s="58" t="e">
        <f>VLOOKUP(EBN82,'Cod Planos'!$A:$G,2,FALSE)</f>
        <v>#N/A</v>
      </c>
      <c r="EBT82" s="59" t="e">
        <f>VLOOKUP(EBN82,'Cod Planos'!$A:$G,4,FALSE)</f>
        <v>#N/A</v>
      </c>
      <c r="EBU82" s="60" t="e">
        <f>VLOOKUP(EBN82,'Cod Planos'!$A:$G,5,FALSE)</f>
        <v>#N/A</v>
      </c>
      <c r="EBV82" s="61" t="e">
        <f>VLOOKUP(EBN82,'Cod Planos'!$A:$G,6,FALSE)</f>
        <v>#N/A</v>
      </c>
      <c r="EBW82" s="62" t="e">
        <f>VLOOKUP(EBN82,'Cod Planos'!$A:$G,7,FALSE)</f>
        <v>#N/A</v>
      </c>
      <c r="EBX82" s="34">
        <v>313</v>
      </c>
      <c r="EBY82" s="63" t="str">
        <f>EBQ82</f>
        <v>NA</v>
      </c>
      <c r="EBZ82" s="83" t="s">
        <v>837</v>
      </c>
      <c r="ECA82" s="93" t="str">
        <f>EBO82</f>
        <v>CR313</v>
      </c>
      <c r="ECB82" s="93" t="str">
        <f>IF(IFERROR(VLOOKUP(EBY82,'OPERAÇÕES - REPARO'!EBK:EBK,1,FALSE),"")&lt;&gt;"","OK","NA")</f>
        <v>NA</v>
      </c>
      <c r="ECC82" s="93" t="str">
        <f>IF(IFERROR(VLOOKUP(EBY82,'TEXTO LONGO REPARO.CSV'!EBG:EBG,1,FALSE),"")&lt;&gt;"","OK","NA")</f>
        <v>NA</v>
      </c>
      <c r="ECD82" s="58" t="e">
        <f>VLOOKUP(EBY82,'Cod Planos'!$A:$G,2,FALSE)</f>
        <v>#N/A</v>
      </c>
      <c r="ECE82" s="59" t="e">
        <f>VLOOKUP(EBY82,'Cod Planos'!$A:$G,4,FALSE)</f>
        <v>#N/A</v>
      </c>
      <c r="ECF82" s="60" t="e">
        <f>VLOOKUP(EBY82,'Cod Planos'!$A:$G,5,FALSE)</f>
        <v>#N/A</v>
      </c>
      <c r="ECG82" s="61" t="e">
        <f>VLOOKUP(EBY82,'Cod Planos'!$A:$G,6,FALSE)</f>
        <v>#N/A</v>
      </c>
      <c r="ECH82" s="62" t="e">
        <f>VLOOKUP(EBY82,'Cod Planos'!$A:$G,7,FALSE)</f>
        <v>#N/A</v>
      </c>
      <c r="ECI82" s="34">
        <v>314</v>
      </c>
      <c r="ECJ82" s="63" t="str">
        <f>ECB82</f>
        <v>NA</v>
      </c>
      <c r="ECK82" s="83" t="s">
        <v>838</v>
      </c>
      <c r="ECL82" s="93" t="str">
        <f>EBZ82</f>
        <v>CR314</v>
      </c>
      <c r="ECM82" s="93" t="str">
        <f>IF(IFERROR(VLOOKUP(ECJ82,'OPERAÇÕES - REPARO'!EBV:EBV,1,FALSE),"")&lt;&gt;"","OK","NA")</f>
        <v>NA</v>
      </c>
      <c r="ECN82" s="93" t="str">
        <f>IF(IFERROR(VLOOKUP(ECJ82,'TEXTO LONGO REPARO.CSV'!EBR:EBR,1,FALSE),"")&lt;&gt;"","OK","NA")</f>
        <v>NA</v>
      </c>
      <c r="ECO82" s="58" t="e">
        <f>VLOOKUP(ECJ82,'Cod Planos'!$A:$G,2,FALSE)</f>
        <v>#N/A</v>
      </c>
      <c r="ECP82" s="59" t="e">
        <f>VLOOKUP(ECJ82,'Cod Planos'!$A:$G,4,FALSE)</f>
        <v>#N/A</v>
      </c>
      <c r="ECQ82" s="60" t="e">
        <f>VLOOKUP(ECJ82,'Cod Planos'!$A:$G,5,FALSE)</f>
        <v>#N/A</v>
      </c>
      <c r="ECR82" s="61" t="e">
        <f>VLOOKUP(ECJ82,'Cod Planos'!$A:$G,6,FALSE)</f>
        <v>#N/A</v>
      </c>
      <c r="ECS82" s="62" t="e">
        <f>VLOOKUP(ECJ82,'Cod Planos'!$A:$G,7,FALSE)</f>
        <v>#N/A</v>
      </c>
      <c r="ECT82" s="34">
        <v>315</v>
      </c>
      <c r="ECU82" s="63" t="str">
        <f>ECM82</f>
        <v>NA</v>
      </c>
      <c r="ECV82" s="83" t="s">
        <v>839</v>
      </c>
      <c r="ECW82" s="93" t="str">
        <f>ECK82</f>
        <v>CR315</v>
      </c>
      <c r="ECX82" s="93" t="str">
        <f>IF(IFERROR(VLOOKUP(ECU82,'OPERAÇÕES - REPARO'!ECG:ECG,1,FALSE),"")&lt;&gt;"","OK","NA")</f>
        <v>NA</v>
      </c>
      <c r="ECY82" s="93" t="str">
        <f>IF(IFERROR(VLOOKUP(ECU82,'TEXTO LONGO REPARO.CSV'!ECC:ECC,1,FALSE),"")&lt;&gt;"","OK","NA")</f>
        <v>NA</v>
      </c>
      <c r="ECZ82" s="58" t="e">
        <f>VLOOKUP(ECU82,'Cod Planos'!$A:$G,2,FALSE)</f>
        <v>#N/A</v>
      </c>
      <c r="EDA82" s="59" t="e">
        <f>VLOOKUP(ECU82,'Cod Planos'!$A:$G,4,FALSE)</f>
        <v>#N/A</v>
      </c>
      <c r="EDB82" s="60" t="e">
        <f>VLOOKUP(ECU82,'Cod Planos'!$A:$G,5,FALSE)</f>
        <v>#N/A</v>
      </c>
      <c r="EDC82" s="61" t="e">
        <f>VLOOKUP(ECU82,'Cod Planos'!$A:$G,6,FALSE)</f>
        <v>#N/A</v>
      </c>
      <c r="EDD82" s="62" t="e">
        <f>VLOOKUP(ECU82,'Cod Planos'!$A:$G,7,FALSE)</f>
        <v>#N/A</v>
      </c>
      <c r="EDE82" s="34">
        <v>316</v>
      </c>
      <c r="EDF82" s="63" t="str">
        <f>ECX82</f>
        <v>NA</v>
      </c>
      <c r="EDG82" s="83" t="s">
        <v>840</v>
      </c>
      <c r="EDH82" s="93" t="str">
        <f>ECV82</f>
        <v>CR316</v>
      </c>
      <c r="EDI82" s="93" t="str">
        <f>IF(IFERROR(VLOOKUP(EDF82,'OPERAÇÕES - REPARO'!ECR:ECR,1,FALSE),"")&lt;&gt;"","OK","NA")</f>
        <v>NA</v>
      </c>
      <c r="EDJ82" s="93" t="str">
        <f>IF(IFERROR(VLOOKUP(EDF82,'TEXTO LONGO REPARO.CSV'!ECN:ECN,1,FALSE),"")&lt;&gt;"","OK","NA")</f>
        <v>NA</v>
      </c>
      <c r="EDK82" s="58" t="e">
        <f>VLOOKUP(EDF82,'Cod Planos'!$A:$G,2,FALSE)</f>
        <v>#N/A</v>
      </c>
      <c r="EDL82" s="59" t="e">
        <f>VLOOKUP(EDF82,'Cod Planos'!$A:$G,4,FALSE)</f>
        <v>#N/A</v>
      </c>
      <c r="EDM82" s="60" t="e">
        <f>VLOOKUP(EDF82,'Cod Planos'!$A:$G,5,FALSE)</f>
        <v>#N/A</v>
      </c>
      <c r="EDN82" s="61" t="e">
        <f>VLOOKUP(EDF82,'Cod Planos'!$A:$G,6,FALSE)</f>
        <v>#N/A</v>
      </c>
      <c r="EDO82" s="62" t="e">
        <f>VLOOKUP(EDF82,'Cod Planos'!$A:$G,7,FALSE)</f>
        <v>#N/A</v>
      </c>
      <c r="EDP82" s="34">
        <v>317</v>
      </c>
      <c r="EDQ82" s="63" t="str">
        <f>EDI82</f>
        <v>NA</v>
      </c>
      <c r="EDR82" s="83" t="s">
        <v>841</v>
      </c>
      <c r="EDS82" s="93" t="str">
        <f>EDG82</f>
        <v>CR317</v>
      </c>
      <c r="EDT82" s="93" t="str">
        <f>IF(IFERROR(VLOOKUP(EDQ82,'OPERAÇÕES - REPARO'!EDC:EDC,1,FALSE),"")&lt;&gt;"","OK","NA")</f>
        <v>NA</v>
      </c>
      <c r="EDU82" s="93" t="str">
        <f>IF(IFERROR(VLOOKUP(EDQ82,'TEXTO LONGO REPARO.CSV'!ECY:ECY,1,FALSE),"")&lt;&gt;"","OK","NA")</f>
        <v>NA</v>
      </c>
      <c r="EDV82" s="58" t="e">
        <f>VLOOKUP(EDQ82,'Cod Planos'!$A:$G,2,FALSE)</f>
        <v>#N/A</v>
      </c>
      <c r="EDW82" s="59" t="e">
        <f>VLOOKUP(EDQ82,'Cod Planos'!$A:$G,4,FALSE)</f>
        <v>#N/A</v>
      </c>
      <c r="EDX82" s="60" t="e">
        <f>VLOOKUP(EDQ82,'Cod Planos'!$A:$G,5,FALSE)</f>
        <v>#N/A</v>
      </c>
      <c r="EDY82" s="61" t="e">
        <f>VLOOKUP(EDQ82,'Cod Planos'!$A:$G,6,FALSE)</f>
        <v>#N/A</v>
      </c>
      <c r="EDZ82" s="62" t="e">
        <f>VLOOKUP(EDQ82,'Cod Planos'!$A:$G,7,FALSE)</f>
        <v>#N/A</v>
      </c>
      <c r="EEA82" s="34">
        <v>318</v>
      </c>
      <c r="EEB82" s="63" t="str">
        <f>EDT82</f>
        <v>NA</v>
      </c>
      <c r="EEC82" s="83" t="s">
        <v>842</v>
      </c>
      <c r="EED82" s="93" t="str">
        <f>EDR82</f>
        <v>CR318</v>
      </c>
      <c r="EEE82" s="93" t="str">
        <f>IF(IFERROR(VLOOKUP(EEB82,'OPERAÇÕES - REPARO'!EDN:EDN,1,FALSE),"")&lt;&gt;"","OK","NA")</f>
        <v>NA</v>
      </c>
      <c r="EEF82" s="93" t="str">
        <f>IF(IFERROR(VLOOKUP(EEB82,'TEXTO LONGO REPARO.CSV'!EDJ:EDJ,1,FALSE),"")&lt;&gt;"","OK","NA")</f>
        <v>NA</v>
      </c>
      <c r="EEG82" s="58" t="e">
        <f>VLOOKUP(EEB82,'Cod Planos'!$A:$G,2,FALSE)</f>
        <v>#N/A</v>
      </c>
      <c r="EEH82" s="59" t="e">
        <f>VLOOKUP(EEB82,'Cod Planos'!$A:$G,4,FALSE)</f>
        <v>#N/A</v>
      </c>
      <c r="EEI82" s="60" t="e">
        <f>VLOOKUP(EEB82,'Cod Planos'!$A:$G,5,FALSE)</f>
        <v>#N/A</v>
      </c>
      <c r="EEJ82" s="61" t="e">
        <f>VLOOKUP(EEB82,'Cod Planos'!$A:$G,6,FALSE)</f>
        <v>#N/A</v>
      </c>
      <c r="EEK82" s="62" t="e">
        <f>VLOOKUP(EEB82,'Cod Planos'!$A:$G,7,FALSE)</f>
        <v>#N/A</v>
      </c>
      <c r="EEL82" s="34">
        <v>319</v>
      </c>
      <c r="EEM82" s="63" t="str">
        <f>EEE82</f>
        <v>NA</v>
      </c>
      <c r="EEN82" s="83" t="s">
        <v>843</v>
      </c>
      <c r="EEO82" s="93" t="str">
        <f>EEC82</f>
        <v>CR319</v>
      </c>
      <c r="EEP82" s="93" t="str">
        <f>IF(IFERROR(VLOOKUP(EEM82,'OPERAÇÕES - REPARO'!EDY:EDY,1,FALSE),"")&lt;&gt;"","OK","NA")</f>
        <v>NA</v>
      </c>
      <c r="EEQ82" s="93" t="str">
        <f>IF(IFERROR(VLOOKUP(EEM82,'TEXTO LONGO REPARO.CSV'!EDU:EDU,1,FALSE),"")&lt;&gt;"","OK","NA")</f>
        <v>NA</v>
      </c>
      <c r="EER82" s="58" t="e">
        <f>VLOOKUP(EEM82,'Cod Planos'!$A:$G,2,FALSE)</f>
        <v>#N/A</v>
      </c>
      <c r="EES82" s="59" t="e">
        <f>VLOOKUP(EEM82,'Cod Planos'!$A:$G,4,FALSE)</f>
        <v>#N/A</v>
      </c>
      <c r="EET82" s="60" t="e">
        <f>VLOOKUP(EEM82,'Cod Planos'!$A:$G,5,FALSE)</f>
        <v>#N/A</v>
      </c>
      <c r="EEU82" s="61" t="e">
        <f>VLOOKUP(EEM82,'Cod Planos'!$A:$G,6,FALSE)</f>
        <v>#N/A</v>
      </c>
      <c r="EEV82" s="62" t="e">
        <f>VLOOKUP(EEM82,'Cod Planos'!$A:$G,7,FALSE)</f>
        <v>#N/A</v>
      </c>
      <c r="EEW82" s="34">
        <v>320</v>
      </c>
      <c r="EEX82" s="63" t="str">
        <f>EEP82</f>
        <v>NA</v>
      </c>
      <c r="EEY82" s="83" t="s">
        <v>844</v>
      </c>
      <c r="EEZ82" s="93" t="str">
        <f>EEN82</f>
        <v>CR320</v>
      </c>
      <c r="EFA82" s="93" t="str">
        <f>IF(IFERROR(VLOOKUP(EEX82,'OPERAÇÕES - REPARO'!EEJ:EEJ,1,FALSE),"")&lt;&gt;"","OK","NA")</f>
        <v>NA</v>
      </c>
      <c r="EFB82" s="93" t="str">
        <f>IF(IFERROR(VLOOKUP(EEX82,'TEXTO LONGO REPARO.CSV'!EEF:EEF,1,FALSE),"")&lt;&gt;"","OK","NA")</f>
        <v>NA</v>
      </c>
      <c r="EFC82" s="58" t="e">
        <f>VLOOKUP(EEX82,'Cod Planos'!$A:$G,2,FALSE)</f>
        <v>#N/A</v>
      </c>
      <c r="EFD82" s="59" t="e">
        <f>VLOOKUP(EEX82,'Cod Planos'!$A:$G,4,FALSE)</f>
        <v>#N/A</v>
      </c>
      <c r="EFE82" s="60" t="e">
        <f>VLOOKUP(EEX82,'Cod Planos'!$A:$G,5,FALSE)</f>
        <v>#N/A</v>
      </c>
      <c r="EFF82" s="61" t="e">
        <f>VLOOKUP(EEX82,'Cod Planos'!$A:$G,6,FALSE)</f>
        <v>#N/A</v>
      </c>
      <c r="EFG82" s="62" t="e">
        <f>VLOOKUP(EEX82,'Cod Planos'!$A:$G,7,FALSE)</f>
        <v>#N/A</v>
      </c>
      <c r="EFH82" s="34">
        <v>321</v>
      </c>
      <c r="EFI82" s="63" t="str">
        <f>EFA82</f>
        <v>NA</v>
      </c>
      <c r="EFJ82" s="83" t="s">
        <v>845</v>
      </c>
      <c r="EFK82" s="93" t="str">
        <f>EEY82</f>
        <v>CR321</v>
      </c>
      <c r="EFL82" s="93" t="str">
        <f>IF(IFERROR(VLOOKUP(EFI82,'OPERAÇÕES - REPARO'!EEU:EEU,1,FALSE),"")&lt;&gt;"","OK","NA")</f>
        <v>NA</v>
      </c>
      <c r="EFM82" s="93" t="str">
        <f>IF(IFERROR(VLOOKUP(EFI82,'TEXTO LONGO REPARO.CSV'!EEQ:EEQ,1,FALSE),"")&lt;&gt;"","OK","NA")</f>
        <v>NA</v>
      </c>
      <c r="EFN82" s="58" t="e">
        <f>VLOOKUP(EFI82,'Cod Planos'!$A:$G,2,FALSE)</f>
        <v>#N/A</v>
      </c>
      <c r="EFO82" s="59" t="e">
        <f>VLOOKUP(EFI82,'Cod Planos'!$A:$G,4,FALSE)</f>
        <v>#N/A</v>
      </c>
      <c r="EFP82" s="60" t="e">
        <f>VLOOKUP(EFI82,'Cod Planos'!$A:$G,5,FALSE)</f>
        <v>#N/A</v>
      </c>
      <c r="EFQ82" s="61" t="e">
        <f>VLOOKUP(EFI82,'Cod Planos'!$A:$G,6,FALSE)</f>
        <v>#N/A</v>
      </c>
      <c r="EFR82" s="62" t="e">
        <f>VLOOKUP(EFI82,'Cod Planos'!$A:$G,7,FALSE)</f>
        <v>#N/A</v>
      </c>
      <c r="EFS82" s="34">
        <v>322</v>
      </c>
      <c r="EFT82" s="63" t="str">
        <f>EFL82</f>
        <v>NA</v>
      </c>
      <c r="EFU82" s="83" t="s">
        <v>846</v>
      </c>
      <c r="EFV82" s="93" t="str">
        <f>EFJ82</f>
        <v>CR322</v>
      </c>
      <c r="EFW82" s="93" t="str">
        <f>IF(IFERROR(VLOOKUP(EFT82,'OPERAÇÕES - REPARO'!EFF:EFF,1,FALSE),"")&lt;&gt;"","OK","NA")</f>
        <v>NA</v>
      </c>
      <c r="EFX82" s="93" t="str">
        <f>IF(IFERROR(VLOOKUP(EFT82,'TEXTO LONGO REPARO.CSV'!EFB:EFB,1,FALSE),"")&lt;&gt;"","OK","NA")</f>
        <v>NA</v>
      </c>
      <c r="EFY82" s="58" t="e">
        <f>VLOOKUP(EFT82,'Cod Planos'!$A:$G,2,FALSE)</f>
        <v>#N/A</v>
      </c>
      <c r="EFZ82" s="59" t="e">
        <f>VLOOKUP(EFT82,'Cod Planos'!$A:$G,4,FALSE)</f>
        <v>#N/A</v>
      </c>
      <c r="EGA82" s="60" t="e">
        <f>VLOOKUP(EFT82,'Cod Planos'!$A:$G,5,FALSE)</f>
        <v>#N/A</v>
      </c>
      <c r="EGB82" s="61" t="e">
        <f>VLOOKUP(EFT82,'Cod Planos'!$A:$G,6,FALSE)</f>
        <v>#N/A</v>
      </c>
      <c r="EGC82" s="62" t="e">
        <f>VLOOKUP(EFT82,'Cod Planos'!$A:$G,7,FALSE)</f>
        <v>#N/A</v>
      </c>
      <c r="EGD82" s="34">
        <v>323</v>
      </c>
      <c r="EGE82" s="63" t="str">
        <f>EFW82</f>
        <v>NA</v>
      </c>
      <c r="EGF82" s="83" t="s">
        <v>847</v>
      </c>
      <c r="EGG82" s="93" t="str">
        <f>EFU82</f>
        <v>CR323</v>
      </c>
      <c r="EGH82" s="93" t="str">
        <f>IF(IFERROR(VLOOKUP(EGE82,'OPERAÇÕES - REPARO'!EFQ:EFQ,1,FALSE),"")&lt;&gt;"","OK","NA")</f>
        <v>NA</v>
      </c>
      <c r="EGI82" s="93" t="str">
        <f>IF(IFERROR(VLOOKUP(EGE82,'TEXTO LONGO REPARO.CSV'!EFM:EFM,1,FALSE),"")&lt;&gt;"","OK","NA")</f>
        <v>NA</v>
      </c>
      <c r="EGJ82" s="58" t="e">
        <f>VLOOKUP(EGE82,'Cod Planos'!$A:$G,2,FALSE)</f>
        <v>#N/A</v>
      </c>
      <c r="EGK82" s="59" t="e">
        <f>VLOOKUP(EGE82,'Cod Planos'!$A:$G,4,FALSE)</f>
        <v>#N/A</v>
      </c>
      <c r="EGL82" s="60" t="e">
        <f>VLOOKUP(EGE82,'Cod Planos'!$A:$G,5,FALSE)</f>
        <v>#N/A</v>
      </c>
      <c r="EGM82" s="61" t="e">
        <f>VLOOKUP(EGE82,'Cod Planos'!$A:$G,6,FALSE)</f>
        <v>#N/A</v>
      </c>
      <c r="EGN82" s="62" t="e">
        <f>VLOOKUP(EGE82,'Cod Planos'!$A:$G,7,FALSE)</f>
        <v>#N/A</v>
      </c>
      <c r="EGO82" s="34">
        <v>324</v>
      </c>
      <c r="EGP82" s="63" t="str">
        <f>EGH82</f>
        <v>NA</v>
      </c>
      <c r="EGQ82" s="83" t="s">
        <v>848</v>
      </c>
      <c r="EGR82" s="93" t="str">
        <f>EGF82</f>
        <v>CR324</v>
      </c>
      <c r="EGS82" s="93" t="str">
        <f>IF(IFERROR(VLOOKUP(EGP82,'OPERAÇÕES - REPARO'!EGB:EGB,1,FALSE),"")&lt;&gt;"","OK","NA")</f>
        <v>NA</v>
      </c>
      <c r="EGT82" s="93" t="str">
        <f>IF(IFERROR(VLOOKUP(EGP82,'TEXTO LONGO REPARO.CSV'!EFX:EFX,1,FALSE),"")&lt;&gt;"","OK","NA")</f>
        <v>NA</v>
      </c>
      <c r="EGU82" s="58" t="e">
        <f>VLOOKUP(EGP82,'Cod Planos'!$A:$G,2,FALSE)</f>
        <v>#N/A</v>
      </c>
      <c r="EGV82" s="59" t="e">
        <f>VLOOKUP(EGP82,'Cod Planos'!$A:$G,4,FALSE)</f>
        <v>#N/A</v>
      </c>
      <c r="EGW82" s="60" t="e">
        <f>VLOOKUP(EGP82,'Cod Planos'!$A:$G,5,FALSE)</f>
        <v>#N/A</v>
      </c>
      <c r="EGX82" s="61" t="e">
        <f>VLOOKUP(EGP82,'Cod Planos'!$A:$G,6,FALSE)</f>
        <v>#N/A</v>
      </c>
      <c r="EGY82" s="62" t="e">
        <f>VLOOKUP(EGP82,'Cod Planos'!$A:$G,7,FALSE)</f>
        <v>#N/A</v>
      </c>
      <c r="EGZ82" s="34">
        <v>325</v>
      </c>
      <c r="EHA82" s="63" t="str">
        <f>EGS82</f>
        <v>NA</v>
      </c>
      <c r="EHB82" s="83" t="s">
        <v>849</v>
      </c>
      <c r="EHC82" s="93" t="str">
        <f>EGQ82</f>
        <v>CR325</v>
      </c>
      <c r="EHD82" s="93" t="str">
        <f>IF(IFERROR(VLOOKUP(EHA82,'OPERAÇÕES - REPARO'!EGM:EGM,1,FALSE),"")&lt;&gt;"","OK","NA")</f>
        <v>NA</v>
      </c>
      <c r="EHE82" s="93" t="str">
        <f>IF(IFERROR(VLOOKUP(EHA82,'TEXTO LONGO REPARO.CSV'!EGI:EGI,1,FALSE),"")&lt;&gt;"","OK","NA")</f>
        <v>NA</v>
      </c>
      <c r="EHF82" s="58" t="e">
        <f>VLOOKUP(EHA82,'Cod Planos'!$A:$G,2,FALSE)</f>
        <v>#N/A</v>
      </c>
      <c r="EHG82" s="59" t="e">
        <f>VLOOKUP(EHA82,'Cod Planos'!$A:$G,4,FALSE)</f>
        <v>#N/A</v>
      </c>
      <c r="EHH82" s="60" t="e">
        <f>VLOOKUP(EHA82,'Cod Planos'!$A:$G,5,FALSE)</f>
        <v>#N/A</v>
      </c>
      <c r="EHI82" s="61" t="e">
        <f>VLOOKUP(EHA82,'Cod Planos'!$A:$G,6,FALSE)</f>
        <v>#N/A</v>
      </c>
      <c r="EHJ82" s="62" t="e">
        <f>VLOOKUP(EHA82,'Cod Planos'!$A:$G,7,FALSE)</f>
        <v>#N/A</v>
      </c>
      <c r="EHK82" s="34">
        <v>326</v>
      </c>
      <c r="EHL82" s="63" t="str">
        <f>EHD82</f>
        <v>NA</v>
      </c>
      <c r="EHM82" s="83" t="s">
        <v>850</v>
      </c>
      <c r="EHN82" s="93" t="str">
        <f>EHB82</f>
        <v>CR326</v>
      </c>
      <c r="EHO82" s="93" t="str">
        <f>IF(IFERROR(VLOOKUP(EHL82,'OPERAÇÕES - REPARO'!EGX:EGX,1,FALSE),"")&lt;&gt;"","OK","NA")</f>
        <v>NA</v>
      </c>
      <c r="EHP82" s="93" t="str">
        <f>IF(IFERROR(VLOOKUP(EHL82,'TEXTO LONGO REPARO.CSV'!EGT:EGT,1,FALSE),"")&lt;&gt;"","OK","NA")</f>
        <v>NA</v>
      </c>
      <c r="EHQ82" s="58" t="e">
        <f>VLOOKUP(EHL82,'Cod Planos'!$A:$G,2,FALSE)</f>
        <v>#N/A</v>
      </c>
      <c r="EHR82" s="59" t="e">
        <f>VLOOKUP(EHL82,'Cod Planos'!$A:$G,4,FALSE)</f>
        <v>#N/A</v>
      </c>
      <c r="EHS82" s="60" t="e">
        <f>VLOOKUP(EHL82,'Cod Planos'!$A:$G,5,FALSE)</f>
        <v>#N/A</v>
      </c>
      <c r="EHT82" s="61" t="e">
        <f>VLOOKUP(EHL82,'Cod Planos'!$A:$G,6,FALSE)</f>
        <v>#N/A</v>
      </c>
      <c r="EHU82" s="62" t="e">
        <f>VLOOKUP(EHL82,'Cod Planos'!$A:$G,7,FALSE)</f>
        <v>#N/A</v>
      </c>
      <c r="EHV82" s="34">
        <v>327</v>
      </c>
      <c r="EHW82" s="63" t="str">
        <f>EHO82</f>
        <v>NA</v>
      </c>
      <c r="EHX82" s="83" t="s">
        <v>851</v>
      </c>
      <c r="EHY82" s="93" t="str">
        <f>EHM82</f>
        <v>CR327</v>
      </c>
      <c r="EHZ82" s="93" t="str">
        <f>IF(IFERROR(VLOOKUP(EHW82,'OPERAÇÕES - REPARO'!EHI:EHI,1,FALSE),"")&lt;&gt;"","OK","NA")</f>
        <v>NA</v>
      </c>
      <c r="EIA82" s="93" t="str">
        <f>IF(IFERROR(VLOOKUP(EHW82,'TEXTO LONGO REPARO.CSV'!EHE:EHE,1,FALSE),"")&lt;&gt;"","OK","NA")</f>
        <v>NA</v>
      </c>
      <c r="EIB82" s="58" t="e">
        <f>VLOOKUP(EHW82,'Cod Planos'!$A:$G,2,FALSE)</f>
        <v>#N/A</v>
      </c>
      <c r="EIC82" s="59" t="e">
        <f>VLOOKUP(EHW82,'Cod Planos'!$A:$G,4,FALSE)</f>
        <v>#N/A</v>
      </c>
      <c r="EID82" s="60" t="e">
        <f>VLOOKUP(EHW82,'Cod Planos'!$A:$G,5,FALSE)</f>
        <v>#N/A</v>
      </c>
      <c r="EIE82" s="61" t="e">
        <f>VLOOKUP(EHW82,'Cod Planos'!$A:$G,6,FALSE)</f>
        <v>#N/A</v>
      </c>
      <c r="EIF82" s="62" t="e">
        <f>VLOOKUP(EHW82,'Cod Planos'!$A:$G,7,FALSE)</f>
        <v>#N/A</v>
      </c>
      <c r="EIG82" s="34">
        <v>328</v>
      </c>
      <c r="EIH82" s="63" t="str">
        <f>EHZ82</f>
        <v>NA</v>
      </c>
      <c r="EII82" s="83" t="s">
        <v>852</v>
      </c>
      <c r="EIJ82" s="93" t="str">
        <f>EHX82</f>
        <v>CR328</v>
      </c>
      <c r="EIK82" s="93" t="str">
        <f>IF(IFERROR(VLOOKUP(EIH82,'OPERAÇÕES - REPARO'!EHT:EHT,1,FALSE),"")&lt;&gt;"","OK","NA")</f>
        <v>NA</v>
      </c>
      <c r="EIL82" s="93" t="str">
        <f>IF(IFERROR(VLOOKUP(EIH82,'TEXTO LONGO REPARO.CSV'!EHP:EHP,1,FALSE),"")&lt;&gt;"","OK","NA")</f>
        <v>NA</v>
      </c>
      <c r="EIM82" s="58" t="e">
        <f>VLOOKUP(EIH82,'Cod Planos'!$A:$G,2,FALSE)</f>
        <v>#N/A</v>
      </c>
      <c r="EIN82" s="59" t="e">
        <f>VLOOKUP(EIH82,'Cod Planos'!$A:$G,4,FALSE)</f>
        <v>#N/A</v>
      </c>
      <c r="EIO82" s="60" t="e">
        <f>VLOOKUP(EIH82,'Cod Planos'!$A:$G,5,FALSE)</f>
        <v>#N/A</v>
      </c>
      <c r="EIP82" s="61" t="e">
        <f>VLOOKUP(EIH82,'Cod Planos'!$A:$G,6,FALSE)</f>
        <v>#N/A</v>
      </c>
      <c r="EIQ82" s="62" t="e">
        <f>VLOOKUP(EIH82,'Cod Planos'!$A:$G,7,FALSE)</f>
        <v>#N/A</v>
      </c>
      <c r="EIR82" s="34">
        <v>329</v>
      </c>
      <c r="EIS82" s="63" t="str">
        <f>EIK82</f>
        <v>NA</v>
      </c>
      <c r="EIT82" s="83" t="s">
        <v>853</v>
      </c>
      <c r="EIU82" s="93" t="str">
        <f>EII82</f>
        <v>CR329</v>
      </c>
      <c r="EIV82" s="93" t="str">
        <f>IF(IFERROR(VLOOKUP(EIS82,'OPERAÇÕES - REPARO'!EIE:EIE,1,FALSE),"")&lt;&gt;"","OK","NA")</f>
        <v>NA</v>
      </c>
      <c r="EIW82" s="93" t="str">
        <f>IF(IFERROR(VLOOKUP(EIS82,'TEXTO LONGO REPARO.CSV'!EIA:EIA,1,FALSE),"")&lt;&gt;"","OK","NA")</f>
        <v>NA</v>
      </c>
      <c r="EIX82" s="58" t="e">
        <f>VLOOKUP(EIS82,'Cod Planos'!$A:$G,2,FALSE)</f>
        <v>#N/A</v>
      </c>
      <c r="EIY82" s="59" t="e">
        <f>VLOOKUP(EIS82,'Cod Planos'!$A:$G,4,FALSE)</f>
        <v>#N/A</v>
      </c>
      <c r="EIZ82" s="60" t="e">
        <f>VLOOKUP(EIS82,'Cod Planos'!$A:$G,5,FALSE)</f>
        <v>#N/A</v>
      </c>
      <c r="EJA82" s="61" t="e">
        <f>VLOOKUP(EIS82,'Cod Planos'!$A:$G,6,FALSE)</f>
        <v>#N/A</v>
      </c>
      <c r="EJB82" s="62" t="e">
        <f>VLOOKUP(EIS82,'Cod Planos'!$A:$G,7,FALSE)</f>
        <v>#N/A</v>
      </c>
      <c r="EJC82" s="34">
        <v>330</v>
      </c>
      <c r="EJD82" s="63" t="str">
        <f>EIV82</f>
        <v>NA</v>
      </c>
      <c r="EJE82" s="83" t="s">
        <v>854</v>
      </c>
      <c r="EJF82" s="93" t="str">
        <f>EIT82</f>
        <v>CR330</v>
      </c>
      <c r="EJG82" s="93" t="str">
        <f>IF(IFERROR(VLOOKUP(EJD82,'OPERAÇÕES - REPARO'!EIP:EIP,1,FALSE),"")&lt;&gt;"","OK","NA")</f>
        <v>NA</v>
      </c>
      <c r="EJH82" s="93" t="str">
        <f>IF(IFERROR(VLOOKUP(EJD82,'TEXTO LONGO REPARO.CSV'!EIL:EIL,1,FALSE),"")&lt;&gt;"","OK","NA")</f>
        <v>NA</v>
      </c>
      <c r="EJI82" s="58" t="e">
        <f>VLOOKUP(EJD82,'Cod Planos'!$A:$G,2,FALSE)</f>
        <v>#N/A</v>
      </c>
      <c r="EJJ82" s="59" t="e">
        <f>VLOOKUP(EJD82,'Cod Planos'!$A:$G,4,FALSE)</f>
        <v>#N/A</v>
      </c>
      <c r="EJK82" s="60" t="e">
        <f>VLOOKUP(EJD82,'Cod Planos'!$A:$G,5,FALSE)</f>
        <v>#N/A</v>
      </c>
      <c r="EJL82" s="61" t="e">
        <f>VLOOKUP(EJD82,'Cod Planos'!$A:$G,6,FALSE)</f>
        <v>#N/A</v>
      </c>
      <c r="EJM82" s="62" t="e">
        <f>VLOOKUP(EJD82,'Cod Planos'!$A:$G,7,FALSE)</f>
        <v>#N/A</v>
      </c>
      <c r="EJN82" s="34">
        <v>331</v>
      </c>
      <c r="EJO82" s="63" t="str">
        <f>EJG82</f>
        <v>NA</v>
      </c>
      <c r="EJP82" s="83" t="s">
        <v>855</v>
      </c>
      <c r="EJQ82" s="93" t="str">
        <f>EJE82</f>
        <v>CR331</v>
      </c>
      <c r="EJR82" s="93" t="str">
        <f>IF(IFERROR(VLOOKUP(EJO82,'OPERAÇÕES - REPARO'!EJA:EJA,1,FALSE),"")&lt;&gt;"","OK","NA")</f>
        <v>NA</v>
      </c>
      <c r="EJS82" s="93" t="str">
        <f>IF(IFERROR(VLOOKUP(EJO82,'TEXTO LONGO REPARO.CSV'!EIW:EIW,1,FALSE),"")&lt;&gt;"","OK","NA")</f>
        <v>NA</v>
      </c>
      <c r="EJT82" s="58" t="e">
        <f>VLOOKUP(EJO82,'Cod Planos'!$A:$G,2,FALSE)</f>
        <v>#N/A</v>
      </c>
      <c r="EJU82" s="59" t="e">
        <f>VLOOKUP(EJO82,'Cod Planos'!$A:$G,4,FALSE)</f>
        <v>#N/A</v>
      </c>
      <c r="EJV82" s="60" t="e">
        <f>VLOOKUP(EJO82,'Cod Planos'!$A:$G,5,FALSE)</f>
        <v>#N/A</v>
      </c>
      <c r="EJW82" s="61" t="e">
        <f>VLOOKUP(EJO82,'Cod Planos'!$A:$G,6,FALSE)</f>
        <v>#N/A</v>
      </c>
      <c r="EJX82" s="62" t="e">
        <f>VLOOKUP(EJO82,'Cod Planos'!$A:$G,7,FALSE)</f>
        <v>#N/A</v>
      </c>
      <c r="EJY82" s="34">
        <v>332</v>
      </c>
      <c r="EJZ82" s="63" t="str">
        <f>EJR82</f>
        <v>NA</v>
      </c>
      <c r="EKA82" s="83" t="s">
        <v>856</v>
      </c>
      <c r="EKB82" s="93" t="str">
        <f>EJP82</f>
        <v>CR332</v>
      </c>
      <c r="EKC82" s="93" t="str">
        <f>IF(IFERROR(VLOOKUP(EJZ82,'OPERAÇÕES - REPARO'!EJL:EJL,1,FALSE),"")&lt;&gt;"","OK","NA")</f>
        <v>NA</v>
      </c>
      <c r="EKD82" s="93" t="str">
        <f>IF(IFERROR(VLOOKUP(EJZ82,'TEXTO LONGO REPARO.CSV'!EJH:EJH,1,FALSE),"")&lt;&gt;"","OK","NA")</f>
        <v>NA</v>
      </c>
      <c r="EKE82" s="58" t="e">
        <f>VLOOKUP(EJZ82,'Cod Planos'!$A:$G,2,FALSE)</f>
        <v>#N/A</v>
      </c>
      <c r="EKF82" s="59" t="e">
        <f>VLOOKUP(EJZ82,'Cod Planos'!$A:$G,4,FALSE)</f>
        <v>#N/A</v>
      </c>
      <c r="EKG82" s="60" t="e">
        <f>VLOOKUP(EJZ82,'Cod Planos'!$A:$G,5,FALSE)</f>
        <v>#N/A</v>
      </c>
      <c r="EKH82" s="61" t="e">
        <f>VLOOKUP(EJZ82,'Cod Planos'!$A:$G,6,FALSE)</f>
        <v>#N/A</v>
      </c>
      <c r="EKI82" s="62" t="e">
        <f>VLOOKUP(EJZ82,'Cod Planos'!$A:$G,7,FALSE)</f>
        <v>#N/A</v>
      </c>
      <c r="EKJ82" s="34">
        <v>333</v>
      </c>
      <c r="EKK82" s="63" t="str">
        <f>EKC82</f>
        <v>NA</v>
      </c>
      <c r="EKL82" s="83" t="s">
        <v>857</v>
      </c>
      <c r="EKM82" s="93" t="str">
        <f>EKA82</f>
        <v>CR333</v>
      </c>
      <c r="EKN82" s="93" t="str">
        <f>IF(IFERROR(VLOOKUP(EKK82,'OPERAÇÕES - REPARO'!EJW:EJW,1,FALSE),"")&lt;&gt;"","OK","NA")</f>
        <v>NA</v>
      </c>
      <c r="EKO82" s="93" t="str">
        <f>IF(IFERROR(VLOOKUP(EKK82,'TEXTO LONGO REPARO.CSV'!EJS:EJS,1,FALSE),"")&lt;&gt;"","OK","NA")</f>
        <v>NA</v>
      </c>
      <c r="EKP82" s="58" t="e">
        <f>VLOOKUP(EKK82,'Cod Planos'!$A:$G,2,FALSE)</f>
        <v>#N/A</v>
      </c>
      <c r="EKQ82" s="59" t="e">
        <f>VLOOKUP(EKK82,'Cod Planos'!$A:$G,4,FALSE)</f>
        <v>#N/A</v>
      </c>
      <c r="EKR82" s="60" t="e">
        <f>VLOOKUP(EKK82,'Cod Planos'!$A:$G,5,FALSE)</f>
        <v>#N/A</v>
      </c>
      <c r="EKS82" s="61" t="e">
        <f>VLOOKUP(EKK82,'Cod Planos'!$A:$G,6,FALSE)</f>
        <v>#N/A</v>
      </c>
      <c r="EKT82" s="62" t="e">
        <f>VLOOKUP(EKK82,'Cod Planos'!$A:$G,7,FALSE)</f>
        <v>#N/A</v>
      </c>
      <c r="EKU82" s="34">
        <v>334</v>
      </c>
      <c r="EKV82" s="63" t="str">
        <f>EKN82</f>
        <v>NA</v>
      </c>
      <c r="EKW82" s="83" t="s">
        <v>858</v>
      </c>
      <c r="EKX82" s="93" t="str">
        <f>EKL82</f>
        <v>CR334</v>
      </c>
      <c r="EKY82" s="93" t="str">
        <f>IF(IFERROR(VLOOKUP(EKV82,'OPERAÇÕES - REPARO'!EKH:EKH,1,FALSE),"")&lt;&gt;"","OK","NA")</f>
        <v>NA</v>
      </c>
      <c r="EKZ82" s="93" t="str">
        <f>IF(IFERROR(VLOOKUP(EKV82,'TEXTO LONGO REPARO.CSV'!EKD:EKD,1,FALSE),"")&lt;&gt;"","OK","NA")</f>
        <v>NA</v>
      </c>
      <c r="ELA82" s="58" t="e">
        <f>VLOOKUP(EKV82,'Cod Planos'!$A:$G,2,FALSE)</f>
        <v>#N/A</v>
      </c>
      <c r="ELB82" s="59" t="e">
        <f>VLOOKUP(EKV82,'Cod Planos'!$A:$G,4,FALSE)</f>
        <v>#N/A</v>
      </c>
      <c r="ELC82" s="60" t="e">
        <f>VLOOKUP(EKV82,'Cod Planos'!$A:$G,5,FALSE)</f>
        <v>#N/A</v>
      </c>
      <c r="ELD82" s="61" t="e">
        <f>VLOOKUP(EKV82,'Cod Planos'!$A:$G,6,FALSE)</f>
        <v>#N/A</v>
      </c>
      <c r="ELE82" s="62" t="e">
        <f>VLOOKUP(EKV82,'Cod Planos'!$A:$G,7,FALSE)</f>
        <v>#N/A</v>
      </c>
      <c r="ELF82" s="34">
        <v>335</v>
      </c>
      <c r="ELG82" s="63" t="str">
        <f>EKY82</f>
        <v>NA</v>
      </c>
      <c r="ELH82" s="83" t="s">
        <v>859</v>
      </c>
      <c r="ELI82" s="93" t="str">
        <f>EKW82</f>
        <v>CR335</v>
      </c>
      <c r="ELJ82" s="93" t="str">
        <f>IF(IFERROR(VLOOKUP(ELG82,'OPERAÇÕES - REPARO'!EKS:EKS,1,FALSE),"")&lt;&gt;"","OK","NA")</f>
        <v>NA</v>
      </c>
      <c r="ELK82" s="93" t="str">
        <f>IF(IFERROR(VLOOKUP(ELG82,'TEXTO LONGO REPARO.CSV'!EKO:EKO,1,FALSE),"")&lt;&gt;"","OK","NA")</f>
        <v>NA</v>
      </c>
      <c r="ELL82" s="58" t="e">
        <f>VLOOKUP(ELG82,'Cod Planos'!$A:$G,2,FALSE)</f>
        <v>#N/A</v>
      </c>
      <c r="ELM82" s="59" t="e">
        <f>VLOOKUP(ELG82,'Cod Planos'!$A:$G,4,FALSE)</f>
        <v>#N/A</v>
      </c>
      <c r="ELN82" s="60" t="e">
        <f>VLOOKUP(ELG82,'Cod Planos'!$A:$G,5,FALSE)</f>
        <v>#N/A</v>
      </c>
      <c r="ELO82" s="61" t="e">
        <f>VLOOKUP(ELG82,'Cod Planos'!$A:$G,6,FALSE)</f>
        <v>#N/A</v>
      </c>
      <c r="ELP82" s="62" t="e">
        <f>VLOOKUP(ELG82,'Cod Planos'!$A:$G,7,FALSE)</f>
        <v>#N/A</v>
      </c>
      <c r="ELQ82" s="34">
        <v>336</v>
      </c>
      <c r="ELR82" s="63" t="str">
        <f>ELJ82</f>
        <v>NA</v>
      </c>
      <c r="ELS82" s="83" t="s">
        <v>860</v>
      </c>
      <c r="ELT82" s="93" t="str">
        <f>ELH82</f>
        <v>CR336</v>
      </c>
      <c r="ELU82" s="93" t="str">
        <f>IF(IFERROR(VLOOKUP(ELR82,'OPERAÇÕES - REPARO'!ELD:ELD,1,FALSE),"")&lt;&gt;"","OK","NA")</f>
        <v>NA</v>
      </c>
      <c r="ELV82" s="93" t="str">
        <f>IF(IFERROR(VLOOKUP(ELR82,'TEXTO LONGO REPARO.CSV'!EKZ:EKZ,1,FALSE),"")&lt;&gt;"","OK","NA")</f>
        <v>NA</v>
      </c>
      <c r="ELW82" s="58" t="e">
        <f>VLOOKUP(ELR82,'Cod Planos'!$A:$G,2,FALSE)</f>
        <v>#N/A</v>
      </c>
      <c r="ELX82" s="59" t="e">
        <f>VLOOKUP(ELR82,'Cod Planos'!$A:$G,4,FALSE)</f>
        <v>#N/A</v>
      </c>
      <c r="ELY82" s="60" t="e">
        <f>VLOOKUP(ELR82,'Cod Planos'!$A:$G,5,FALSE)</f>
        <v>#N/A</v>
      </c>
      <c r="ELZ82" s="61" t="e">
        <f>VLOOKUP(ELR82,'Cod Planos'!$A:$G,6,FALSE)</f>
        <v>#N/A</v>
      </c>
      <c r="EMA82" s="62" t="e">
        <f>VLOOKUP(ELR82,'Cod Planos'!$A:$G,7,FALSE)</f>
        <v>#N/A</v>
      </c>
      <c r="EMB82" s="34">
        <v>337</v>
      </c>
      <c r="EMC82" s="63" t="str">
        <f>ELU82</f>
        <v>NA</v>
      </c>
      <c r="EMD82" s="83" t="s">
        <v>861</v>
      </c>
      <c r="EME82" s="93" t="str">
        <f>ELS82</f>
        <v>CR337</v>
      </c>
      <c r="EMF82" s="93" t="str">
        <f>IF(IFERROR(VLOOKUP(EMC82,'OPERAÇÕES - REPARO'!ELO:ELO,1,FALSE),"")&lt;&gt;"","OK","NA")</f>
        <v>NA</v>
      </c>
      <c r="EMG82" s="93" t="str">
        <f>IF(IFERROR(VLOOKUP(EMC82,'TEXTO LONGO REPARO.CSV'!ELK:ELK,1,FALSE),"")&lt;&gt;"","OK","NA")</f>
        <v>NA</v>
      </c>
      <c r="EMH82" s="58" t="e">
        <f>VLOOKUP(EMC82,'Cod Planos'!$A:$G,2,FALSE)</f>
        <v>#N/A</v>
      </c>
      <c r="EMI82" s="59" t="e">
        <f>VLOOKUP(EMC82,'Cod Planos'!$A:$G,4,FALSE)</f>
        <v>#N/A</v>
      </c>
      <c r="EMJ82" s="60" t="e">
        <f>VLOOKUP(EMC82,'Cod Planos'!$A:$G,5,FALSE)</f>
        <v>#N/A</v>
      </c>
      <c r="EMK82" s="61" t="e">
        <f>VLOOKUP(EMC82,'Cod Planos'!$A:$G,6,FALSE)</f>
        <v>#N/A</v>
      </c>
      <c r="EML82" s="62" t="e">
        <f>VLOOKUP(EMC82,'Cod Planos'!$A:$G,7,FALSE)</f>
        <v>#N/A</v>
      </c>
      <c r="EMM82" s="34">
        <v>338</v>
      </c>
      <c r="EMN82" s="63" t="str">
        <f>EMF82</f>
        <v>NA</v>
      </c>
      <c r="EMO82" s="83" t="s">
        <v>862</v>
      </c>
      <c r="EMP82" s="93" t="str">
        <f>EMD82</f>
        <v>CR338</v>
      </c>
      <c r="EMQ82" s="93" t="str">
        <f>IF(IFERROR(VLOOKUP(EMN82,'OPERAÇÕES - REPARO'!ELZ:ELZ,1,FALSE),"")&lt;&gt;"","OK","NA")</f>
        <v>NA</v>
      </c>
      <c r="EMR82" s="93" t="str">
        <f>IF(IFERROR(VLOOKUP(EMN82,'TEXTO LONGO REPARO.CSV'!ELV:ELV,1,FALSE),"")&lt;&gt;"","OK","NA")</f>
        <v>NA</v>
      </c>
      <c r="EMS82" s="58" t="e">
        <f>VLOOKUP(EMN82,'Cod Planos'!$A:$G,2,FALSE)</f>
        <v>#N/A</v>
      </c>
      <c r="EMT82" s="59" t="e">
        <f>VLOOKUP(EMN82,'Cod Planos'!$A:$G,4,FALSE)</f>
        <v>#N/A</v>
      </c>
      <c r="EMU82" s="60" t="e">
        <f>VLOOKUP(EMN82,'Cod Planos'!$A:$G,5,FALSE)</f>
        <v>#N/A</v>
      </c>
      <c r="EMV82" s="61" t="e">
        <f>VLOOKUP(EMN82,'Cod Planos'!$A:$G,6,FALSE)</f>
        <v>#N/A</v>
      </c>
      <c r="EMW82" s="62" t="e">
        <f>VLOOKUP(EMN82,'Cod Planos'!$A:$G,7,FALSE)</f>
        <v>#N/A</v>
      </c>
      <c r="EMX82" s="34">
        <v>339</v>
      </c>
      <c r="EMY82" s="63" t="str">
        <f>EMQ82</f>
        <v>NA</v>
      </c>
      <c r="EMZ82" s="83" t="s">
        <v>863</v>
      </c>
      <c r="ENA82" s="93" t="str">
        <f>EMO82</f>
        <v>CR339</v>
      </c>
      <c r="ENB82" s="93" t="str">
        <f>IF(IFERROR(VLOOKUP(EMY82,'OPERAÇÕES - REPARO'!EMK:EMK,1,FALSE),"")&lt;&gt;"","OK","NA")</f>
        <v>NA</v>
      </c>
      <c r="ENC82" s="93" t="str">
        <f>IF(IFERROR(VLOOKUP(EMY82,'TEXTO LONGO REPARO.CSV'!EMG:EMG,1,FALSE),"")&lt;&gt;"","OK","NA")</f>
        <v>NA</v>
      </c>
      <c r="END82" s="58" t="e">
        <f>VLOOKUP(EMY82,'Cod Planos'!$A:$G,2,FALSE)</f>
        <v>#N/A</v>
      </c>
      <c r="ENE82" s="59" t="e">
        <f>VLOOKUP(EMY82,'Cod Planos'!$A:$G,4,FALSE)</f>
        <v>#N/A</v>
      </c>
      <c r="ENF82" s="60" t="e">
        <f>VLOOKUP(EMY82,'Cod Planos'!$A:$G,5,FALSE)</f>
        <v>#N/A</v>
      </c>
      <c r="ENG82" s="61" t="e">
        <f>VLOOKUP(EMY82,'Cod Planos'!$A:$G,6,FALSE)</f>
        <v>#N/A</v>
      </c>
      <c r="ENH82" s="62" t="e">
        <f>VLOOKUP(EMY82,'Cod Planos'!$A:$G,7,FALSE)</f>
        <v>#N/A</v>
      </c>
      <c r="ENI82" s="34">
        <v>340</v>
      </c>
      <c r="ENJ82" s="63" t="str">
        <f>ENB82</f>
        <v>NA</v>
      </c>
      <c r="ENK82" s="83" t="s">
        <v>864</v>
      </c>
      <c r="ENL82" s="93" t="str">
        <f>EMZ82</f>
        <v>CR340</v>
      </c>
      <c r="ENM82" s="93" t="str">
        <f>IF(IFERROR(VLOOKUP(ENJ82,'OPERAÇÕES - REPARO'!EMV:EMV,1,FALSE),"")&lt;&gt;"","OK","NA")</f>
        <v>NA</v>
      </c>
      <c r="ENN82" s="93" t="str">
        <f>IF(IFERROR(VLOOKUP(ENJ82,'TEXTO LONGO REPARO.CSV'!EMR:EMR,1,FALSE),"")&lt;&gt;"","OK","NA")</f>
        <v>NA</v>
      </c>
      <c r="ENO82" s="58" t="e">
        <f>VLOOKUP(ENJ82,'Cod Planos'!$A:$G,2,FALSE)</f>
        <v>#N/A</v>
      </c>
      <c r="ENP82" s="59" t="e">
        <f>VLOOKUP(ENJ82,'Cod Planos'!$A:$G,4,FALSE)</f>
        <v>#N/A</v>
      </c>
      <c r="ENQ82" s="60" t="e">
        <f>VLOOKUP(ENJ82,'Cod Planos'!$A:$G,5,FALSE)</f>
        <v>#N/A</v>
      </c>
      <c r="ENR82" s="61" t="e">
        <f>VLOOKUP(ENJ82,'Cod Planos'!$A:$G,6,FALSE)</f>
        <v>#N/A</v>
      </c>
      <c r="ENS82" s="62" t="e">
        <f>VLOOKUP(ENJ82,'Cod Planos'!$A:$G,7,FALSE)</f>
        <v>#N/A</v>
      </c>
      <c r="ENT82" s="34">
        <v>341</v>
      </c>
      <c r="ENU82" s="63" t="str">
        <f>ENM82</f>
        <v>NA</v>
      </c>
      <c r="ENV82" s="83" t="s">
        <v>865</v>
      </c>
      <c r="ENW82" s="93" t="str">
        <f>ENK82</f>
        <v>CR341</v>
      </c>
      <c r="ENX82" s="93" t="str">
        <f>IF(IFERROR(VLOOKUP(ENU82,'OPERAÇÕES - REPARO'!ENG:ENG,1,FALSE),"")&lt;&gt;"","OK","NA")</f>
        <v>NA</v>
      </c>
      <c r="ENY82" s="93" t="str">
        <f>IF(IFERROR(VLOOKUP(ENU82,'TEXTO LONGO REPARO.CSV'!ENC:ENC,1,FALSE),"")&lt;&gt;"","OK","NA")</f>
        <v>NA</v>
      </c>
      <c r="ENZ82" s="58" t="e">
        <f>VLOOKUP(ENU82,'Cod Planos'!$A:$G,2,FALSE)</f>
        <v>#N/A</v>
      </c>
      <c r="EOA82" s="59" t="e">
        <f>VLOOKUP(ENU82,'Cod Planos'!$A:$G,4,FALSE)</f>
        <v>#N/A</v>
      </c>
      <c r="EOB82" s="60" t="e">
        <f>VLOOKUP(ENU82,'Cod Planos'!$A:$G,5,FALSE)</f>
        <v>#N/A</v>
      </c>
      <c r="EOC82" s="61" t="e">
        <f>VLOOKUP(ENU82,'Cod Planos'!$A:$G,6,FALSE)</f>
        <v>#N/A</v>
      </c>
      <c r="EOD82" s="62" t="e">
        <f>VLOOKUP(ENU82,'Cod Planos'!$A:$G,7,FALSE)</f>
        <v>#N/A</v>
      </c>
      <c r="EOE82" s="34">
        <v>342</v>
      </c>
      <c r="EOF82" s="63" t="str">
        <f>ENX82</f>
        <v>NA</v>
      </c>
      <c r="EOG82" s="83" t="s">
        <v>866</v>
      </c>
      <c r="EOH82" s="93" t="str">
        <f>ENV82</f>
        <v>CR342</v>
      </c>
      <c r="EOI82" s="93" t="str">
        <f>IF(IFERROR(VLOOKUP(EOF82,'OPERAÇÕES - REPARO'!ENR:ENR,1,FALSE),"")&lt;&gt;"","OK","NA")</f>
        <v>NA</v>
      </c>
      <c r="EOJ82" s="93" t="str">
        <f>IF(IFERROR(VLOOKUP(EOF82,'TEXTO LONGO REPARO.CSV'!ENN:ENN,1,FALSE),"")&lt;&gt;"","OK","NA")</f>
        <v>NA</v>
      </c>
      <c r="EOK82" s="58" t="e">
        <f>VLOOKUP(EOF82,'Cod Planos'!$A:$G,2,FALSE)</f>
        <v>#N/A</v>
      </c>
      <c r="EOL82" s="59" t="e">
        <f>VLOOKUP(EOF82,'Cod Planos'!$A:$G,4,FALSE)</f>
        <v>#N/A</v>
      </c>
      <c r="EOM82" s="60" t="e">
        <f>VLOOKUP(EOF82,'Cod Planos'!$A:$G,5,FALSE)</f>
        <v>#N/A</v>
      </c>
      <c r="EON82" s="61" t="e">
        <f>VLOOKUP(EOF82,'Cod Planos'!$A:$G,6,FALSE)</f>
        <v>#N/A</v>
      </c>
      <c r="EOO82" s="62" t="e">
        <f>VLOOKUP(EOF82,'Cod Planos'!$A:$G,7,FALSE)</f>
        <v>#N/A</v>
      </c>
      <c r="EOP82" s="34">
        <v>343</v>
      </c>
      <c r="EOQ82" s="63" t="str">
        <f>EOI82</f>
        <v>NA</v>
      </c>
      <c r="EOR82" s="83" t="s">
        <v>867</v>
      </c>
      <c r="EOS82" s="93" t="str">
        <f>EOG82</f>
        <v>CR343</v>
      </c>
      <c r="EOT82" s="93" t="str">
        <f>IF(IFERROR(VLOOKUP(EOQ82,'OPERAÇÕES - REPARO'!EOC:EOC,1,FALSE),"")&lt;&gt;"","OK","NA")</f>
        <v>NA</v>
      </c>
      <c r="EOU82" s="93" t="str">
        <f>IF(IFERROR(VLOOKUP(EOQ82,'TEXTO LONGO REPARO.CSV'!ENY:ENY,1,FALSE),"")&lt;&gt;"","OK","NA")</f>
        <v>NA</v>
      </c>
      <c r="EOV82" s="58" t="e">
        <f>VLOOKUP(EOQ82,'Cod Planos'!$A:$G,2,FALSE)</f>
        <v>#N/A</v>
      </c>
      <c r="EOW82" s="59" t="e">
        <f>VLOOKUP(EOQ82,'Cod Planos'!$A:$G,4,FALSE)</f>
        <v>#N/A</v>
      </c>
      <c r="EOX82" s="60" t="e">
        <f>VLOOKUP(EOQ82,'Cod Planos'!$A:$G,5,FALSE)</f>
        <v>#N/A</v>
      </c>
      <c r="EOY82" s="61" t="e">
        <f>VLOOKUP(EOQ82,'Cod Planos'!$A:$G,6,FALSE)</f>
        <v>#N/A</v>
      </c>
      <c r="EOZ82" s="62" t="e">
        <f>VLOOKUP(EOQ82,'Cod Planos'!$A:$G,7,FALSE)</f>
        <v>#N/A</v>
      </c>
      <c r="EPA82" s="34">
        <v>344</v>
      </c>
      <c r="EPB82" s="63" t="str">
        <f>EOT82</f>
        <v>NA</v>
      </c>
      <c r="EPC82" s="83" t="s">
        <v>868</v>
      </c>
      <c r="EPD82" s="93" t="str">
        <f>EOR82</f>
        <v>CR344</v>
      </c>
      <c r="EPE82" s="93" t="str">
        <f>IF(IFERROR(VLOOKUP(EPB82,'OPERAÇÕES - REPARO'!EON:EON,1,FALSE),"")&lt;&gt;"","OK","NA")</f>
        <v>NA</v>
      </c>
      <c r="EPF82" s="93" t="str">
        <f>IF(IFERROR(VLOOKUP(EPB82,'TEXTO LONGO REPARO.CSV'!EOJ:EOJ,1,FALSE),"")&lt;&gt;"","OK","NA")</f>
        <v>NA</v>
      </c>
      <c r="EPG82" s="58" t="e">
        <f>VLOOKUP(EPB82,'Cod Planos'!$A:$G,2,FALSE)</f>
        <v>#N/A</v>
      </c>
      <c r="EPH82" s="59" t="e">
        <f>VLOOKUP(EPB82,'Cod Planos'!$A:$G,4,FALSE)</f>
        <v>#N/A</v>
      </c>
      <c r="EPI82" s="60" t="e">
        <f>VLOOKUP(EPB82,'Cod Planos'!$A:$G,5,FALSE)</f>
        <v>#N/A</v>
      </c>
      <c r="EPJ82" s="61" t="e">
        <f>VLOOKUP(EPB82,'Cod Planos'!$A:$G,6,FALSE)</f>
        <v>#N/A</v>
      </c>
      <c r="EPK82" s="62" t="e">
        <f>VLOOKUP(EPB82,'Cod Planos'!$A:$G,7,FALSE)</f>
        <v>#N/A</v>
      </c>
      <c r="EPL82" s="34">
        <v>345</v>
      </c>
      <c r="EPM82" s="63" t="str">
        <f>EPE82</f>
        <v>NA</v>
      </c>
      <c r="EPN82" s="83" t="s">
        <v>869</v>
      </c>
      <c r="EPO82" s="93" t="str">
        <f>EPC82</f>
        <v>CR345</v>
      </c>
      <c r="EPP82" s="93" t="str">
        <f>IF(IFERROR(VLOOKUP(EPM82,'OPERAÇÕES - REPARO'!EOY:EOY,1,FALSE),"")&lt;&gt;"","OK","NA")</f>
        <v>NA</v>
      </c>
      <c r="EPQ82" s="93" t="str">
        <f>IF(IFERROR(VLOOKUP(EPM82,'TEXTO LONGO REPARO.CSV'!EOU:EOU,1,FALSE),"")&lt;&gt;"","OK","NA")</f>
        <v>NA</v>
      </c>
      <c r="EPR82" s="58" t="e">
        <f>VLOOKUP(EPM82,'Cod Planos'!$A:$G,2,FALSE)</f>
        <v>#N/A</v>
      </c>
      <c r="EPS82" s="59" t="e">
        <f>VLOOKUP(EPM82,'Cod Planos'!$A:$G,4,FALSE)</f>
        <v>#N/A</v>
      </c>
      <c r="EPT82" s="60" t="e">
        <f>VLOOKUP(EPM82,'Cod Planos'!$A:$G,5,FALSE)</f>
        <v>#N/A</v>
      </c>
      <c r="EPU82" s="61" t="e">
        <f>VLOOKUP(EPM82,'Cod Planos'!$A:$G,6,FALSE)</f>
        <v>#N/A</v>
      </c>
      <c r="EPV82" s="62" t="e">
        <f>VLOOKUP(EPM82,'Cod Planos'!$A:$G,7,FALSE)</f>
        <v>#N/A</v>
      </c>
      <c r="EPW82" s="34">
        <v>346</v>
      </c>
      <c r="EPX82" s="63" t="str">
        <f>EPP82</f>
        <v>NA</v>
      </c>
      <c r="EPY82" s="83" t="s">
        <v>870</v>
      </c>
      <c r="EPZ82" s="93" t="str">
        <f>EPN82</f>
        <v>CR346</v>
      </c>
      <c r="EQA82" s="93" t="str">
        <f>IF(IFERROR(VLOOKUP(EPX82,'OPERAÇÕES - REPARO'!EPJ:EPJ,1,FALSE),"")&lt;&gt;"","OK","NA")</f>
        <v>NA</v>
      </c>
      <c r="EQB82" s="93" t="str">
        <f>IF(IFERROR(VLOOKUP(EPX82,'TEXTO LONGO REPARO.CSV'!EPF:EPF,1,FALSE),"")&lt;&gt;"","OK","NA")</f>
        <v>NA</v>
      </c>
      <c r="EQC82" s="58" t="e">
        <f>VLOOKUP(EPX82,'Cod Planos'!$A:$G,2,FALSE)</f>
        <v>#N/A</v>
      </c>
      <c r="EQD82" s="59" t="e">
        <f>VLOOKUP(EPX82,'Cod Planos'!$A:$G,4,FALSE)</f>
        <v>#N/A</v>
      </c>
      <c r="EQE82" s="60" t="e">
        <f>VLOOKUP(EPX82,'Cod Planos'!$A:$G,5,FALSE)</f>
        <v>#N/A</v>
      </c>
      <c r="EQF82" s="61" t="e">
        <f>VLOOKUP(EPX82,'Cod Planos'!$A:$G,6,FALSE)</f>
        <v>#N/A</v>
      </c>
      <c r="EQG82" s="62" t="e">
        <f>VLOOKUP(EPX82,'Cod Planos'!$A:$G,7,FALSE)</f>
        <v>#N/A</v>
      </c>
      <c r="EQH82" s="34">
        <v>347</v>
      </c>
      <c r="EQI82" s="63" t="str">
        <f>EQA82</f>
        <v>NA</v>
      </c>
      <c r="EQJ82" s="83" t="s">
        <v>871</v>
      </c>
      <c r="EQK82" s="93" t="str">
        <f>EPY82</f>
        <v>CR347</v>
      </c>
      <c r="EQL82" s="93" t="str">
        <f>IF(IFERROR(VLOOKUP(EQI82,'OPERAÇÕES - REPARO'!EPU:EPU,1,FALSE),"")&lt;&gt;"","OK","NA")</f>
        <v>NA</v>
      </c>
      <c r="EQM82" s="93" t="str">
        <f>IF(IFERROR(VLOOKUP(EQI82,'TEXTO LONGO REPARO.CSV'!EPQ:EPQ,1,FALSE),"")&lt;&gt;"","OK","NA")</f>
        <v>NA</v>
      </c>
      <c r="EQN82" s="58" t="e">
        <f>VLOOKUP(EQI82,'Cod Planos'!$A:$G,2,FALSE)</f>
        <v>#N/A</v>
      </c>
      <c r="EQO82" s="59" t="e">
        <f>VLOOKUP(EQI82,'Cod Planos'!$A:$G,4,FALSE)</f>
        <v>#N/A</v>
      </c>
      <c r="EQP82" s="60" t="e">
        <f>VLOOKUP(EQI82,'Cod Planos'!$A:$G,5,FALSE)</f>
        <v>#N/A</v>
      </c>
      <c r="EQQ82" s="61" t="e">
        <f>VLOOKUP(EQI82,'Cod Planos'!$A:$G,6,FALSE)</f>
        <v>#N/A</v>
      </c>
      <c r="EQR82" s="62" t="e">
        <f>VLOOKUP(EQI82,'Cod Planos'!$A:$G,7,FALSE)</f>
        <v>#N/A</v>
      </c>
      <c r="EQS82" s="34">
        <v>348</v>
      </c>
      <c r="EQT82" s="63" t="str">
        <f>EQL82</f>
        <v>NA</v>
      </c>
      <c r="EQU82" s="83" t="s">
        <v>872</v>
      </c>
      <c r="EQV82" s="93" t="str">
        <f>EQJ82</f>
        <v>CR348</v>
      </c>
      <c r="EQW82" s="93" t="str">
        <f>IF(IFERROR(VLOOKUP(EQT82,'OPERAÇÕES - REPARO'!EQF:EQF,1,FALSE),"")&lt;&gt;"","OK","NA")</f>
        <v>NA</v>
      </c>
      <c r="EQX82" s="93" t="str">
        <f>IF(IFERROR(VLOOKUP(EQT82,'TEXTO LONGO REPARO.CSV'!EQB:EQB,1,FALSE),"")&lt;&gt;"","OK","NA")</f>
        <v>NA</v>
      </c>
      <c r="EQY82" s="58" t="e">
        <f>VLOOKUP(EQT82,'Cod Planos'!$A:$G,2,FALSE)</f>
        <v>#N/A</v>
      </c>
      <c r="EQZ82" s="59" t="e">
        <f>VLOOKUP(EQT82,'Cod Planos'!$A:$G,4,FALSE)</f>
        <v>#N/A</v>
      </c>
      <c r="ERA82" s="60" t="e">
        <f>VLOOKUP(EQT82,'Cod Planos'!$A:$G,5,FALSE)</f>
        <v>#N/A</v>
      </c>
      <c r="ERB82" s="61" t="e">
        <f>VLOOKUP(EQT82,'Cod Planos'!$A:$G,6,FALSE)</f>
        <v>#N/A</v>
      </c>
      <c r="ERC82" s="62" t="e">
        <f>VLOOKUP(EQT82,'Cod Planos'!$A:$G,7,FALSE)</f>
        <v>#N/A</v>
      </c>
      <c r="ERD82" s="34">
        <v>349</v>
      </c>
      <c r="ERE82" s="63" t="str">
        <f>EQW82</f>
        <v>NA</v>
      </c>
      <c r="ERF82" s="83" t="s">
        <v>873</v>
      </c>
      <c r="ERG82" s="93" t="str">
        <f>EQU82</f>
        <v>CR349</v>
      </c>
      <c r="ERH82" s="93" t="str">
        <f>IF(IFERROR(VLOOKUP(ERE82,'OPERAÇÕES - REPARO'!EQQ:EQQ,1,FALSE),"")&lt;&gt;"","OK","NA")</f>
        <v>NA</v>
      </c>
      <c r="ERI82" s="93" t="str">
        <f>IF(IFERROR(VLOOKUP(ERE82,'TEXTO LONGO REPARO.CSV'!EQM:EQM,1,FALSE),"")&lt;&gt;"","OK","NA")</f>
        <v>NA</v>
      </c>
      <c r="ERJ82" s="58" t="e">
        <f>VLOOKUP(ERE82,'Cod Planos'!$A:$G,2,FALSE)</f>
        <v>#N/A</v>
      </c>
      <c r="ERK82" s="59" t="e">
        <f>VLOOKUP(ERE82,'Cod Planos'!$A:$G,4,FALSE)</f>
        <v>#N/A</v>
      </c>
      <c r="ERL82" s="60" t="e">
        <f>VLOOKUP(ERE82,'Cod Planos'!$A:$G,5,FALSE)</f>
        <v>#N/A</v>
      </c>
      <c r="ERM82" s="61" t="e">
        <f>VLOOKUP(ERE82,'Cod Planos'!$A:$G,6,FALSE)</f>
        <v>#N/A</v>
      </c>
      <c r="ERN82" s="62" t="e">
        <f>VLOOKUP(ERE82,'Cod Planos'!$A:$G,7,FALSE)</f>
        <v>#N/A</v>
      </c>
      <c r="ERO82" s="34">
        <v>350</v>
      </c>
      <c r="ERP82" s="63" t="str">
        <f>ERH82</f>
        <v>NA</v>
      </c>
      <c r="ERQ82" s="83" t="s">
        <v>874</v>
      </c>
      <c r="ERR82" s="93" t="str">
        <f>ERF82</f>
        <v>CR350</v>
      </c>
      <c r="ERS82" s="93" t="str">
        <f>IF(IFERROR(VLOOKUP(ERP82,'OPERAÇÕES - REPARO'!ERB:ERB,1,FALSE),"")&lt;&gt;"","OK","NA")</f>
        <v>NA</v>
      </c>
      <c r="ERT82" s="93" t="str">
        <f>IF(IFERROR(VLOOKUP(ERP82,'TEXTO LONGO REPARO.CSV'!EQX:EQX,1,FALSE),"")&lt;&gt;"","OK","NA")</f>
        <v>NA</v>
      </c>
      <c r="ERU82" s="58" t="e">
        <f>VLOOKUP(ERP82,'Cod Planos'!$A:$G,2,FALSE)</f>
        <v>#N/A</v>
      </c>
      <c r="ERV82" s="59" t="e">
        <f>VLOOKUP(ERP82,'Cod Planos'!$A:$G,4,FALSE)</f>
        <v>#N/A</v>
      </c>
      <c r="ERW82" s="60" t="e">
        <f>VLOOKUP(ERP82,'Cod Planos'!$A:$G,5,FALSE)</f>
        <v>#N/A</v>
      </c>
      <c r="ERX82" s="61" t="e">
        <f>VLOOKUP(ERP82,'Cod Planos'!$A:$G,6,FALSE)</f>
        <v>#N/A</v>
      </c>
      <c r="ERY82" s="62" t="e">
        <f>VLOOKUP(ERP82,'Cod Planos'!$A:$G,7,FALSE)</f>
        <v>#N/A</v>
      </c>
      <c r="ERZ82" s="34">
        <v>351</v>
      </c>
      <c r="ESA82" s="63" t="str">
        <f>ERS82</f>
        <v>NA</v>
      </c>
      <c r="ESB82" s="83" t="s">
        <v>875</v>
      </c>
      <c r="ESC82" s="93" t="str">
        <f>ERQ82</f>
        <v>CR351</v>
      </c>
      <c r="ESD82" s="93" t="str">
        <f>IF(IFERROR(VLOOKUP(ESA82,'OPERAÇÕES - REPARO'!ERM:ERM,1,FALSE),"")&lt;&gt;"","OK","NA")</f>
        <v>NA</v>
      </c>
      <c r="ESE82" s="93" t="str">
        <f>IF(IFERROR(VLOOKUP(ESA82,'TEXTO LONGO REPARO.CSV'!ERI:ERI,1,FALSE),"")&lt;&gt;"","OK","NA")</f>
        <v>NA</v>
      </c>
      <c r="ESF82" s="58" t="e">
        <f>VLOOKUP(ESA82,'Cod Planos'!$A:$G,2,FALSE)</f>
        <v>#N/A</v>
      </c>
      <c r="ESG82" s="59" t="e">
        <f>VLOOKUP(ESA82,'Cod Planos'!$A:$G,4,FALSE)</f>
        <v>#N/A</v>
      </c>
      <c r="ESH82" s="60" t="e">
        <f>VLOOKUP(ESA82,'Cod Planos'!$A:$G,5,FALSE)</f>
        <v>#N/A</v>
      </c>
      <c r="ESI82" s="61" t="e">
        <f>VLOOKUP(ESA82,'Cod Planos'!$A:$G,6,FALSE)</f>
        <v>#N/A</v>
      </c>
      <c r="ESJ82" s="62" t="e">
        <f>VLOOKUP(ESA82,'Cod Planos'!$A:$G,7,FALSE)</f>
        <v>#N/A</v>
      </c>
      <c r="ESK82" s="34">
        <v>352</v>
      </c>
      <c r="ESL82" s="63" t="str">
        <f>ESD82</f>
        <v>NA</v>
      </c>
      <c r="ESM82" s="83" t="s">
        <v>876</v>
      </c>
      <c r="ESN82" s="93" t="str">
        <f>ESB82</f>
        <v>CR352</v>
      </c>
      <c r="ESO82" s="93" t="str">
        <f>IF(IFERROR(VLOOKUP(ESL82,'OPERAÇÕES - REPARO'!ERX:ERX,1,FALSE),"")&lt;&gt;"","OK","NA")</f>
        <v>NA</v>
      </c>
      <c r="ESP82" s="93" t="str">
        <f>IF(IFERROR(VLOOKUP(ESL82,'TEXTO LONGO REPARO.CSV'!ERT:ERT,1,FALSE),"")&lt;&gt;"","OK","NA")</f>
        <v>NA</v>
      </c>
      <c r="ESQ82" s="58" t="e">
        <f>VLOOKUP(ESL82,'Cod Planos'!$A:$G,2,FALSE)</f>
        <v>#N/A</v>
      </c>
      <c r="ESR82" s="59" t="e">
        <f>VLOOKUP(ESL82,'Cod Planos'!$A:$G,4,FALSE)</f>
        <v>#N/A</v>
      </c>
      <c r="ESS82" s="60" t="e">
        <f>VLOOKUP(ESL82,'Cod Planos'!$A:$G,5,FALSE)</f>
        <v>#N/A</v>
      </c>
      <c r="EST82" s="61" t="e">
        <f>VLOOKUP(ESL82,'Cod Planos'!$A:$G,6,FALSE)</f>
        <v>#N/A</v>
      </c>
      <c r="ESU82" s="62" t="e">
        <f>VLOOKUP(ESL82,'Cod Planos'!$A:$G,7,FALSE)</f>
        <v>#N/A</v>
      </c>
      <c r="ESV82" s="34">
        <v>353</v>
      </c>
      <c r="ESW82" s="63" t="str">
        <f>ESO82</f>
        <v>NA</v>
      </c>
      <c r="ESX82" s="83" t="s">
        <v>877</v>
      </c>
      <c r="ESY82" s="93" t="str">
        <f>ESM82</f>
        <v>CR353</v>
      </c>
      <c r="ESZ82" s="93" t="str">
        <f>IF(IFERROR(VLOOKUP(ESW82,'OPERAÇÕES - REPARO'!ESI:ESI,1,FALSE),"")&lt;&gt;"","OK","NA")</f>
        <v>NA</v>
      </c>
      <c r="ETA82" s="93" t="str">
        <f>IF(IFERROR(VLOOKUP(ESW82,'TEXTO LONGO REPARO.CSV'!ESE:ESE,1,FALSE),"")&lt;&gt;"","OK","NA")</f>
        <v>NA</v>
      </c>
      <c r="ETB82" s="58" t="e">
        <f>VLOOKUP(ESW82,'Cod Planos'!$A:$G,2,FALSE)</f>
        <v>#N/A</v>
      </c>
      <c r="ETC82" s="59" t="e">
        <f>VLOOKUP(ESW82,'Cod Planos'!$A:$G,4,FALSE)</f>
        <v>#N/A</v>
      </c>
      <c r="ETD82" s="60" t="e">
        <f>VLOOKUP(ESW82,'Cod Planos'!$A:$G,5,FALSE)</f>
        <v>#N/A</v>
      </c>
      <c r="ETE82" s="61" t="e">
        <f>VLOOKUP(ESW82,'Cod Planos'!$A:$G,6,FALSE)</f>
        <v>#N/A</v>
      </c>
      <c r="ETF82" s="62" t="e">
        <f>VLOOKUP(ESW82,'Cod Planos'!$A:$G,7,FALSE)</f>
        <v>#N/A</v>
      </c>
      <c r="ETG82" s="34">
        <v>354</v>
      </c>
      <c r="ETH82" s="63" t="str">
        <f>ESZ82</f>
        <v>NA</v>
      </c>
      <c r="ETI82" s="83" t="s">
        <v>878</v>
      </c>
      <c r="ETJ82" s="93" t="str">
        <f>ESX82</f>
        <v>CR354</v>
      </c>
      <c r="ETK82" s="93" t="str">
        <f>IF(IFERROR(VLOOKUP(ETH82,'OPERAÇÕES - REPARO'!EST:EST,1,FALSE),"")&lt;&gt;"","OK","NA")</f>
        <v>NA</v>
      </c>
      <c r="ETL82" s="93" t="str">
        <f>IF(IFERROR(VLOOKUP(ETH82,'TEXTO LONGO REPARO.CSV'!ESP:ESP,1,FALSE),"")&lt;&gt;"","OK","NA")</f>
        <v>NA</v>
      </c>
      <c r="ETM82" s="58" t="e">
        <f>VLOOKUP(ETH82,'Cod Planos'!$A:$G,2,FALSE)</f>
        <v>#N/A</v>
      </c>
      <c r="ETN82" s="59" t="e">
        <f>VLOOKUP(ETH82,'Cod Planos'!$A:$G,4,FALSE)</f>
        <v>#N/A</v>
      </c>
      <c r="ETO82" s="60" t="e">
        <f>VLOOKUP(ETH82,'Cod Planos'!$A:$G,5,FALSE)</f>
        <v>#N/A</v>
      </c>
      <c r="ETP82" s="61" t="e">
        <f>VLOOKUP(ETH82,'Cod Planos'!$A:$G,6,FALSE)</f>
        <v>#N/A</v>
      </c>
      <c r="ETQ82" s="62" t="e">
        <f>VLOOKUP(ETH82,'Cod Planos'!$A:$G,7,FALSE)</f>
        <v>#N/A</v>
      </c>
      <c r="ETR82" s="34">
        <v>355</v>
      </c>
      <c r="ETS82" s="63" t="str">
        <f>ETK82</f>
        <v>NA</v>
      </c>
      <c r="ETT82" s="83" t="s">
        <v>879</v>
      </c>
      <c r="ETU82" s="93" t="str">
        <f>ETI82</f>
        <v>CR355</v>
      </c>
      <c r="ETV82" s="93" t="str">
        <f>IF(IFERROR(VLOOKUP(ETS82,'OPERAÇÕES - REPARO'!ETE:ETE,1,FALSE),"")&lt;&gt;"","OK","NA")</f>
        <v>NA</v>
      </c>
      <c r="ETW82" s="93" t="str">
        <f>IF(IFERROR(VLOOKUP(ETS82,'TEXTO LONGO REPARO.CSV'!ETA:ETA,1,FALSE),"")&lt;&gt;"","OK","NA")</f>
        <v>NA</v>
      </c>
      <c r="ETX82" s="58" t="e">
        <f>VLOOKUP(ETS82,'Cod Planos'!$A:$G,2,FALSE)</f>
        <v>#N/A</v>
      </c>
      <c r="ETY82" s="59" t="e">
        <f>VLOOKUP(ETS82,'Cod Planos'!$A:$G,4,FALSE)</f>
        <v>#N/A</v>
      </c>
      <c r="ETZ82" s="60" t="e">
        <f>VLOOKUP(ETS82,'Cod Planos'!$A:$G,5,FALSE)</f>
        <v>#N/A</v>
      </c>
      <c r="EUA82" s="61" t="e">
        <f>VLOOKUP(ETS82,'Cod Planos'!$A:$G,6,FALSE)</f>
        <v>#N/A</v>
      </c>
      <c r="EUB82" s="62" t="e">
        <f>VLOOKUP(ETS82,'Cod Planos'!$A:$G,7,FALSE)</f>
        <v>#N/A</v>
      </c>
      <c r="EUC82" s="34">
        <v>356</v>
      </c>
      <c r="EUD82" s="63" t="str">
        <f>ETV82</f>
        <v>NA</v>
      </c>
      <c r="EUE82" s="83" t="s">
        <v>880</v>
      </c>
      <c r="EUF82" s="93" t="str">
        <f>ETT82</f>
        <v>CR356</v>
      </c>
      <c r="EUG82" s="93" t="str">
        <f>IF(IFERROR(VLOOKUP(EUD82,'OPERAÇÕES - REPARO'!ETP:ETP,1,FALSE),"")&lt;&gt;"","OK","NA")</f>
        <v>NA</v>
      </c>
      <c r="EUH82" s="93" t="str">
        <f>IF(IFERROR(VLOOKUP(EUD82,'TEXTO LONGO REPARO.CSV'!ETL:ETL,1,FALSE),"")&lt;&gt;"","OK","NA")</f>
        <v>NA</v>
      </c>
      <c r="EUI82" s="58" t="e">
        <f>VLOOKUP(EUD82,'Cod Planos'!$A:$G,2,FALSE)</f>
        <v>#N/A</v>
      </c>
      <c r="EUJ82" s="59" t="e">
        <f>VLOOKUP(EUD82,'Cod Planos'!$A:$G,4,FALSE)</f>
        <v>#N/A</v>
      </c>
      <c r="EUK82" s="60" t="e">
        <f>VLOOKUP(EUD82,'Cod Planos'!$A:$G,5,FALSE)</f>
        <v>#N/A</v>
      </c>
      <c r="EUL82" s="61" t="e">
        <f>VLOOKUP(EUD82,'Cod Planos'!$A:$G,6,FALSE)</f>
        <v>#N/A</v>
      </c>
      <c r="EUM82" s="62" t="e">
        <f>VLOOKUP(EUD82,'Cod Planos'!$A:$G,7,FALSE)</f>
        <v>#N/A</v>
      </c>
      <c r="EUN82" s="34">
        <v>357</v>
      </c>
      <c r="EUO82" s="63" t="str">
        <f>EUG82</f>
        <v>NA</v>
      </c>
      <c r="EUP82" s="83" t="s">
        <v>881</v>
      </c>
      <c r="EUQ82" s="93" t="str">
        <f>EUE82</f>
        <v>CR357</v>
      </c>
      <c r="EUR82" s="93" t="str">
        <f>IF(IFERROR(VLOOKUP(EUO82,'OPERAÇÕES - REPARO'!EUA:EUA,1,FALSE),"")&lt;&gt;"","OK","NA")</f>
        <v>NA</v>
      </c>
      <c r="EUS82" s="93" t="str">
        <f>IF(IFERROR(VLOOKUP(EUO82,'TEXTO LONGO REPARO.CSV'!ETW:ETW,1,FALSE),"")&lt;&gt;"","OK","NA")</f>
        <v>NA</v>
      </c>
      <c r="EUT82" s="58" t="e">
        <f>VLOOKUP(EUO82,'Cod Planos'!$A:$G,2,FALSE)</f>
        <v>#N/A</v>
      </c>
      <c r="EUU82" s="59" t="e">
        <f>VLOOKUP(EUO82,'Cod Planos'!$A:$G,4,FALSE)</f>
        <v>#N/A</v>
      </c>
      <c r="EUV82" s="60" t="e">
        <f>VLOOKUP(EUO82,'Cod Planos'!$A:$G,5,FALSE)</f>
        <v>#N/A</v>
      </c>
      <c r="EUW82" s="61" t="e">
        <f>VLOOKUP(EUO82,'Cod Planos'!$A:$G,6,FALSE)</f>
        <v>#N/A</v>
      </c>
      <c r="EUX82" s="62" t="e">
        <f>VLOOKUP(EUO82,'Cod Planos'!$A:$G,7,FALSE)</f>
        <v>#N/A</v>
      </c>
      <c r="EUY82" s="34">
        <v>358</v>
      </c>
      <c r="EUZ82" s="63" t="str">
        <f>EUR82</f>
        <v>NA</v>
      </c>
      <c r="EVA82" s="83" t="s">
        <v>882</v>
      </c>
      <c r="EVB82" s="93" t="str">
        <f>EUP82</f>
        <v>CR358</v>
      </c>
      <c r="EVC82" s="93" t="str">
        <f>IF(IFERROR(VLOOKUP(EUZ82,'OPERAÇÕES - REPARO'!EUL:EUL,1,FALSE),"")&lt;&gt;"","OK","NA")</f>
        <v>NA</v>
      </c>
      <c r="EVD82" s="93" t="str">
        <f>IF(IFERROR(VLOOKUP(EUZ82,'TEXTO LONGO REPARO.CSV'!EUH:EUH,1,FALSE),"")&lt;&gt;"","OK","NA")</f>
        <v>NA</v>
      </c>
      <c r="EVE82" s="58" t="e">
        <f>VLOOKUP(EUZ82,'Cod Planos'!$A:$G,2,FALSE)</f>
        <v>#N/A</v>
      </c>
      <c r="EVF82" s="59" t="e">
        <f>VLOOKUP(EUZ82,'Cod Planos'!$A:$G,4,FALSE)</f>
        <v>#N/A</v>
      </c>
      <c r="EVG82" s="60" t="e">
        <f>VLOOKUP(EUZ82,'Cod Planos'!$A:$G,5,FALSE)</f>
        <v>#N/A</v>
      </c>
      <c r="EVH82" s="61" t="e">
        <f>VLOOKUP(EUZ82,'Cod Planos'!$A:$G,6,FALSE)</f>
        <v>#N/A</v>
      </c>
      <c r="EVI82" s="62" t="e">
        <f>VLOOKUP(EUZ82,'Cod Planos'!$A:$G,7,FALSE)</f>
        <v>#N/A</v>
      </c>
      <c r="EVJ82" s="34">
        <v>359</v>
      </c>
      <c r="EVK82" s="63" t="str">
        <f>EVC82</f>
        <v>NA</v>
      </c>
      <c r="EVL82" s="83" t="s">
        <v>883</v>
      </c>
      <c r="EVM82" s="93" t="str">
        <f>EVA82</f>
        <v>CR359</v>
      </c>
      <c r="EVN82" s="93" t="str">
        <f>IF(IFERROR(VLOOKUP(EVK82,'OPERAÇÕES - REPARO'!EUW:EUW,1,FALSE),"")&lt;&gt;"","OK","NA")</f>
        <v>NA</v>
      </c>
      <c r="EVO82" s="93" t="str">
        <f>IF(IFERROR(VLOOKUP(EVK82,'TEXTO LONGO REPARO.CSV'!EUS:EUS,1,FALSE),"")&lt;&gt;"","OK","NA")</f>
        <v>NA</v>
      </c>
      <c r="EVP82" s="58" t="e">
        <f>VLOOKUP(EVK82,'Cod Planos'!$A:$G,2,FALSE)</f>
        <v>#N/A</v>
      </c>
      <c r="EVQ82" s="59" t="e">
        <f>VLOOKUP(EVK82,'Cod Planos'!$A:$G,4,FALSE)</f>
        <v>#N/A</v>
      </c>
      <c r="EVR82" s="60" t="e">
        <f>VLOOKUP(EVK82,'Cod Planos'!$A:$G,5,FALSE)</f>
        <v>#N/A</v>
      </c>
      <c r="EVS82" s="61" t="e">
        <f>VLOOKUP(EVK82,'Cod Planos'!$A:$G,6,FALSE)</f>
        <v>#N/A</v>
      </c>
      <c r="EVT82" s="62" t="e">
        <f>VLOOKUP(EVK82,'Cod Planos'!$A:$G,7,FALSE)</f>
        <v>#N/A</v>
      </c>
      <c r="EVU82" s="34">
        <v>360</v>
      </c>
      <c r="EVV82" s="63" t="str">
        <f>EVN82</f>
        <v>NA</v>
      </c>
      <c r="EVW82" s="83" t="s">
        <v>884</v>
      </c>
      <c r="EVX82" s="93" t="str">
        <f>EVL82</f>
        <v>CR360</v>
      </c>
      <c r="EVY82" s="93" t="str">
        <f>IF(IFERROR(VLOOKUP(EVV82,'OPERAÇÕES - REPARO'!EVH:EVH,1,FALSE),"")&lt;&gt;"","OK","NA")</f>
        <v>NA</v>
      </c>
      <c r="EVZ82" s="93" t="str">
        <f>IF(IFERROR(VLOOKUP(EVV82,'TEXTO LONGO REPARO.CSV'!EVD:EVD,1,FALSE),"")&lt;&gt;"","OK","NA")</f>
        <v>NA</v>
      </c>
      <c r="EWA82" s="58" t="e">
        <f>VLOOKUP(EVV82,'Cod Planos'!$A:$G,2,FALSE)</f>
        <v>#N/A</v>
      </c>
      <c r="EWB82" s="59" t="e">
        <f>VLOOKUP(EVV82,'Cod Planos'!$A:$G,4,FALSE)</f>
        <v>#N/A</v>
      </c>
      <c r="EWC82" s="60" t="e">
        <f>VLOOKUP(EVV82,'Cod Planos'!$A:$G,5,FALSE)</f>
        <v>#N/A</v>
      </c>
      <c r="EWD82" s="61" t="e">
        <f>VLOOKUP(EVV82,'Cod Planos'!$A:$G,6,FALSE)</f>
        <v>#N/A</v>
      </c>
      <c r="EWE82" s="62" t="e">
        <f>VLOOKUP(EVV82,'Cod Planos'!$A:$G,7,FALSE)</f>
        <v>#N/A</v>
      </c>
      <c r="EWF82" s="34">
        <v>361</v>
      </c>
      <c r="EWG82" s="63" t="str">
        <f>EVY82</f>
        <v>NA</v>
      </c>
      <c r="EWH82" s="83" t="s">
        <v>885</v>
      </c>
      <c r="EWI82" s="93" t="str">
        <f>EVW82</f>
        <v>CR361</v>
      </c>
      <c r="EWJ82" s="93" t="str">
        <f>IF(IFERROR(VLOOKUP(EWG82,'OPERAÇÕES - REPARO'!EVS:EVS,1,FALSE),"")&lt;&gt;"","OK","NA")</f>
        <v>NA</v>
      </c>
      <c r="EWK82" s="93" t="str">
        <f>IF(IFERROR(VLOOKUP(EWG82,'TEXTO LONGO REPARO.CSV'!EVO:EVO,1,FALSE),"")&lt;&gt;"","OK","NA")</f>
        <v>NA</v>
      </c>
      <c r="EWL82" s="58" t="e">
        <f>VLOOKUP(EWG82,'Cod Planos'!$A:$G,2,FALSE)</f>
        <v>#N/A</v>
      </c>
      <c r="EWM82" s="59" t="e">
        <f>VLOOKUP(EWG82,'Cod Planos'!$A:$G,4,FALSE)</f>
        <v>#N/A</v>
      </c>
      <c r="EWN82" s="60" t="e">
        <f>VLOOKUP(EWG82,'Cod Planos'!$A:$G,5,FALSE)</f>
        <v>#N/A</v>
      </c>
      <c r="EWO82" s="61" t="e">
        <f>VLOOKUP(EWG82,'Cod Planos'!$A:$G,6,FALSE)</f>
        <v>#N/A</v>
      </c>
      <c r="EWP82" s="62" t="e">
        <f>VLOOKUP(EWG82,'Cod Planos'!$A:$G,7,FALSE)</f>
        <v>#N/A</v>
      </c>
      <c r="EWQ82" s="34">
        <v>362</v>
      </c>
      <c r="EWR82" s="63" t="str">
        <f>EWJ82</f>
        <v>NA</v>
      </c>
      <c r="EWS82" s="83" t="s">
        <v>886</v>
      </c>
      <c r="EWT82" s="93" t="str">
        <f>EWH82</f>
        <v>CR362</v>
      </c>
      <c r="EWU82" s="93" t="str">
        <f>IF(IFERROR(VLOOKUP(EWR82,'OPERAÇÕES - REPARO'!EWD:EWD,1,FALSE),"")&lt;&gt;"","OK","NA")</f>
        <v>NA</v>
      </c>
      <c r="EWV82" s="93" t="str">
        <f>IF(IFERROR(VLOOKUP(EWR82,'TEXTO LONGO REPARO.CSV'!EVZ:EVZ,1,FALSE),"")&lt;&gt;"","OK","NA")</f>
        <v>NA</v>
      </c>
      <c r="EWW82" s="58" t="e">
        <f>VLOOKUP(EWR82,'Cod Planos'!$A:$G,2,FALSE)</f>
        <v>#N/A</v>
      </c>
      <c r="EWX82" s="59" t="e">
        <f>VLOOKUP(EWR82,'Cod Planos'!$A:$G,4,FALSE)</f>
        <v>#N/A</v>
      </c>
      <c r="EWY82" s="60" t="e">
        <f>VLOOKUP(EWR82,'Cod Planos'!$A:$G,5,FALSE)</f>
        <v>#N/A</v>
      </c>
      <c r="EWZ82" s="61" t="e">
        <f>VLOOKUP(EWR82,'Cod Planos'!$A:$G,6,FALSE)</f>
        <v>#N/A</v>
      </c>
      <c r="EXA82" s="62" t="e">
        <f>VLOOKUP(EWR82,'Cod Planos'!$A:$G,7,FALSE)</f>
        <v>#N/A</v>
      </c>
      <c r="EXB82" s="34">
        <v>363</v>
      </c>
      <c r="EXC82" s="63" t="str">
        <f>EWU82</f>
        <v>NA</v>
      </c>
      <c r="EXD82" s="83" t="s">
        <v>887</v>
      </c>
      <c r="EXE82" s="93" t="str">
        <f>EWS82</f>
        <v>CR363</v>
      </c>
      <c r="EXF82" s="93" t="str">
        <f>IF(IFERROR(VLOOKUP(EXC82,'OPERAÇÕES - REPARO'!EWO:EWO,1,FALSE),"")&lt;&gt;"","OK","NA")</f>
        <v>NA</v>
      </c>
      <c r="EXG82" s="93" t="str">
        <f>IF(IFERROR(VLOOKUP(EXC82,'TEXTO LONGO REPARO.CSV'!EWK:EWK,1,FALSE),"")&lt;&gt;"","OK","NA")</f>
        <v>NA</v>
      </c>
      <c r="EXH82" s="58" t="e">
        <f>VLOOKUP(EXC82,'Cod Planos'!$A:$G,2,FALSE)</f>
        <v>#N/A</v>
      </c>
      <c r="EXI82" s="59" t="e">
        <f>VLOOKUP(EXC82,'Cod Planos'!$A:$G,4,FALSE)</f>
        <v>#N/A</v>
      </c>
      <c r="EXJ82" s="60" t="e">
        <f>VLOOKUP(EXC82,'Cod Planos'!$A:$G,5,FALSE)</f>
        <v>#N/A</v>
      </c>
      <c r="EXK82" s="61" t="e">
        <f>VLOOKUP(EXC82,'Cod Planos'!$A:$G,6,FALSE)</f>
        <v>#N/A</v>
      </c>
      <c r="EXL82" s="62" t="e">
        <f>VLOOKUP(EXC82,'Cod Planos'!$A:$G,7,FALSE)</f>
        <v>#N/A</v>
      </c>
      <c r="EXM82" s="34">
        <v>364</v>
      </c>
      <c r="EXN82" s="63" t="str">
        <f>EXF82</f>
        <v>NA</v>
      </c>
      <c r="EXO82" s="83" t="s">
        <v>888</v>
      </c>
      <c r="EXP82" s="93" t="str">
        <f>EXD82</f>
        <v>CR364</v>
      </c>
      <c r="EXQ82" s="93" t="str">
        <f>IF(IFERROR(VLOOKUP(EXN82,'OPERAÇÕES - REPARO'!EWZ:EWZ,1,FALSE),"")&lt;&gt;"","OK","NA")</f>
        <v>NA</v>
      </c>
      <c r="EXR82" s="93" t="str">
        <f>IF(IFERROR(VLOOKUP(EXN82,'TEXTO LONGO REPARO.CSV'!EWV:EWV,1,FALSE),"")&lt;&gt;"","OK","NA")</f>
        <v>NA</v>
      </c>
      <c r="EXS82" s="58" t="e">
        <f>VLOOKUP(EXN82,'Cod Planos'!$A:$G,2,FALSE)</f>
        <v>#N/A</v>
      </c>
      <c r="EXT82" s="59" t="e">
        <f>VLOOKUP(EXN82,'Cod Planos'!$A:$G,4,FALSE)</f>
        <v>#N/A</v>
      </c>
      <c r="EXU82" s="60" t="e">
        <f>VLOOKUP(EXN82,'Cod Planos'!$A:$G,5,FALSE)</f>
        <v>#N/A</v>
      </c>
      <c r="EXV82" s="61" t="e">
        <f>VLOOKUP(EXN82,'Cod Planos'!$A:$G,6,FALSE)</f>
        <v>#N/A</v>
      </c>
      <c r="EXW82" s="62" t="e">
        <f>VLOOKUP(EXN82,'Cod Planos'!$A:$G,7,FALSE)</f>
        <v>#N/A</v>
      </c>
      <c r="EXX82" s="34">
        <v>365</v>
      </c>
      <c r="EXY82" s="63" t="str">
        <f>EXQ82</f>
        <v>NA</v>
      </c>
      <c r="EXZ82" s="83" t="s">
        <v>889</v>
      </c>
      <c r="EYA82" s="93" t="str">
        <f>EXO82</f>
        <v>CR365</v>
      </c>
      <c r="EYB82" s="93" t="str">
        <f>IF(IFERROR(VLOOKUP(EXY82,'OPERAÇÕES - REPARO'!EXK:EXK,1,FALSE),"")&lt;&gt;"","OK","NA")</f>
        <v>NA</v>
      </c>
      <c r="EYC82" s="93" t="str">
        <f>IF(IFERROR(VLOOKUP(EXY82,'TEXTO LONGO REPARO.CSV'!EXG:EXG,1,FALSE),"")&lt;&gt;"","OK","NA")</f>
        <v>NA</v>
      </c>
      <c r="EYD82" s="58" t="e">
        <f>VLOOKUP(EXY82,'Cod Planos'!$A:$G,2,FALSE)</f>
        <v>#N/A</v>
      </c>
      <c r="EYE82" s="59" t="e">
        <f>VLOOKUP(EXY82,'Cod Planos'!$A:$G,4,FALSE)</f>
        <v>#N/A</v>
      </c>
      <c r="EYF82" s="60" t="e">
        <f>VLOOKUP(EXY82,'Cod Planos'!$A:$G,5,FALSE)</f>
        <v>#N/A</v>
      </c>
      <c r="EYG82" s="61" t="e">
        <f>VLOOKUP(EXY82,'Cod Planos'!$A:$G,6,FALSE)</f>
        <v>#N/A</v>
      </c>
      <c r="EYH82" s="62" t="e">
        <f>VLOOKUP(EXY82,'Cod Planos'!$A:$G,7,FALSE)</f>
        <v>#N/A</v>
      </c>
      <c r="EYI82" s="34">
        <v>366</v>
      </c>
      <c r="EYJ82" s="63" t="str">
        <f>EYB82</f>
        <v>NA</v>
      </c>
      <c r="EYK82" s="83" t="s">
        <v>890</v>
      </c>
      <c r="EYL82" s="93" t="str">
        <f>EXZ82</f>
        <v>CR366</v>
      </c>
      <c r="EYM82" s="93" t="str">
        <f>IF(IFERROR(VLOOKUP(EYJ82,'OPERAÇÕES - REPARO'!EXV:EXV,1,FALSE),"")&lt;&gt;"","OK","NA")</f>
        <v>NA</v>
      </c>
      <c r="EYN82" s="93" t="str">
        <f>IF(IFERROR(VLOOKUP(EYJ82,'TEXTO LONGO REPARO.CSV'!EXR:EXR,1,FALSE),"")&lt;&gt;"","OK","NA")</f>
        <v>NA</v>
      </c>
      <c r="EYO82" s="58" t="e">
        <f>VLOOKUP(EYJ82,'Cod Planos'!$A:$G,2,FALSE)</f>
        <v>#N/A</v>
      </c>
      <c r="EYP82" s="59" t="e">
        <f>VLOOKUP(EYJ82,'Cod Planos'!$A:$G,4,FALSE)</f>
        <v>#N/A</v>
      </c>
      <c r="EYQ82" s="60" t="e">
        <f>VLOOKUP(EYJ82,'Cod Planos'!$A:$G,5,FALSE)</f>
        <v>#N/A</v>
      </c>
      <c r="EYR82" s="61" t="e">
        <f>VLOOKUP(EYJ82,'Cod Planos'!$A:$G,6,FALSE)</f>
        <v>#N/A</v>
      </c>
      <c r="EYS82" s="62" t="e">
        <f>VLOOKUP(EYJ82,'Cod Planos'!$A:$G,7,FALSE)</f>
        <v>#N/A</v>
      </c>
      <c r="EYT82" s="34">
        <v>367</v>
      </c>
      <c r="EYU82" s="63" t="str">
        <f>EYM82</f>
        <v>NA</v>
      </c>
      <c r="EYV82" s="83" t="s">
        <v>891</v>
      </c>
      <c r="EYW82" s="93" t="str">
        <f>EYK82</f>
        <v>CR367</v>
      </c>
      <c r="EYX82" s="93" t="str">
        <f>IF(IFERROR(VLOOKUP(EYU82,'OPERAÇÕES - REPARO'!EYG:EYG,1,FALSE),"")&lt;&gt;"","OK","NA")</f>
        <v>NA</v>
      </c>
      <c r="EYY82" s="93" t="str">
        <f>IF(IFERROR(VLOOKUP(EYU82,'TEXTO LONGO REPARO.CSV'!EYC:EYC,1,FALSE),"")&lt;&gt;"","OK","NA")</f>
        <v>NA</v>
      </c>
      <c r="EYZ82" s="58" t="e">
        <f>VLOOKUP(EYU82,'Cod Planos'!$A:$G,2,FALSE)</f>
        <v>#N/A</v>
      </c>
      <c r="EZA82" s="59" t="e">
        <f>VLOOKUP(EYU82,'Cod Planos'!$A:$G,4,FALSE)</f>
        <v>#N/A</v>
      </c>
      <c r="EZB82" s="60" t="e">
        <f>VLOOKUP(EYU82,'Cod Planos'!$A:$G,5,FALSE)</f>
        <v>#N/A</v>
      </c>
      <c r="EZC82" s="61" t="e">
        <f>VLOOKUP(EYU82,'Cod Planos'!$A:$G,6,FALSE)</f>
        <v>#N/A</v>
      </c>
      <c r="EZD82" s="62" t="e">
        <f>VLOOKUP(EYU82,'Cod Planos'!$A:$G,7,FALSE)</f>
        <v>#N/A</v>
      </c>
      <c r="EZE82" s="34">
        <v>368</v>
      </c>
      <c r="EZF82" s="63" t="str">
        <f>EYX82</f>
        <v>NA</v>
      </c>
      <c r="EZG82" s="83" t="s">
        <v>892</v>
      </c>
      <c r="EZH82" s="93" t="str">
        <f>EYV82</f>
        <v>CR368</v>
      </c>
      <c r="EZI82" s="93" t="str">
        <f>IF(IFERROR(VLOOKUP(EZF82,'OPERAÇÕES - REPARO'!EYR:EYR,1,FALSE),"")&lt;&gt;"","OK","NA")</f>
        <v>NA</v>
      </c>
      <c r="EZJ82" s="93" t="str">
        <f>IF(IFERROR(VLOOKUP(EZF82,'TEXTO LONGO REPARO.CSV'!EYN:EYN,1,FALSE),"")&lt;&gt;"","OK","NA")</f>
        <v>NA</v>
      </c>
      <c r="EZK82" s="58" t="e">
        <f>VLOOKUP(EZF82,'Cod Planos'!$A:$G,2,FALSE)</f>
        <v>#N/A</v>
      </c>
      <c r="EZL82" s="59" t="e">
        <f>VLOOKUP(EZF82,'Cod Planos'!$A:$G,4,FALSE)</f>
        <v>#N/A</v>
      </c>
      <c r="EZM82" s="60" t="e">
        <f>VLOOKUP(EZF82,'Cod Planos'!$A:$G,5,FALSE)</f>
        <v>#N/A</v>
      </c>
      <c r="EZN82" s="61" t="e">
        <f>VLOOKUP(EZF82,'Cod Planos'!$A:$G,6,FALSE)</f>
        <v>#N/A</v>
      </c>
      <c r="EZO82" s="62" t="e">
        <f>VLOOKUP(EZF82,'Cod Planos'!$A:$G,7,FALSE)</f>
        <v>#N/A</v>
      </c>
      <c r="EZP82" s="34">
        <v>369</v>
      </c>
      <c r="EZQ82" s="63" t="str">
        <f>EZI82</f>
        <v>NA</v>
      </c>
      <c r="EZR82" s="83" t="s">
        <v>893</v>
      </c>
      <c r="EZS82" s="93" t="str">
        <f>EZG82</f>
        <v>CR369</v>
      </c>
      <c r="EZT82" s="93" t="str">
        <f>IF(IFERROR(VLOOKUP(EZQ82,'OPERAÇÕES - REPARO'!EZC:EZC,1,FALSE),"")&lt;&gt;"","OK","NA")</f>
        <v>NA</v>
      </c>
      <c r="EZU82" s="93" t="str">
        <f>IF(IFERROR(VLOOKUP(EZQ82,'TEXTO LONGO REPARO.CSV'!EYY:EYY,1,FALSE),"")&lt;&gt;"","OK","NA")</f>
        <v>NA</v>
      </c>
      <c r="EZV82" s="58" t="e">
        <f>VLOOKUP(EZQ82,'Cod Planos'!$A:$G,2,FALSE)</f>
        <v>#N/A</v>
      </c>
      <c r="EZW82" s="59" t="e">
        <f>VLOOKUP(EZQ82,'Cod Planos'!$A:$G,4,FALSE)</f>
        <v>#N/A</v>
      </c>
      <c r="EZX82" s="60" t="e">
        <f>VLOOKUP(EZQ82,'Cod Planos'!$A:$G,5,FALSE)</f>
        <v>#N/A</v>
      </c>
      <c r="EZY82" s="61" t="e">
        <f>VLOOKUP(EZQ82,'Cod Planos'!$A:$G,6,FALSE)</f>
        <v>#N/A</v>
      </c>
      <c r="EZZ82" s="62" t="e">
        <f>VLOOKUP(EZQ82,'Cod Planos'!$A:$G,7,FALSE)</f>
        <v>#N/A</v>
      </c>
      <c r="FAA82" s="34">
        <v>370</v>
      </c>
      <c r="FAB82" s="63" t="str">
        <f>EZT82</f>
        <v>NA</v>
      </c>
      <c r="FAC82" s="83" t="s">
        <v>894</v>
      </c>
      <c r="FAD82" s="93" t="str">
        <f>EZR82</f>
        <v>CR370</v>
      </c>
      <c r="FAE82" s="93" t="str">
        <f>IF(IFERROR(VLOOKUP(FAB82,'OPERAÇÕES - REPARO'!EZN:EZN,1,FALSE),"")&lt;&gt;"","OK","NA")</f>
        <v>NA</v>
      </c>
      <c r="FAF82" s="93" t="str">
        <f>IF(IFERROR(VLOOKUP(FAB82,'TEXTO LONGO REPARO.CSV'!EZJ:EZJ,1,FALSE),"")&lt;&gt;"","OK","NA")</f>
        <v>NA</v>
      </c>
      <c r="FAG82" s="58" t="e">
        <f>VLOOKUP(FAB82,'Cod Planos'!$A:$G,2,FALSE)</f>
        <v>#N/A</v>
      </c>
      <c r="FAH82" s="59" t="e">
        <f>VLOOKUP(FAB82,'Cod Planos'!$A:$G,4,FALSE)</f>
        <v>#N/A</v>
      </c>
      <c r="FAI82" s="60" t="e">
        <f>VLOOKUP(FAB82,'Cod Planos'!$A:$G,5,FALSE)</f>
        <v>#N/A</v>
      </c>
      <c r="FAJ82" s="61" t="e">
        <f>VLOOKUP(FAB82,'Cod Planos'!$A:$G,6,FALSE)</f>
        <v>#N/A</v>
      </c>
      <c r="FAK82" s="62" t="e">
        <f>VLOOKUP(FAB82,'Cod Planos'!$A:$G,7,FALSE)</f>
        <v>#N/A</v>
      </c>
      <c r="FAL82" s="34">
        <v>371</v>
      </c>
      <c r="FAM82" s="63" t="str">
        <f>FAE82</f>
        <v>NA</v>
      </c>
      <c r="FAN82" s="83" t="s">
        <v>895</v>
      </c>
      <c r="FAO82" s="93" t="str">
        <f>FAC82</f>
        <v>CR371</v>
      </c>
      <c r="FAP82" s="93" t="str">
        <f>IF(IFERROR(VLOOKUP(FAM82,'OPERAÇÕES - REPARO'!EZY:EZY,1,FALSE),"")&lt;&gt;"","OK","NA")</f>
        <v>NA</v>
      </c>
      <c r="FAQ82" s="93" t="str">
        <f>IF(IFERROR(VLOOKUP(FAM82,'TEXTO LONGO REPARO.CSV'!EZU:EZU,1,FALSE),"")&lt;&gt;"","OK","NA")</f>
        <v>NA</v>
      </c>
      <c r="FAR82" s="58" t="e">
        <f>VLOOKUP(FAM82,'Cod Planos'!$A:$G,2,FALSE)</f>
        <v>#N/A</v>
      </c>
      <c r="FAS82" s="59" t="e">
        <f>VLOOKUP(FAM82,'Cod Planos'!$A:$G,4,FALSE)</f>
        <v>#N/A</v>
      </c>
      <c r="FAT82" s="60" t="e">
        <f>VLOOKUP(FAM82,'Cod Planos'!$A:$G,5,FALSE)</f>
        <v>#N/A</v>
      </c>
      <c r="FAU82" s="61" t="e">
        <f>VLOOKUP(FAM82,'Cod Planos'!$A:$G,6,FALSE)</f>
        <v>#N/A</v>
      </c>
      <c r="FAV82" s="62" t="e">
        <f>VLOOKUP(FAM82,'Cod Planos'!$A:$G,7,FALSE)</f>
        <v>#N/A</v>
      </c>
      <c r="FAW82" s="34">
        <v>372</v>
      </c>
      <c r="FAX82" s="63" t="str">
        <f>FAP82</f>
        <v>NA</v>
      </c>
      <c r="FAY82" s="83" t="s">
        <v>896</v>
      </c>
      <c r="FAZ82" s="93" t="str">
        <f>FAN82</f>
        <v>CR372</v>
      </c>
      <c r="FBA82" s="93" t="str">
        <f>IF(IFERROR(VLOOKUP(FAX82,'OPERAÇÕES - REPARO'!FAJ:FAJ,1,FALSE),"")&lt;&gt;"","OK","NA")</f>
        <v>NA</v>
      </c>
      <c r="FBB82" s="93" t="str">
        <f>IF(IFERROR(VLOOKUP(FAX82,'TEXTO LONGO REPARO.CSV'!FAF:FAF,1,FALSE),"")&lt;&gt;"","OK","NA")</f>
        <v>NA</v>
      </c>
      <c r="FBC82" s="58" t="e">
        <f>VLOOKUP(FAX82,'Cod Planos'!$A:$G,2,FALSE)</f>
        <v>#N/A</v>
      </c>
      <c r="FBD82" s="59" t="e">
        <f>VLOOKUP(FAX82,'Cod Planos'!$A:$G,4,FALSE)</f>
        <v>#N/A</v>
      </c>
      <c r="FBE82" s="60" t="e">
        <f>VLOOKUP(FAX82,'Cod Planos'!$A:$G,5,FALSE)</f>
        <v>#N/A</v>
      </c>
      <c r="FBF82" s="61" t="e">
        <f>VLOOKUP(FAX82,'Cod Planos'!$A:$G,6,FALSE)</f>
        <v>#N/A</v>
      </c>
      <c r="FBG82" s="62" t="e">
        <f>VLOOKUP(FAX82,'Cod Planos'!$A:$G,7,FALSE)</f>
        <v>#N/A</v>
      </c>
      <c r="FBH82" s="34">
        <v>373</v>
      </c>
      <c r="FBI82" s="63" t="str">
        <f>FBA82</f>
        <v>NA</v>
      </c>
      <c r="FBJ82" s="83" t="s">
        <v>897</v>
      </c>
      <c r="FBK82" s="93" t="str">
        <f>FAY82</f>
        <v>CR373</v>
      </c>
      <c r="FBL82" s="93" t="str">
        <f>IF(IFERROR(VLOOKUP(FBI82,'OPERAÇÕES - REPARO'!FAU:FAU,1,FALSE),"")&lt;&gt;"","OK","NA")</f>
        <v>NA</v>
      </c>
      <c r="FBM82" s="93" t="str">
        <f>IF(IFERROR(VLOOKUP(FBI82,'TEXTO LONGO REPARO.CSV'!FAQ:FAQ,1,FALSE),"")&lt;&gt;"","OK","NA")</f>
        <v>NA</v>
      </c>
      <c r="FBN82" s="58" t="e">
        <f>VLOOKUP(FBI82,'Cod Planos'!$A:$G,2,FALSE)</f>
        <v>#N/A</v>
      </c>
      <c r="FBO82" s="59" t="e">
        <f>VLOOKUP(FBI82,'Cod Planos'!$A:$G,4,FALSE)</f>
        <v>#N/A</v>
      </c>
      <c r="FBP82" s="60" t="e">
        <f>VLOOKUP(FBI82,'Cod Planos'!$A:$G,5,FALSE)</f>
        <v>#N/A</v>
      </c>
      <c r="FBQ82" s="61" t="e">
        <f>VLOOKUP(FBI82,'Cod Planos'!$A:$G,6,FALSE)</f>
        <v>#N/A</v>
      </c>
      <c r="FBR82" s="62" t="e">
        <f>VLOOKUP(FBI82,'Cod Planos'!$A:$G,7,FALSE)</f>
        <v>#N/A</v>
      </c>
      <c r="FBS82" s="34">
        <v>374</v>
      </c>
      <c r="FBT82" s="63" t="str">
        <f>FBL82</f>
        <v>NA</v>
      </c>
      <c r="FBU82" s="83" t="s">
        <v>898</v>
      </c>
      <c r="FBV82" s="93" t="str">
        <f>FBJ82</f>
        <v>CR374</v>
      </c>
      <c r="FBW82" s="93" t="str">
        <f>IF(IFERROR(VLOOKUP(FBT82,'OPERAÇÕES - REPARO'!FBF:FBF,1,FALSE),"")&lt;&gt;"","OK","NA")</f>
        <v>NA</v>
      </c>
      <c r="FBX82" s="93" t="str">
        <f>IF(IFERROR(VLOOKUP(FBT82,'TEXTO LONGO REPARO.CSV'!FBB:FBB,1,FALSE),"")&lt;&gt;"","OK","NA")</f>
        <v>NA</v>
      </c>
      <c r="FBY82" s="58" t="e">
        <f>VLOOKUP(FBT82,'Cod Planos'!$A:$G,2,FALSE)</f>
        <v>#N/A</v>
      </c>
      <c r="FBZ82" s="59" t="e">
        <f>VLOOKUP(FBT82,'Cod Planos'!$A:$G,4,FALSE)</f>
        <v>#N/A</v>
      </c>
      <c r="FCA82" s="60" t="e">
        <f>VLOOKUP(FBT82,'Cod Planos'!$A:$G,5,FALSE)</f>
        <v>#N/A</v>
      </c>
      <c r="FCB82" s="61" t="e">
        <f>VLOOKUP(FBT82,'Cod Planos'!$A:$G,6,FALSE)</f>
        <v>#N/A</v>
      </c>
      <c r="FCC82" s="62" t="e">
        <f>VLOOKUP(FBT82,'Cod Planos'!$A:$G,7,FALSE)</f>
        <v>#N/A</v>
      </c>
      <c r="FCD82" s="34">
        <v>375</v>
      </c>
      <c r="FCE82" s="63" t="str">
        <f>FBW82</f>
        <v>NA</v>
      </c>
      <c r="FCF82" s="83" t="s">
        <v>899</v>
      </c>
      <c r="FCG82" s="93" t="str">
        <f>FBU82</f>
        <v>CR375</v>
      </c>
      <c r="FCH82" s="93" t="str">
        <f>IF(IFERROR(VLOOKUP(FCE82,'OPERAÇÕES - REPARO'!FBQ:FBQ,1,FALSE),"")&lt;&gt;"","OK","NA")</f>
        <v>NA</v>
      </c>
      <c r="FCI82" s="93" t="str">
        <f>IF(IFERROR(VLOOKUP(FCE82,'TEXTO LONGO REPARO.CSV'!FBM:FBM,1,FALSE),"")&lt;&gt;"","OK","NA")</f>
        <v>NA</v>
      </c>
      <c r="FCJ82" s="58" t="e">
        <f>VLOOKUP(FCE82,'Cod Planos'!$A:$G,2,FALSE)</f>
        <v>#N/A</v>
      </c>
      <c r="FCK82" s="59" t="e">
        <f>VLOOKUP(FCE82,'Cod Planos'!$A:$G,4,FALSE)</f>
        <v>#N/A</v>
      </c>
      <c r="FCL82" s="60" t="e">
        <f>VLOOKUP(FCE82,'Cod Planos'!$A:$G,5,FALSE)</f>
        <v>#N/A</v>
      </c>
      <c r="FCM82" s="61" t="e">
        <f>VLOOKUP(FCE82,'Cod Planos'!$A:$G,6,FALSE)</f>
        <v>#N/A</v>
      </c>
      <c r="FCN82" s="62" t="e">
        <f>VLOOKUP(FCE82,'Cod Planos'!$A:$G,7,FALSE)</f>
        <v>#N/A</v>
      </c>
      <c r="FCO82" s="34">
        <v>376</v>
      </c>
      <c r="FCP82" s="63" t="str">
        <f>FCH82</f>
        <v>NA</v>
      </c>
      <c r="FCQ82" s="83" t="s">
        <v>900</v>
      </c>
      <c r="FCR82" s="93" t="str">
        <f>FCF82</f>
        <v>CR376</v>
      </c>
      <c r="FCS82" s="93" t="str">
        <f>IF(IFERROR(VLOOKUP(FCP82,'OPERAÇÕES - REPARO'!FCB:FCB,1,FALSE),"")&lt;&gt;"","OK","NA")</f>
        <v>NA</v>
      </c>
      <c r="FCT82" s="93" t="str">
        <f>IF(IFERROR(VLOOKUP(FCP82,'TEXTO LONGO REPARO.CSV'!FBX:FBX,1,FALSE),"")&lt;&gt;"","OK","NA")</f>
        <v>NA</v>
      </c>
      <c r="FCU82" s="58" t="e">
        <f>VLOOKUP(FCP82,'Cod Planos'!$A:$G,2,FALSE)</f>
        <v>#N/A</v>
      </c>
      <c r="FCV82" s="59" t="e">
        <f>VLOOKUP(FCP82,'Cod Planos'!$A:$G,4,FALSE)</f>
        <v>#N/A</v>
      </c>
      <c r="FCW82" s="60" t="e">
        <f>VLOOKUP(FCP82,'Cod Planos'!$A:$G,5,FALSE)</f>
        <v>#N/A</v>
      </c>
      <c r="FCX82" s="61" t="e">
        <f>VLOOKUP(FCP82,'Cod Planos'!$A:$G,6,FALSE)</f>
        <v>#N/A</v>
      </c>
      <c r="FCY82" s="62" t="e">
        <f>VLOOKUP(FCP82,'Cod Planos'!$A:$G,7,FALSE)</f>
        <v>#N/A</v>
      </c>
      <c r="FCZ82" s="34">
        <v>377</v>
      </c>
      <c r="FDA82" s="63" t="str">
        <f>FCS82</f>
        <v>NA</v>
      </c>
      <c r="FDB82" s="83" t="s">
        <v>901</v>
      </c>
      <c r="FDC82" s="93" t="str">
        <f>FCQ82</f>
        <v>CR377</v>
      </c>
      <c r="FDD82" s="93" t="str">
        <f>IF(IFERROR(VLOOKUP(FDA82,'OPERAÇÕES - REPARO'!FCM:FCM,1,FALSE),"")&lt;&gt;"","OK","NA")</f>
        <v>NA</v>
      </c>
      <c r="FDE82" s="93" t="str">
        <f>IF(IFERROR(VLOOKUP(FDA82,'TEXTO LONGO REPARO.CSV'!FCI:FCI,1,FALSE),"")&lt;&gt;"","OK","NA")</f>
        <v>NA</v>
      </c>
      <c r="FDF82" s="58" t="e">
        <f>VLOOKUP(FDA82,'Cod Planos'!$A:$G,2,FALSE)</f>
        <v>#N/A</v>
      </c>
      <c r="FDG82" s="59" t="e">
        <f>VLOOKUP(FDA82,'Cod Planos'!$A:$G,4,FALSE)</f>
        <v>#N/A</v>
      </c>
      <c r="FDH82" s="60" t="e">
        <f>VLOOKUP(FDA82,'Cod Planos'!$A:$G,5,FALSE)</f>
        <v>#N/A</v>
      </c>
      <c r="FDI82" s="61" t="e">
        <f>VLOOKUP(FDA82,'Cod Planos'!$A:$G,6,FALSE)</f>
        <v>#N/A</v>
      </c>
      <c r="FDJ82" s="62" t="e">
        <f>VLOOKUP(FDA82,'Cod Planos'!$A:$G,7,FALSE)</f>
        <v>#N/A</v>
      </c>
      <c r="FDK82" s="34">
        <v>378</v>
      </c>
      <c r="FDL82" s="63" t="str">
        <f>FDD82</f>
        <v>NA</v>
      </c>
      <c r="FDM82" s="83" t="s">
        <v>902</v>
      </c>
      <c r="FDN82" s="93" t="str">
        <f>FDB82</f>
        <v>CR378</v>
      </c>
      <c r="FDO82" s="93" t="str">
        <f>IF(IFERROR(VLOOKUP(FDL82,'OPERAÇÕES - REPARO'!FCX:FCX,1,FALSE),"")&lt;&gt;"","OK","NA")</f>
        <v>NA</v>
      </c>
      <c r="FDP82" s="93" t="str">
        <f>IF(IFERROR(VLOOKUP(FDL82,'TEXTO LONGO REPARO.CSV'!FCT:FCT,1,FALSE),"")&lt;&gt;"","OK","NA")</f>
        <v>NA</v>
      </c>
      <c r="FDQ82" s="58" t="e">
        <f>VLOOKUP(FDL82,'Cod Planos'!$A:$G,2,FALSE)</f>
        <v>#N/A</v>
      </c>
      <c r="FDR82" s="59" t="e">
        <f>VLOOKUP(FDL82,'Cod Planos'!$A:$G,4,FALSE)</f>
        <v>#N/A</v>
      </c>
      <c r="FDS82" s="60" t="e">
        <f>VLOOKUP(FDL82,'Cod Planos'!$A:$G,5,FALSE)</f>
        <v>#N/A</v>
      </c>
      <c r="FDT82" s="61" t="e">
        <f>VLOOKUP(FDL82,'Cod Planos'!$A:$G,6,FALSE)</f>
        <v>#N/A</v>
      </c>
      <c r="FDU82" s="62" t="e">
        <f>VLOOKUP(FDL82,'Cod Planos'!$A:$G,7,FALSE)</f>
        <v>#N/A</v>
      </c>
      <c r="FDV82" s="34">
        <v>379</v>
      </c>
      <c r="FDW82" s="63" t="str">
        <f>FDO82</f>
        <v>NA</v>
      </c>
      <c r="FDX82" s="83" t="s">
        <v>903</v>
      </c>
      <c r="FDY82" s="93" t="str">
        <f>FDM82</f>
        <v>CR379</v>
      </c>
      <c r="FDZ82" s="93" t="str">
        <f>IF(IFERROR(VLOOKUP(FDW82,'OPERAÇÕES - REPARO'!FDI:FDI,1,FALSE),"")&lt;&gt;"","OK","NA")</f>
        <v>NA</v>
      </c>
      <c r="FEA82" s="93" t="str">
        <f>IF(IFERROR(VLOOKUP(FDW82,'TEXTO LONGO REPARO.CSV'!FDE:FDE,1,FALSE),"")&lt;&gt;"","OK","NA")</f>
        <v>NA</v>
      </c>
      <c r="FEB82" s="58" t="e">
        <f>VLOOKUP(FDW82,'Cod Planos'!$A:$G,2,FALSE)</f>
        <v>#N/A</v>
      </c>
      <c r="FEC82" s="59" t="e">
        <f>VLOOKUP(FDW82,'Cod Planos'!$A:$G,4,FALSE)</f>
        <v>#N/A</v>
      </c>
      <c r="FED82" s="60" t="e">
        <f>VLOOKUP(FDW82,'Cod Planos'!$A:$G,5,FALSE)</f>
        <v>#N/A</v>
      </c>
      <c r="FEE82" s="61" t="e">
        <f>VLOOKUP(FDW82,'Cod Planos'!$A:$G,6,FALSE)</f>
        <v>#N/A</v>
      </c>
      <c r="FEF82" s="62" t="e">
        <f>VLOOKUP(FDW82,'Cod Planos'!$A:$G,7,FALSE)</f>
        <v>#N/A</v>
      </c>
      <c r="FEG82" s="34">
        <v>380</v>
      </c>
      <c r="FEH82" s="63" t="str">
        <f>FDZ82</f>
        <v>NA</v>
      </c>
      <c r="FEI82" s="83" t="s">
        <v>904</v>
      </c>
      <c r="FEJ82" s="93" t="str">
        <f>FDX82</f>
        <v>CR380</v>
      </c>
      <c r="FEK82" s="93" t="str">
        <f>IF(IFERROR(VLOOKUP(FEH82,'OPERAÇÕES - REPARO'!FDT:FDT,1,FALSE),"")&lt;&gt;"","OK","NA")</f>
        <v>NA</v>
      </c>
      <c r="FEL82" s="93" t="str">
        <f>IF(IFERROR(VLOOKUP(FEH82,'TEXTO LONGO REPARO.CSV'!FDP:FDP,1,FALSE),"")&lt;&gt;"","OK","NA")</f>
        <v>NA</v>
      </c>
      <c r="FEM82" s="58" t="e">
        <f>VLOOKUP(FEH82,'Cod Planos'!$A:$G,2,FALSE)</f>
        <v>#N/A</v>
      </c>
      <c r="FEN82" s="59" t="e">
        <f>VLOOKUP(FEH82,'Cod Planos'!$A:$G,4,FALSE)</f>
        <v>#N/A</v>
      </c>
      <c r="FEO82" s="60" t="e">
        <f>VLOOKUP(FEH82,'Cod Planos'!$A:$G,5,FALSE)</f>
        <v>#N/A</v>
      </c>
      <c r="FEP82" s="61" t="e">
        <f>VLOOKUP(FEH82,'Cod Planos'!$A:$G,6,FALSE)</f>
        <v>#N/A</v>
      </c>
      <c r="FEQ82" s="62" t="e">
        <f>VLOOKUP(FEH82,'Cod Planos'!$A:$G,7,FALSE)</f>
        <v>#N/A</v>
      </c>
      <c r="FER82" s="34">
        <v>381</v>
      </c>
      <c r="FES82" s="63" t="str">
        <f>FEK82</f>
        <v>NA</v>
      </c>
      <c r="FET82" s="83" t="s">
        <v>905</v>
      </c>
      <c r="FEU82" s="93" t="str">
        <f>FEI82</f>
        <v>CR381</v>
      </c>
      <c r="FEV82" s="93" t="str">
        <f>IF(IFERROR(VLOOKUP(FES82,'OPERAÇÕES - REPARO'!FEE:FEE,1,FALSE),"")&lt;&gt;"","OK","NA")</f>
        <v>NA</v>
      </c>
      <c r="FEW82" s="93" t="str">
        <f>IF(IFERROR(VLOOKUP(FES82,'TEXTO LONGO REPARO.CSV'!FEA:FEA,1,FALSE),"")&lt;&gt;"","OK","NA")</f>
        <v>NA</v>
      </c>
      <c r="FEX82" s="58" t="e">
        <f>VLOOKUP(FES82,'Cod Planos'!$A:$G,2,FALSE)</f>
        <v>#N/A</v>
      </c>
      <c r="FEY82" s="59" t="e">
        <f>VLOOKUP(FES82,'Cod Planos'!$A:$G,4,FALSE)</f>
        <v>#N/A</v>
      </c>
      <c r="FEZ82" s="60" t="e">
        <f>VLOOKUP(FES82,'Cod Planos'!$A:$G,5,FALSE)</f>
        <v>#N/A</v>
      </c>
      <c r="FFA82" s="61" t="e">
        <f>VLOOKUP(FES82,'Cod Planos'!$A:$G,6,FALSE)</f>
        <v>#N/A</v>
      </c>
      <c r="FFB82" s="62" t="e">
        <f>VLOOKUP(FES82,'Cod Planos'!$A:$G,7,FALSE)</f>
        <v>#N/A</v>
      </c>
      <c r="FFC82" s="34">
        <v>382</v>
      </c>
      <c r="FFD82" s="63" t="str">
        <f>FEV82</f>
        <v>NA</v>
      </c>
      <c r="FFE82" s="83" t="s">
        <v>906</v>
      </c>
      <c r="FFF82" s="93" t="str">
        <f>FET82</f>
        <v>CR382</v>
      </c>
      <c r="FFG82" s="93" t="str">
        <f>IF(IFERROR(VLOOKUP(FFD82,'OPERAÇÕES - REPARO'!FEP:FEP,1,FALSE),"")&lt;&gt;"","OK","NA")</f>
        <v>NA</v>
      </c>
      <c r="FFH82" s="93" t="str">
        <f>IF(IFERROR(VLOOKUP(FFD82,'TEXTO LONGO REPARO.CSV'!FEL:FEL,1,FALSE),"")&lt;&gt;"","OK","NA")</f>
        <v>NA</v>
      </c>
      <c r="FFI82" s="58" t="e">
        <f>VLOOKUP(FFD82,'Cod Planos'!$A:$G,2,FALSE)</f>
        <v>#N/A</v>
      </c>
      <c r="FFJ82" s="59" t="e">
        <f>VLOOKUP(FFD82,'Cod Planos'!$A:$G,4,FALSE)</f>
        <v>#N/A</v>
      </c>
      <c r="FFK82" s="60" t="e">
        <f>VLOOKUP(FFD82,'Cod Planos'!$A:$G,5,FALSE)</f>
        <v>#N/A</v>
      </c>
      <c r="FFL82" s="61" t="e">
        <f>VLOOKUP(FFD82,'Cod Planos'!$A:$G,6,FALSE)</f>
        <v>#N/A</v>
      </c>
      <c r="FFM82" s="62" t="e">
        <f>VLOOKUP(FFD82,'Cod Planos'!$A:$G,7,FALSE)</f>
        <v>#N/A</v>
      </c>
      <c r="FFN82" s="34">
        <v>383</v>
      </c>
      <c r="FFO82" s="63" t="str">
        <f>FFG82</f>
        <v>NA</v>
      </c>
      <c r="FFP82" s="83" t="s">
        <v>907</v>
      </c>
      <c r="FFQ82" s="93" t="str">
        <f>FFE82</f>
        <v>CR383</v>
      </c>
      <c r="FFR82" s="93" t="str">
        <f>IF(IFERROR(VLOOKUP(FFO82,'OPERAÇÕES - REPARO'!FFA:FFA,1,FALSE),"")&lt;&gt;"","OK","NA")</f>
        <v>NA</v>
      </c>
      <c r="FFS82" s="93" t="str">
        <f>IF(IFERROR(VLOOKUP(FFO82,'TEXTO LONGO REPARO.CSV'!FEW:FEW,1,FALSE),"")&lt;&gt;"","OK","NA")</f>
        <v>NA</v>
      </c>
      <c r="FFT82" s="58" t="e">
        <f>VLOOKUP(FFO82,'Cod Planos'!$A:$G,2,FALSE)</f>
        <v>#N/A</v>
      </c>
      <c r="FFU82" s="59" t="e">
        <f>VLOOKUP(FFO82,'Cod Planos'!$A:$G,4,FALSE)</f>
        <v>#N/A</v>
      </c>
      <c r="FFV82" s="60" t="e">
        <f>VLOOKUP(FFO82,'Cod Planos'!$A:$G,5,FALSE)</f>
        <v>#N/A</v>
      </c>
      <c r="FFW82" s="61" t="e">
        <f>VLOOKUP(FFO82,'Cod Planos'!$A:$G,6,FALSE)</f>
        <v>#N/A</v>
      </c>
      <c r="FFX82" s="62" t="e">
        <f>VLOOKUP(FFO82,'Cod Planos'!$A:$G,7,FALSE)</f>
        <v>#N/A</v>
      </c>
      <c r="FFY82" s="34">
        <v>384</v>
      </c>
      <c r="FFZ82" s="63" t="str">
        <f>FFR82</f>
        <v>NA</v>
      </c>
      <c r="FGA82" s="83" t="s">
        <v>908</v>
      </c>
      <c r="FGB82" s="93" t="str">
        <f>FFP82</f>
        <v>CR384</v>
      </c>
      <c r="FGC82" s="93" t="str">
        <f>IF(IFERROR(VLOOKUP(FFZ82,'OPERAÇÕES - REPARO'!FFL:FFL,1,FALSE),"")&lt;&gt;"","OK","NA")</f>
        <v>NA</v>
      </c>
      <c r="FGD82" s="93" t="str">
        <f>IF(IFERROR(VLOOKUP(FFZ82,'TEXTO LONGO REPARO.CSV'!FFH:FFH,1,FALSE),"")&lt;&gt;"","OK","NA")</f>
        <v>NA</v>
      </c>
      <c r="FGE82" s="58" t="e">
        <f>VLOOKUP(FFZ82,'Cod Planos'!$A:$G,2,FALSE)</f>
        <v>#N/A</v>
      </c>
      <c r="FGF82" s="59" t="e">
        <f>VLOOKUP(FFZ82,'Cod Planos'!$A:$G,4,FALSE)</f>
        <v>#N/A</v>
      </c>
      <c r="FGG82" s="60" t="e">
        <f>VLOOKUP(FFZ82,'Cod Planos'!$A:$G,5,FALSE)</f>
        <v>#N/A</v>
      </c>
      <c r="FGH82" s="61" t="e">
        <f>VLOOKUP(FFZ82,'Cod Planos'!$A:$G,6,FALSE)</f>
        <v>#N/A</v>
      </c>
      <c r="FGI82" s="62" t="e">
        <f>VLOOKUP(FFZ82,'Cod Planos'!$A:$G,7,FALSE)</f>
        <v>#N/A</v>
      </c>
      <c r="FGJ82" s="34">
        <v>385</v>
      </c>
      <c r="FGK82" s="63" t="str">
        <f>FGC82</f>
        <v>NA</v>
      </c>
      <c r="FGL82" s="83" t="s">
        <v>909</v>
      </c>
      <c r="FGM82" s="93" t="str">
        <f>FGA82</f>
        <v>CR385</v>
      </c>
      <c r="FGN82" s="93" t="str">
        <f>IF(IFERROR(VLOOKUP(FGK82,'OPERAÇÕES - REPARO'!FFW:FFW,1,FALSE),"")&lt;&gt;"","OK","NA")</f>
        <v>NA</v>
      </c>
      <c r="FGO82" s="93" t="str">
        <f>IF(IFERROR(VLOOKUP(FGK82,'TEXTO LONGO REPARO.CSV'!FFS:FFS,1,FALSE),"")&lt;&gt;"","OK","NA")</f>
        <v>NA</v>
      </c>
      <c r="FGP82" s="58" t="e">
        <f>VLOOKUP(FGK82,'Cod Planos'!$A:$G,2,FALSE)</f>
        <v>#N/A</v>
      </c>
      <c r="FGQ82" s="59" t="e">
        <f>VLOOKUP(FGK82,'Cod Planos'!$A:$G,4,FALSE)</f>
        <v>#N/A</v>
      </c>
      <c r="FGR82" s="60" t="e">
        <f>VLOOKUP(FGK82,'Cod Planos'!$A:$G,5,FALSE)</f>
        <v>#N/A</v>
      </c>
      <c r="FGS82" s="61" t="e">
        <f>VLOOKUP(FGK82,'Cod Planos'!$A:$G,6,FALSE)</f>
        <v>#N/A</v>
      </c>
      <c r="FGT82" s="62" t="e">
        <f>VLOOKUP(FGK82,'Cod Planos'!$A:$G,7,FALSE)</f>
        <v>#N/A</v>
      </c>
      <c r="FGU82" s="34">
        <v>386</v>
      </c>
      <c r="FGV82" s="63" t="str">
        <f>FGN82</f>
        <v>NA</v>
      </c>
      <c r="FGW82" s="83" t="s">
        <v>910</v>
      </c>
      <c r="FGX82" s="93" t="str">
        <f>FGL82</f>
        <v>CR386</v>
      </c>
      <c r="FGY82" s="93" t="str">
        <f>IF(IFERROR(VLOOKUP(FGV82,'OPERAÇÕES - REPARO'!FGH:FGH,1,FALSE),"")&lt;&gt;"","OK","NA")</f>
        <v>NA</v>
      </c>
      <c r="FGZ82" s="93" t="str">
        <f>IF(IFERROR(VLOOKUP(FGV82,'TEXTO LONGO REPARO.CSV'!FGD:FGD,1,FALSE),"")&lt;&gt;"","OK","NA")</f>
        <v>NA</v>
      </c>
      <c r="FHA82" s="58" t="e">
        <f>VLOOKUP(FGV82,'Cod Planos'!$A:$G,2,FALSE)</f>
        <v>#N/A</v>
      </c>
      <c r="FHB82" s="59" t="e">
        <f>VLOOKUP(FGV82,'Cod Planos'!$A:$G,4,FALSE)</f>
        <v>#N/A</v>
      </c>
      <c r="FHC82" s="60" t="e">
        <f>VLOOKUP(FGV82,'Cod Planos'!$A:$G,5,FALSE)</f>
        <v>#N/A</v>
      </c>
      <c r="FHD82" s="61" t="e">
        <f>VLOOKUP(FGV82,'Cod Planos'!$A:$G,6,FALSE)</f>
        <v>#N/A</v>
      </c>
      <c r="FHE82" s="62" t="e">
        <f>VLOOKUP(FGV82,'Cod Planos'!$A:$G,7,FALSE)</f>
        <v>#N/A</v>
      </c>
      <c r="FHF82" s="34">
        <v>387</v>
      </c>
      <c r="FHG82" s="63" t="str">
        <f>FGY82</f>
        <v>NA</v>
      </c>
      <c r="FHH82" s="83" t="s">
        <v>911</v>
      </c>
      <c r="FHI82" s="93" t="str">
        <f>FGW82</f>
        <v>CR387</v>
      </c>
      <c r="FHJ82" s="93" t="str">
        <f>IF(IFERROR(VLOOKUP(FHG82,'OPERAÇÕES - REPARO'!FGS:FGS,1,FALSE),"")&lt;&gt;"","OK","NA")</f>
        <v>NA</v>
      </c>
      <c r="FHK82" s="93" t="str">
        <f>IF(IFERROR(VLOOKUP(FHG82,'TEXTO LONGO REPARO.CSV'!FGO:FGO,1,FALSE),"")&lt;&gt;"","OK","NA")</f>
        <v>NA</v>
      </c>
      <c r="FHL82" s="58" t="e">
        <f>VLOOKUP(FHG82,'Cod Planos'!$A:$G,2,FALSE)</f>
        <v>#N/A</v>
      </c>
      <c r="FHM82" s="59" t="e">
        <f>VLOOKUP(FHG82,'Cod Planos'!$A:$G,4,FALSE)</f>
        <v>#N/A</v>
      </c>
      <c r="FHN82" s="60" t="e">
        <f>VLOOKUP(FHG82,'Cod Planos'!$A:$G,5,FALSE)</f>
        <v>#N/A</v>
      </c>
      <c r="FHO82" s="61" t="e">
        <f>VLOOKUP(FHG82,'Cod Planos'!$A:$G,6,FALSE)</f>
        <v>#N/A</v>
      </c>
      <c r="FHP82" s="62" t="e">
        <f>VLOOKUP(FHG82,'Cod Planos'!$A:$G,7,FALSE)</f>
        <v>#N/A</v>
      </c>
      <c r="FHQ82" s="34">
        <v>388</v>
      </c>
      <c r="FHR82" s="63" t="str">
        <f>FHJ82</f>
        <v>NA</v>
      </c>
      <c r="FHS82" s="83" t="s">
        <v>912</v>
      </c>
      <c r="FHT82" s="93" t="str">
        <f>FHH82</f>
        <v>CR388</v>
      </c>
      <c r="FHU82" s="93" t="str">
        <f>IF(IFERROR(VLOOKUP(FHR82,'OPERAÇÕES - REPARO'!FHD:FHD,1,FALSE),"")&lt;&gt;"","OK","NA")</f>
        <v>NA</v>
      </c>
      <c r="FHV82" s="93" t="str">
        <f>IF(IFERROR(VLOOKUP(FHR82,'TEXTO LONGO REPARO.CSV'!FGZ:FGZ,1,FALSE),"")&lt;&gt;"","OK","NA")</f>
        <v>NA</v>
      </c>
      <c r="FHW82" s="58" t="e">
        <f>VLOOKUP(FHR82,'Cod Planos'!$A:$G,2,FALSE)</f>
        <v>#N/A</v>
      </c>
      <c r="FHX82" s="59" t="e">
        <f>VLOOKUP(FHR82,'Cod Planos'!$A:$G,4,FALSE)</f>
        <v>#N/A</v>
      </c>
      <c r="FHY82" s="60" t="e">
        <f>VLOOKUP(FHR82,'Cod Planos'!$A:$G,5,FALSE)</f>
        <v>#N/A</v>
      </c>
      <c r="FHZ82" s="61" t="e">
        <f>VLOOKUP(FHR82,'Cod Planos'!$A:$G,6,FALSE)</f>
        <v>#N/A</v>
      </c>
      <c r="FIA82" s="62" t="e">
        <f>VLOOKUP(FHR82,'Cod Planos'!$A:$G,7,FALSE)</f>
        <v>#N/A</v>
      </c>
      <c r="FIB82" s="34">
        <v>389</v>
      </c>
      <c r="FIC82" s="63" t="str">
        <f>FHU82</f>
        <v>NA</v>
      </c>
      <c r="FID82" s="83" t="s">
        <v>913</v>
      </c>
      <c r="FIE82" s="93" t="str">
        <f>FHS82</f>
        <v>CR389</v>
      </c>
      <c r="FIF82" s="93" t="str">
        <f>IF(IFERROR(VLOOKUP(FIC82,'OPERAÇÕES - REPARO'!FHO:FHO,1,FALSE),"")&lt;&gt;"","OK","NA")</f>
        <v>NA</v>
      </c>
      <c r="FIG82" s="93" t="str">
        <f>IF(IFERROR(VLOOKUP(FIC82,'TEXTO LONGO REPARO.CSV'!FHK:FHK,1,FALSE),"")&lt;&gt;"","OK","NA")</f>
        <v>NA</v>
      </c>
      <c r="FIH82" s="58" t="e">
        <f>VLOOKUP(FIC82,'Cod Planos'!$A:$G,2,FALSE)</f>
        <v>#N/A</v>
      </c>
      <c r="FII82" s="59" t="e">
        <f>VLOOKUP(FIC82,'Cod Planos'!$A:$G,4,FALSE)</f>
        <v>#N/A</v>
      </c>
      <c r="FIJ82" s="60" t="e">
        <f>VLOOKUP(FIC82,'Cod Planos'!$A:$G,5,FALSE)</f>
        <v>#N/A</v>
      </c>
      <c r="FIK82" s="61" t="e">
        <f>VLOOKUP(FIC82,'Cod Planos'!$A:$G,6,FALSE)</f>
        <v>#N/A</v>
      </c>
      <c r="FIL82" s="62" t="e">
        <f>VLOOKUP(FIC82,'Cod Planos'!$A:$G,7,FALSE)</f>
        <v>#N/A</v>
      </c>
      <c r="FIM82" s="34">
        <v>390</v>
      </c>
      <c r="FIN82" s="63" t="str">
        <f>FIF82</f>
        <v>NA</v>
      </c>
      <c r="FIO82" s="83" t="s">
        <v>914</v>
      </c>
      <c r="FIP82" s="93" t="str">
        <f>FID82</f>
        <v>CR390</v>
      </c>
      <c r="FIQ82" s="93" t="str">
        <f>IF(IFERROR(VLOOKUP(FIN82,'OPERAÇÕES - REPARO'!FHZ:FHZ,1,FALSE),"")&lt;&gt;"","OK","NA")</f>
        <v>NA</v>
      </c>
      <c r="FIR82" s="93" t="str">
        <f>IF(IFERROR(VLOOKUP(FIN82,'TEXTO LONGO REPARO.CSV'!FHV:FHV,1,FALSE),"")&lt;&gt;"","OK","NA")</f>
        <v>NA</v>
      </c>
      <c r="FIS82" s="58" t="e">
        <f>VLOOKUP(FIN82,'Cod Planos'!$A:$G,2,FALSE)</f>
        <v>#N/A</v>
      </c>
      <c r="FIT82" s="59" t="e">
        <f>VLOOKUP(FIN82,'Cod Planos'!$A:$G,4,FALSE)</f>
        <v>#N/A</v>
      </c>
      <c r="FIU82" s="60" t="e">
        <f>VLOOKUP(FIN82,'Cod Planos'!$A:$G,5,FALSE)</f>
        <v>#N/A</v>
      </c>
      <c r="FIV82" s="61" t="e">
        <f>VLOOKUP(FIN82,'Cod Planos'!$A:$G,6,FALSE)</f>
        <v>#N/A</v>
      </c>
      <c r="FIW82" s="62" t="e">
        <f>VLOOKUP(FIN82,'Cod Planos'!$A:$G,7,FALSE)</f>
        <v>#N/A</v>
      </c>
      <c r="FIX82" s="34">
        <v>391</v>
      </c>
      <c r="FIY82" s="63" t="str">
        <f>FIQ82</f>
        <v>NA</v>
      </c>
      <c r="FIZ82" s="83" t="s">
        <v>915</v>
      </c>
      <c r="FJA82" s="93" t="str">
        <f>FIO82</f>
        <v>CR391</v>
      </c>
      <c r="FJB82" s="93" t="str">
        <f>IF(IFERROR(VLOOKUP(FIY82,'OPERAÇÕES - REPARO'!FIK:FIK,1,FALSE),"")&lt;&gt;"","OK","NA")</f>
        <v>NA</v>
      </c>
      <c r="FJC82" s="93" t="str">
        <f>IF(IFERROR(VLOOKUP(FIY82,'TEXTO LONGO REPARO.CSV'!FIG:FIG,1,FALSE),"")&lt;&gt;"","OK","NA")</f>
        <v>NA</v>
      </c>
      <c r="FJD82" s="58" t="e">
        <f>VLOOKUP(FIY82,'Cod Planos'!$A:$G,2,FALSE)</f>
        <v>#N/A</v>
      </c>
      <c r="FJE82" s="59" t="e">
        <f>VLOOKUP(FIY82,'Cod Planos'!$A:$G,4,FALSE)</f>
        <v>#N/A</v>
      </c>
      <c r="FJF82" s="60" t="e">
        <f>VLOOKUP(FIY82,'Cod Planos'!$A:$G,5,FALSE)</f>
        <v>#N/A</v>
      </c>
      <c r="FJG82" s="61" t="e">
        <f>VLOOKUP(FIY82,'Cod Planos'!$A:$G,6,FALSE)</f>
        <v>#N/A</v>
      </c>
      <c r="FJH82" s="62" t="e">
        <f>VLOOKUP(FIY82,'Cod Planos'!$A:$G,7,FALSE)</f>
        <v>#N/A</v>
      </c>
      <c r="FJI82" s="34">
        <v>392</v>
      </c>
      <c r="FJJ82" s="63" t="str">
        <f>FJB82</f>
        <v>NA</v>
      </c>
      <c r="FJK82" s="83" t="s">
        <v>916</v>
      </c>
      <c r="FJL82" s="93" t="str">
        <f>FIZ82</f>
        <v>CR392</v>
      </c>
      <c r="FJM82" s="93" t="str">
        <f>IF(IFERROR(VLOOKUP(FJJ82,'OPERAÇÕES - REPARO'!FIV:FIV,1,FALSE),"")&lt;&gt;"","OK","NA")</f>
        <v>NA</v>
      </c>
      <c r="FJN82" s="93" t="str">
        <f>IF(IFERROR(VLOOKUP(FJJ82,'TEXTO LONGO REPARO.CSV'!FIR:FIR,1,FALSE),"")&lt;&gt;"","OK","NA")</f>
        <v>NA</v>
      </c>
      <c r="FJO82" s="58" t="e">
        <f>VLOOKUP(FJJ82,'Cod Planos'!$A:$G,2,FALSE)</f>
        <v>#N/A</v>
      </c>
      <c r="FJP82" s="59" t="e">
        <f>VLOOKUP(FJJ82,'Cod Planos'!$A:$G,4,FALSE)</f>
        <v>#N/A</v>
      </c>
      <c r="FJQ82" s="60" t="e">
        <f>VLOOKUP(FJJ82,'Cod Planos'!$A:$G,5,FALSE)</f>
        <v>#N/A</v>
      </c>
      <c r="FJR82" s="61" t="e">
        <f>VLOOKUP(FJJ82,'Cod Planos'!$A:$G,6,FALSE)</f>
        <v>#N/A</v>
      </c>
      <c r="FJS82" s="62" t="e">
        <f>VLOOKUP(FJJ82,'Cod Planos'!$A:$G,7,FALSE)</f>
        <v>#N/A</v>
      </c>
      <c r="FJT82" s="34">
        <v>393</v>
      </c>
      <c r="FJU82" s="63" t="str">
        <f>FJM82</f>
        <v>NA</v>
      </c>
      <c r="FJV82" s="83" t="s">
        <v>917</v>
      </c>
      <c r="FJW82" s="93" t="str">
        <f>FJK82</f>
        <v>CR393</v>
      </c>
      <c r="FJX82" s="93" t="str">
        <f>IF(IFERROR(VLOOKUP(FJU82,'OPERAÇÕES - REPARO'!FJG:FJG,1,FALSE),"")&lt;&gt;"","OK","NA")</f>
        <v>NA</v>
      </c>
      <c r="FJY82" s="93" t="str">
        <f>IF(IFERROR(VLOOKUP(FJU82,'TEXTO LONGO REPARO.CSV'!FJC:FJC,1,FALSE),"")&lt;&gt;"","OK","NA")</f>
        <v>NA</v>
      </c>
      <c r="FJZ82" s="58" t="e">
        <f>VLOOKUP(FJU82,'Cod Planos'!$A:$G,2,FALSE)</f>
        <v>#N/A</v>
      </c>
      <c r="FKA82" s="59" t="e">
        <f>VLOOKUP(FJU82,'Cod Planos'!$A:$G,4,FALSE)</f>
        <v>#N/A</v>
      </c>
      <c r="FKB82" s="60" t="e">
        <f>VLOOKUP(FJU82,'Cod Planos'!$A:$G,5,FALSE)</f>
        <v>#N/A</v>
      </c>
      <c r="FKC82" s="61" t="e">
        <f>VLOOKUP(FJU82,'Cod Planos'!$A:$G,6,FALSE)</f>
        <v>#N/A</v>
      </c>
      <c r="FKD82" s="62" t="e">
        <f>VLOOKUP(FJU82,'Cod Planos'!$A:$G,7,FALSE)</f>
        <v>#N/A</v>
      </c>
      <c r="FKE82" s="34">
        <v>394</v>
      </c>
      <c r="FKF82" s="63" t="str">
        <f>FJX82</f>
        <v>NA</v>
      </c>
      <c r="FKG82" s="83" t="s">
        <v>918</v>
      </c>
      <c r="FKH82" s="93" t="str">
        <f>FJV82</f>
        <v>CR394</v>
      </c>
      <c r="FKI82" s="93" t="str">
        <f>IF(IFERROR(VLOOKUP(FKF82,'OPERAÇÕES - REPARO'!FJR:FJR,1,FALSE),"")&lt;&gt;"","OK","NA")</f>
        <v>NA</v>
      </c>
      <c r="FKJ82" s="93" t="str">
        <f>IF(IFERROR(VLOOKUP(FKF82,'TEXTO LONGO REPARO.CSV'!FJN:FJN,1,FALSE),"")&lt;&gt;"","OK","NA")</f>
        <v>NA</v>
      </c>
      <c r="FKK82" s="58" t="e">
        <f>VLOOKUP(FKF82,'Cod Planos'!$A:$G,2,FALSE)</f>
        <v>#N/A</v>
      </c>
      <c r="FKL82" s="59" t="e">
        <f>VLOOKUP(FKF82,'Cod Planos'!$A:$G,4,FALSE)</f>
        <v>#N/A</v>
      </c>
      <c r="FKM82" s="60" t="e">
        <f>VLOOKUP(FKF82,'Cod Planos'!$A:$G,5,FALSE)</f>
        <v>#N/A</v>
      </c>
      <c r="FKN82" s="61" t="e">
        <f>VLOOKUP(FKF82,'Cod Planos'!$A:$G,6,FALSE)</f>
        <v>#N/A</v>
      </c>
      <c r="FKO82" s="62" t="e">
        <f>VLOOKUP(FKF82,'Cod Planos'!$A:$G,7,FALSE)</f>
        <v>#N/A</v>
      </c>
      <c r="FKP82" s="34">
        <v>395</v>
      </c>
      <c r="FKQ82" s="63" t="str">
        <f>FKI82</f>
        <v>NA</v>
      </c>
      <c r="FKR82" s="83" t="s">
        <v>919</v>
      </c>
      <c r="FKS82" s="93" t="str">
        <f>FKG82</f>
        <v>CR395</v>
      </c>
      <c r="FKT82" s="93" t="str">
        <f>IF(IFERROR(VLOOKUP(FKQ82,'OPERAÇÕES - REPARO'!FKC:FKC,1,FALSE),"")&lt;&gt;"","OK","NA")</f>
        <v>NA</v>
      </c>
      <c r="FKU82" s="93" t="str">
        <f>IF(IFERROR(VLOOKUP(FKQ82,'TEXTO LONGO REPARO.CSV'!FJY:FJY,1,FALSE),"")&lt;&gt;"","OK","NA")</f>
        <v>NA</v>
      </c>
      <c r="FKV82" s="58" t="e">
        <f>VLOOKUP(FKQ82,'Cod Planos'!$A:$G,2,FALSE)</f>
        <v>#N/A</v>
      </c>
      <c r="FKW82" s="59" t="e">
        <f>VLOOKUP(FKQ82,'Cod Planos'!$A:$G,4,FALSE)</f>
        <v>#N/A</v>
      </c>
      <c r="FKX82" s="60" t="e">
        <f>VLOOKUP(FKQ82,'Cod Planos'!$A:$G,5,FALSE)</f>
        <v>#N/A</v>
      </c>
      <c r="FKY82" s="61" t="e">
        <f>VLOOKUP(FKQ82,'Cod Planos'!$A:$G,6,FALSE)</f>
        <v>#N/A</v>
      </c>
      <c r="FKZ82" s="62" t="e">
        <f>VLOOKUP(FKQ82,'Cod Planos'!$A:$G,7,FALSE)</f>
        <v>#N/A</v>
      </c>
      <c r="FLA82" s="34">
        <v>396</v>
      </c>
      <c r="FLB82" s="63" t="str">
        <f>FKT82</f>
        <v>NA</v>
      </c>
      <c r="FLC82" s="83" t="s">
        <v>920</v>
      </c>
      <c r="FLD82" s="93" t="str">
        <f>FKR82</f>
        <v>CR396</v>
      </c>
      <c r="FLE82" s="93" t="str">
        <f>IF(IFERROR(VLOOKUP(FLB82,'OPERAÇÕES - REPARO'!FKN:FKN,1,FALSE),"")&lt;&gt;"","OK","NA")</f>
        <v>NA</v>
      </c>
      <c r="FLF82" s="93" t="str">
        <f>IF(IFERROR(VLOOKUP(FLB82,'TEXTO LONGO REPARO.CSV'!FKJ:FKJ,1,FALSE),"")&lt;&gt;"","OK","NA")</f>
        <v>NA</v>
      </c>
      <c r="FLG82" s="58" t="e">
        <f>VLOOKUP(FLB82,'Cod Planos'!$A:$G,2,FALSE)</f>
        <v>#N/A</v>
      </c>
      <c r="FLH82" s="59" t="e">
        <f>VLOOKUP(FLB82,'Cod Planos'!$A:$G,4,FALSE)</f>
        <v>#N/A</v>
      </c>
      <c r="FLI82" s="60" t="e">
        <f>VLOOKUP(FLB82,'Cod Planos'!$A:$G,5,FALSE)</f>
        <v>#N/A</v>
      </c>
      <c r="FLJ82" s="61" t="e">
        <f>VLOOKUP(FLB82,'Cod Planos'!$A:$G,6,FALSE)</f>
        <v>#N/A</v>
      </c>
      <c r="FLK82" s="62" t="e">
        <f>VLOOKUP(FLB82,'Cod Planos'!$A:$G,7,FALSE)</f>
        <v>#N/A</v>
      </c>
      <c r="FLL82" s="34">
        <v>397</v>
      </c>
      <c r="FLM82" s="63" t="str">
        <f>FLE82</f>
        <v>NA</v>
      </c>
      <c r="FLN82" s="83" t="s">
        <v>921</v>
      </c>
      <c r="FLO82" s="93" t="str">
        <f>FLC82</f>
        <v>CR397</v>
      </c>
      <c r="FLP82" s="93" t="str">
        <f>IF(IFERROR(VLOOKUP(FLM82,'OPERAÇÕES - REPARO'!FKY:FKY,1,FALSE),"")&lt;&gt;"","OK","NA")</f>
        <v>NA</v>
      </c>
      <c r="FLQ82" s="93" t="str">
        <f>IF(IFERROR(VLOOKUP(FLM82,'TEXTO LONGO REPARO.CSV'!FKU:FKU,1,FALSE),"")&lt;&gt;"","OK","NA")</f>
        <v>NA</v>
      </c>
      <c r="FLR82" s="58" t="e">
        <f>VLOOKUP(FLM82,'Cod Planos'!$A:$G,2,FALSE)</f>
        <v>#N/A</v>
      </c>
      <c r="FLS82" s="59" t="e">
        <f>VLOOKUP(FLM82,'Cod Planos'!$A:$G,4,FALSE)</f>
        <v>#N/A</v>
      </c>
      <c r="FLT82" s="60" t="e">
        <f>VLOOKUP(FLM82,'Cod Planos'!$A:$G,5,FALSE)</f>
        <v>#N/A</v>
      </c>
      <c r="FLU82" s="61" t="e">
        <f>VLOOKUP(FLM82,'Cod Planos'!$A:$G,6,FALSE)</f>
        <v>#N/A</v>
      </c>
      <c r="FLV82" s="62" t="e">
        <f>VLOOKUP(FLM82,'Cod Planos'!$A:$G,7,FALSE)</f>
        <v>#N/A</v>
      </c>
      <c r="FLW82" s="34">
        <v>398</v>
      </c>
      <c r="FLX82" s="63" t="str">
        <f>FLP82</f>
        <v>NA</v>
      </c>
      <c r="FLY82" s="83" t="s">
        <v>922</v>
      </c>
      <c r="FLZ82" s="93" t="str">
        <f>FLN82</f>
        <v>CR398</v>
      </c>
      <c r="FMA82" s="93" t="str">
        <f>IF(IFERROR(VLOOKUP(FLX82,'OPERAÇÕES - REPARO'!FLJ:FLJ,1,FALSE),"")&lt;&gt;"","OK","NA")</f>
        <v>NA</v>
      </c>
      <c r="FMB82" s="93" t="str">
        <f>IF(IFERROR(VLOOKUP(FLX82,'TEXTO LONGO REPARO.CSV'!FLF:FLF,1,FALSE),"")&lt;&gt;"","OK","NA")</f>
        <v>NA</v>
      </c>
      <c r="FMC82" s="58" t="e">
        <f>VLOOKUP(FLX82,'Cod Planos'!$A:$G,2,FALSE)</f>
        <v>#N/A</v>
      </c>
      <c r="FMD82" s="59" t="e">
        <f>VLOOKUP(FLX82,'Cod Planos'!$A:$G,4,FALSE)</f>
        <v>#N/A</v>
      </c>
      <c r="FME82" s="60" t="e">
        <f>VLOOKUP(FLX82,'Cod Planos'!$A:$G,5,FALSE)</f>
        <v>#N/A</v>
      </c>
      <c r="FMF82" s="61" t="e">
        <f>VLOOKUP(FLX82,'Cod Planos'!$A:$G,6,FALSE)</f>
        <v>#N/A</v>
      </c>
      <c r="FMG82" s="62" t="e">
        <f>VLOOKUP(FLX82,'Cod Planos'!$A:$G,7,FALSE)</f>
        <v>#N/A</v>
      </c>
      <c r="FMH82" s="34">
        <v>399</v>
      </c>
      <c r="FMI82" s="63" t="str">
        <f>FMA82</f>
        <v>NA</v>
      </c>
      <c r="FMJ82" s="83" t="s">
        <v>923</v>
      </c>
      <c r="FMK82" s="93" t="str">
        <f>FLY82</f>
        <v>CR399</v>
      </c>
      <c r="FML82" s="93" t="str">
        <f>IF(IFERROR(VLOOKUP(FMI82,'OPERAÇÕES - REPARO'!FLU:FLU,1,FALSE),"")&lt;&gt;"","OK","NA")</f>
        <v>NA</v>
      </c>
      <c r="FMM82" s="93" t="str">
        <f>IF(IFERROR(VLOOKUP(FMI82,'TEXTO LONGO REPARO.CSV'!FLQ:FLQ,1,FALSE),"")&lt;&gt;"","OK","NA")</f>
        <v>NA</v>
      </c>
      <c r="FMN82" s="58" t="e">
        <f>VLOOKUP(FMI82,'Cod Planos'!$A:$G,2,FALSE)</f>
        <v>#N/A</v>
      </c>
      <c r="FMO82" s="59" t="e">
        <f>VLOOKUP(FMI82,'Cod Planos'!$A:$G,4,FALSE)</f>
        <v>#N/A</v>
      </c>
      <c r="FMP82" s="60" t="e">
        <f>VLOOKUP(FMI82,'Cod Planos'!$A:$G,5,FALSE)</f>
        <v>#N/A</v>
      </c>
      <c r="FMQ82" s="61" t="e">
        <f>VLOOKUP(FMI82,'Cod Planos'!$A:$G,6,FALSE)</f>
        <v>#N/A</v>
      </c>
      <c r="FMR82" s="62" t="e">
        <f>VLOOKUP(FMI82,'Cod Planos'!$A:$G,7,FALSE)</f>
        <v>#N/A</v>
      </c>
      <c r="FMS82" s="34">
        <v>400</v>
      </c>
      <c r="FMT82" s="63" t="str">
        <f>FML82</f>
        <v>NA</v>
      </c>
      <c r="FMU82" s="83" t="s">
        <v>924</v>
      </c>
      <c r="FMV82" s="93" t="str">
        <f>FMJ82</f>
        <v>CR400</v>
      </c>
      <c r="FMW82" s="93" t="str">
        <f>IF(IFERROR(VLOOKUP(FMT82,'OPERAÇÕES - REPARO'!FMF:FMF,1,FALSE),"")&lt;&gt;"","OK","NA")</f>
        <v>NA</v>
      </c>
      <c r="FMX82" s="93" t="str">
        <f>IF(IFERROR(VLOOKUP(FMT82,'TEXTO LONGO REPARO.CSV'!FMB:FMB,1,FALSE),"")&lt;&gt;"","OK","NA")</f>
        <v>NA</v>
      </c>
      <c r="FMY82" s="58" t="e">
        <f>VLOOKUP(FMT82,'Cod Planos'!$A:$G,2,FALSE)</f>
        <v>#N/A</v>
      </c>
      <c r="FMZ82" s="59" t="e">
        <f>VLOOKUP(FMT82,'Cod Planos'!$A:$G,4,FALSE)</f>
        <v>#N/A</v>
      </c>
      <c r="FNA82" s="60" t="e">
        <f>VLOOKUP(FMT82,'Cod Planos'!$A:$G,5,FALSE)</f>
        <v>#N/A</v>
      </c>
      <c r="FNB82" s="61" t="e">
        <f>VLOOKUP(FMT82,'Cod Planos'!$A:$G,6,FALSE)</f>
        <v>#N/A</v>
      </c>
      <c r="FNC82" s="62" t="e">
        <f>VLOOKUP(FMT82,'Cod Planos'!$A:$G,7,FALSE)</f>
        <v>#N/A</v>
      </c>
      <c r="FND82" s="34">
        <v>401</v>
      </c>
      <c r="FNE82" s="63" t="str">
        <f>FMW82</f>
        <v>NA</v>
      </c>
      <c r="FNF82" s="83" t="s">
        <v>925</v>
      </c>
      <c r="FNG82" s="93" t="str">
        <f>FMU82</f>
        <v>CR401</v>
      </c>
      <c r="FNH82" s="93" t="str">
        <f>IF(IFERROR(VLOOKUP(FNE82,'OPERAÇÕES - REPARO'!FMQ:FMQ,1,FALSE),"")&lt;&gt;"","OK","NA")</f>
        <v>NA</v>
      </c>
      <c r="FNI82" s="93" t="str">
        <f>IF(IFERROR(VLOOKUP(FNE82,'TEXTO LONGO REPARO.CSV'!FMM:FMM,1,FALSE),"")&lt;&gt;"","OK","NA")</f>
        <v>NA</v>
      </c>
      <c r="FNJ82" s="58" t="e">
        <f>VLOOKUP(FNE82,'Cod Planos'!$A:$G,2,FALSE)</f>
        <v>#N/A</v>
      </c>
      <c r="FNK82" s="59" t="e">
        <f>VLOOKUP(FNE82,'Cod Planos'!$A:$G,4,FALSE)</f>
        <v>#N/A</v>
      </c>
      <c r="FNL82" s="60" t="e">
        <f>VLOOKUP(FNE82,'Cod Planos'!$A:$G,5,FALSE)</f>
        <v>#N/A</v>
      </c>
      <c r="FNM82" s="61" t="e">
        <f>VLOOKUP(FNE82,'Cod Planos'!$A:$G,6,FALSE)</f>
        <v>#N/A</v>
      </c>
      <c r="FNN82" s="62" t="e">
        <f>VLOOKUP(FNE82,'Cod Planos'!$A:$G,7,FALSE)</f>
        <v>#N/A</v>
      </c>
      <c r="FNO82" s="34">
        <v>402</v>
      </c>
      <c r="FNP82" s="63" t="str">
        <f>FNH82</f>
        <v>NA</v>
      </c>
      <c r="FNQ82" s="83" t="s">
        <v>926</v>
      </c>
      <c r="FNR82" s="93" t="str">
        <f>FNF82</f>
        <v>CR402</v>
      </c>
      <c r="FNS82" s="93" t="str">
        <f>IF(IFERROR(VLOOKUP(FNP82,'OPERAÇÕES - REPARO'!FNB:FNB,1,FALSE),"")&lt;&gt;"","OK","NA")</f>
        <v>NA</v>
      </c>
      <c r="FNT82" s="93" t="str">
        <f>IF(IFERROR(VLOOKUP(FNP82,'TEXTO LONGO REPARO.CSV'!FMX:FMX,1,FALSE),"")&lt;&gt;"","OK","NA")</f>
        <v>NA</v>
      </c>
      <c r="FNU82" s="58" t="e">
        <f>VLOOKUP(FNP82,'Cod Planos'!$A:$G,2,FALSE)</f>
        <v>#N/A</v>
      </c>
      <c r="FNV82" s="59" t="e">
        <f>VLOOKUP(FNP82,'Cod Planos'!$A:$G,4,FALSE)</f>
        <v>#N/A</v>
      </c>
      <c r="FNW82" s="60" t="e">
        <f>VLOOKUP(FNP82,'Cod Planos'!$A:$G,5,FALSE)</f>
        <v>#N/A</v>
      </c>
      <c r="FNX82" s="61" t="e">
        <f>VLOOKUP(FNP82,'Cod Planos'!$A:$G,6,FALSE)</f>
        <v>#N/A</v>
      </c>
      <c r="FNY82" s="62" t="e">
        <f>VLOOKUP(FNP82,'Cod Planos'!$A:$G,7,FALSE)</f>
        <v>#N/A</v>
      </c>
      <c r="FNZ82" s="34">
        <v>403</v>
      </c>
      <c r="FOA82" s="63" t="str">
        <f>FNS82</f>
        <v>NA</v>
      </c>
      <c r="FOB82" s="83" t="s">
        <v>927</v>
      </c>
      <c r="FOC82" s="93" t="str">
        <f>FNQ82</f>
        <v>CR403</v>
      </c>
      <c r="FOD82" s="93" t="str">
        <f>IF(IFERROR(VLOOKUP(FOA82,'OPERAÇÕES - REPARO'!FNM:FNM,1,FALSE),"")&lt;&gt;"","OK","NA")</f>
        <v>NA</v>
      </c>
      <c r="FOE82" s="93" t="str">
        <f>IF(IFERROR(VLOOKUP(FOA82,'TEXTO LONGO REPARO.CSV'!FNI:FNI,1,FALSE),"")&lt;&gt;"","OK","NA")</f>
        <v>NA</v>
      </c>
      <c r="FOF82" s="58" t="e">
        <f>VLOOKUP(FOA82,'Cod Planos'!$A:$G,2,FALSE)</f>
        <v>#N/A</v>
      </c>
      <c r="FOG82" s="59" t="e">
        <f>VLOOKUP(FOA82,'Cod Planos'!$A:$G,4,FALSE)</f>
        <v>#N/A</v>
      </c>
      <c r="FOH82" s="60" t="e">
        <f>VLOOKUP(FOA82,'Cod Planos'!$A:$G,5,FALSE)</f>
        <v>#N/A</v>
      </c>
      <c r="FOI82" s="61" t="e">
        <f>VLOOKUP(FOA82,'Cod Planos'!$A:$G,6,FALSE)</f>
        <v>#N/A</v>
      </c>
      <c r="FOJ82" s="62" t="e">
        <f>VLOOKUP(FOA82,'Cod Planos'!$A:$G,7,FALSE)</f>
        <v>#N/A</v>
      </c>
      <c r="FOK82" s="34">
        <v>404</v>
      </c>
      <c r="FOL82" s="63" t="str">
        <f>FOD82</f>
        <v>NA</v>
      </c>
      <c r="FOM82" s="83" t="s">
        <v>928</v>
      </c>
      <c r="FON82" s="93" t="str">
        <f>FOB82</f>
        <v>CR404</v>
      </c>
      <c r="FOO82" s="93" t="str">
        <f>IF(IFERROR(VLOOKUP(FOL82,'OPERAÇÕES - REPARO'!FNX:FNX,1,FALSE),"")&lt;&gt;"","OK","NA")</f>
        <v>NA</v>
      </c>
      <c r="FOP82" s="93" t="str">
        <f>IF(IFERROR(VLOOKUP(FOL82,'TEXTO LONGO REPARO.CSV'!FNT:FNT,1,FALSE),"")&lt;&gt;"","OK","NA")</f>
        <v>NA</v>
      </c>
      <c r="FOQ82" s="58" t="e">
        <f>VLOOKUP(FOL82,'Cod Planos'!$A:$G,2,FALSE)</f>
        <v>#N/A</v>
      </c>
      <c r="FOR82" s="59" t="e">
        <f>VLOOKUP(FOL82,'Cod Planos'!$A:$G,4,FALSE)</f>
        <v>#N/A</v>
      </c>
      <c r="FOS82" s="60" t="e">
        <f>VLOOKUP(FOL82,'Cod Planos'!$A:$G,5,FALSE)</f>
        <v>#N/A</v>
      </c>
      <c r="FOT82" s="61" t="e">
        <f>VLOOKUP(FOL82,'Cod Planos'!$A:$G,6,FALSE)</f>
        <v>#N/A</v>
      </c>
      <c r="FOU82" s="62" t="e">
        <f>VLOOKUP(FOL82,'Cod Planos'!$A:$G,7,FALSE)</f>
        <v>#N/A</v>
      </c>
      <c r="FOV82" s="34">
        <v>405</v>
      </c>
      <c r="FOW82" s="63" t="str">
        <f>FOO82</f>
        <v>NA</v>
      </c>
      <c r="FOX82" s="83" t="s">
        <v>929</v>
      </c>
      <c r="FOY82" s="93" t="str">
        <f>FOM82</f>
        <v>CR405</v>
      </c>
      <c r="FOZ82" s="93" t="str">
        <f>IF(IFERROR(VLOOKUP(FOW82,'OPERAÇÕES - REPARO'!FOI:FOI,1,FALSE),"")&lt;&gt;"","OK","NA")</f>
        <v>NA</v>
      </c>
      <c r="FPA82" s="93" t="str">
        <f>IF(IFERROR(VLOOKUP(FOW82,'TEXTO LONGO REPARO.CSV'!FOE:FOE,1,FALSE),"")&lt;&gt;"","OK","NA")</f>
        <v>NA</v>
      </c>
      <c r="FPB82" s="58" t="e">
        <f>VLOOKUP(FOW82,'Cod Planos'!$A:$G,2,FALSE)</f>
        <v>#N/A</v>
      </c>
      <c r="FPC82" s="59" t="e">
        <f>VLOOKUP(FOW82,'Cod Planos'!$A:$G,4,FALSE)</f>
        <v>#N/A</v>
      </c>
      <c r="FPD82" s="60" t="e">
        <f>VLOOKUP(FOW82,'Cod Planos'!$A:$G,5,FALSE)</f>
        <v>#N/A</v>
      </c>
      <c r="FPE82" s="61" t="e">
        <f>VLOOKUP(FOW82,'Cod Planos'!$A:$G,6,FALSE)</f>
        <v>#N/A</v>
      </c>
      <c r="FPF82" s="62" t="e">
        <f>VLOOKUP(FOW82,'Cod Planos'!$A:$G,7,FALSE)</f>
        <v>#N/A</v>
      </c>
      <c r="FPG82" s="34">
        <v>406</v>
      </c>
      <c r="FPH82" s="63" t="str">
        <f>FOZ82</f>
        <v>NA</v>
      </c>
      <c r="FPI82" s="83" t="s">
        <v>930</v>
      </c>
      <c r="FPJ82" s="93" t="str">
        <f>FOX82</f>
        <v>CR406</v>
      </c>
      <c r="FPK82" s="93" t="str">
        <f>IF(IFERROR(VLOOKUP(FPH82,'OPERAÇÕES - REPARO'!FOT:FOT,1,FALSE),"")&lt;&gt;"","OK","NA")</f>
        <v>NA</v>
      </c>
      <c r="FPL82" s="93" t="str">
        <f>IF(IFERROR(VLOOKUP(FPH82,'TEXTO LONGO REPARO.CSV'!FOP:FOP,1,FALSE),"")&lt;&gt;"","OK","NA")</f>
        <v>NA</v>
      </c>
      <c r="FPM82" s="58" t="e">
        <f>VLOOKUP(FPH82,'Cod Planos'!$A:$G,2,FALSE)</f>
        <v>#N/A</v>
      </c>
      <c r="FPN82" s="59" t="e">
        <f>VLOOKUP(FPH82,'Cod Planos'!$A:$G,4,FALSE)</f>
        <v>#N/A</v>
      </c>
      <c r="FPO82" s="60" t="e">
        <f>VLOOKUP(FPH82,'Cod Planos'!$A:$G,5,FALSE)</f>
        <v>#N/A</v>
      </c>
      <c r="FPP82" s="61" t="e">
        <f>VLOOKUP(FPH82,'Cod Planos'!$A:$G,6,FALSE)</f>
        <v>#N/A</v>
      </c>
      <c r="FPQ82" s="62" t="e">
        <f>VLOOKUP(FPH82,'Cod Planos'!$A:$G,7,FALSE)</f>
        <v>#N/A</v>
      </c>
      <c r="FPR82" s="34">
        <v>407</v>
      </c>
      <c r="FPS82" s="63" t="str">
        <f>FPK82</f>
        <v>NA</v>
      </c>
      <c r="FPT82" s="83" t="s">
        <v>931</v>
      </c>
      <c r="FPU82" s="93" t="str">
        <f>FPI82</f>
        <v>CR407</v>
      </c>
      <c r="FPV82" s="93" t="str">
        <f>IF(IFERROR(VLOOKUP(FPS82,'OPERAÇÕES - REPARO'!FPE:FPE,1,FALSE),"")&lt;&gt;"","OK","NA")</f>
        <v>NA</v>
      </c>
      <c r="FPW82" s="93" t="str">
        <f>IF(IFERROR(VLOOKUP(FPS82,'TEXTO LONGO REPARO.CSV'!FPA:FPA,1,FALSE),"")&lt;&gt;"","OK","NA")</f>
        <v>NA</v>
      </c>
      <c r="FPX82" s="58" t="e">
        <f>VLOOKUP(FPS82,'Cod Planos'!$A:$G,2,FALSE)</f>
        <v>#N/A</v>
      </c>
      <c r="FPY82" s="59" t="e">
        <f>VLOOKUP(FPS82,'Cod Planos'!$A:$G,4,FALSE)</f>
        <v>#N/A</v>
      </c>
      <c r="FPZ82" s="60" t="e">
        <f>VLOOKUP(FPS82,'Cod Planos'!$A:$G,5,FALSE)</f>
        <v>#N/A</v>
      </c>
      <c r="FQA82" s="61" t="e">
        <f>VLOOKUP(FPS82,'Cod Planos'!$A:$G,6,FALSE)</f>
        <v>#N/A</v>
      </c>
      <c r="FQB82" s="62" t="e">
        <f>VLOOKUP(FPS82,'Cod Planos'!$A:$G,7,FALSE)</f>
        <v>#N/A</v>
      </c>
      <c r="FQC82" s="34">
        <v>408</v>
      </c>
      <c r="FQD82" s="63" t="str">
        <f>FPV82</f>
        <v>NA</v>
      </c>
      <c r="FQE82" s="83" t="s">
        <v>932</v>
      </c>
      <c r="FQF82" s="93" t="str">
        <f>FPT82</f>
        <v>CR408</v>
      </c>
      <c r="FQG82" s="93" t="str">
        <f>IF(IFERROR(VLOOKUP(FQD82,'OPERAÇÕES - REPARO'!FPP:FPP,1,FALSE),"")&lt;&gt;"","OK","NA")</f>
        <v>NA</v>
      </c>
      <c r="FQH82" s="93" t="str">
        <f>IF(IFERROR(VLOOKUP(FQD82,'TEXTO LONGO REPARO.CSV'!FPL:FPL,1,FALSE),"")&lt;&gt;"","OK","NA")</f>
        <v>NA</v>
      </c>
      <c r="FQI82" s="58" t="e">
        <f>VLOOKUP(FQD82,'Cod Planos'!$A:$G,2,FALSE)</f>
        <v>#N/A</v>
      </c>
      <c r="FQJ82" s="59" t="e">
        <f>VLOOKUP(FQD82,'Cod Planos'!$A:$G,4,FALSE)</f>
        <v>#N/A</v>
      </c>
      <c r="FQK82" s="60" t="e">
        <f>VLOOKUP(FQD82,'Cod Planos'!$A:$G,5,FALSE)</f>
        <v>#N/A</v>
      </c>
      <c r="FQL82" s="61" t="e">
        <f>VLOOKUP(FQD82,'Cod Planos'!$A:$G,6,FALSE)</f>
        <v>#N/A</v>
      </c>
      <c r="FQM82" s="62" t="e">
        <f>VLOOKUP(FQD82,'Cod Planos'!$A:$G,7,FALSE)</f>
        <v>#N/A</v>
      </c>
      <c r="FQN82" s="34">
        <v>409</v>
      </c>
      <c r="FQO82" s="63" t="str">
        <f>FQG82</f>
        <v>NA</v>
      </c>
      <c r="FQP82" s="83" t="s">
        <v>933</v>
      </c>
      <c r="FQQ82" s="93" t="str">
        <f>FQE82</f>
        <v>CR409</v>
      </c>
      <c r="FQR82" s="93" t="str">
        <f>IF(IFERROR(VLOOKUP(FQO82,'OPERAÇÕES - REPARO'!FQA:FQA,1,FALSE),"")&lt;&gt;"","OK","NA")</f>
        <v>NA</v>
      </c>
      <c r="FQS82" s="93" t="str">
        <f>IF(IFERROR(VLOOKUP(FQO82,'TEXTO LONGO REPARO.CSV'!FPW:FPW,1,FALSE),"")&lt;&gt;"","OK","NA")</f>
        <v>NA</v>
      </c>
      <c r="FQT82" s="58" t="e">
        <f>VLOOKUP(FQO82,'Cod Planos'!$A:$G,2,FALSE)</f>
        <v>#N/A</v>
      </c>
      <c r="FQU82" s="59" t="e">
        <f>VLOOKUP(FQO82,'Cod Planos'!$A:$G,4,FALSE)</f>
        <v>#N/A</v>
      </c>
      <c r="FQV82" s="60" t="e">
        <f>VLOOKUP(FQO82,'Cod Planos'!$A:$G,5,FALSE)</f>
        <v>#N/A</v>
      </c>
      <c r="FQW82" s="61" t="e">
        <f>VLOOKUP(FQO82,'Cod Planos'!$A:$G,6,FALSE)</f>
        <v>#N/A</v>
      </c>
      <c r="FQX82" s="62" t="e">
        <f>VLOOKUP(FQO82,'Cod Planos'!$A:$G,7,FALSE)</f>
        <v>#N/A</v>
      </c>
      <c r="FQY82" s="34">
        <v>410</v>
      </c>
      <c r="FQZ82" s="63" t="str">
        <f>FQR82</f>
        <v>NA</v>
      </c>
      <c r="FRA82" s="83" t="s">
        <v>934</v>
      </c>
      <c r="FRB82" s="93" t="str">
        <f>FQP82</f>
        <v>CR410</v>
      </c>
      <c r="FRC82" s="93" t="str">
        <f>IF(IFERROR(VLOOKUP(FQZ82,'OPERAÇÕES - REPARO'!FQL:FQL,1,FALSE),"")&lt;&gt;"","OK","NA")</f>
        <v>NA</v>
      </c>
      <c r="FRD82" s="93" t="str">
        <f>IF(IFERROR(VLOOKUP(FQZ82,'TEXTO LONGO REPARO.CSV'!FQH:FQH,1,FALSE),"")&lt;&gt;"","OK","NA")</f>
        <v>NA</v>
      </c>
      <c r="FRE82" s="58" t="e">
        <f>VLOOKUP(FQZ82,'Cod Planos'!$A:$G,2,FALSE)</f>
        <v>#N/A</v>
      </c>
      <c r="FRF82" s="59" t="e">
        <f>VLOOKUP(FQZ82,'Cod Planos'!$A:$G,4,FALSE)</f>
        <v>#N/A</v>
      </c>
      <c r="FRG82" s="60" t="e">
        <f>VLOOKUP(FQZ82,'Cod Planos'!$A:$G,5,FALSE)</f>
        <v>#N/A</v>
      </c>
      <c r="FRH82" s="61" t="e">
        <f>VLOOKUP(FQZ82,'Cod Planos'!$A:$G,6,FALSE)</f>
        <v>#N/A</v>
      </c>
      <c r="FRI82" s="62" t="e">
        <f>VLOOKUP(FQZ82,'Cod Planos'!$A:$G,7,FALSE)</f>
        <v>#N/A</v>
      </c>
      <c r="FRJ82" s="34">
        <v>411</v>
      </c>
      <c r="FRK82" s="63" t="str">
        <f>FRC82</f>
        <v>NA</v>
      </c>
      <c r="FRL82" s="83" t="s">
        <v>935</v>
      </c>
      <c r="FRM82" s="93" t="str">
        <f>FRA82</f>
        <v>CR411</v>
      </c>
      <c r="FRN82" s="93" t="str">
        <f>IF(IFERROR(VLOOKUP(FRK82,'OPERAÇÕES - REPARO'!FQW:FQW,1,FALSE),"")&lt;&gt;"","OK","NA")</f>
        <v>NA</v>
      </c>
      <c r="FRO82" s="93" t="str">
        <f>IF(IFERROR(VLOOKUP(FRK82,'TEXTO LONGO REPARO.CSV'!FQS:FQS,1,FALSE),"")&lt;&gt;"","OK","NA")</f>
        <v>NA</v>
      </c>
      <c r="FRP82" s="58" t="e">
        <f>VLOOKUP(FRK82,'Cod Planos'!$A:$G,2,FALSE)</f>
        <v>#N/A</v>
      </c>
      <c r="FRQ82" s="59" t="e">
        <f>VLOOKUP(FRK82,'Cod Planos'!$A:$G,4,FALSE)</f>
        <v>#N/A</v>
      </c>
      <c r="FRR82" s="60" t="e">
        <f>VLOOKUP(FRK82,'Cod Planos'!$A:$G,5,FALSE)</f>
        <v>#N/A</v>
      </c>
      <c r="FRS82" s="61" t="e">
        <f>VLOOKUP(FRK82,'Cod Planos'!$A:$G,6,FALSE)</f>
        <v>#N/A</v>
      </c>
      <c r="FRT82" s="62" t="e">
        <f>VLOOKUP(FRK82,'Cod Planos'!$A:$G,7,FALSE)</f>
        <v>#N/A</v>
      </c>
      <c r="FRU82" s="34">
        <v>412</v>
      </c>
      <c r="FRV82" s="63" t="str">
        <f>FRN82</f>
        <v>NA</v>
      </c>
      <c r="FRW82" s="83" t="s">
        <v>936</v>
      </c>
      <c r="FRX82" s="93" t="str">
        <f>FRL82</f>
        <v>CR412</v>
      </c>
      <c r="FRY82" s="93" t="str">
        <f>IF(IFERROR(VLOOKUP(FRV82,'OPERAÇÕES - REPARO'!FRH:FRH,1,FALSE),"")&lt;&gt;"","OK","NA")</f>
        <v>NA</v>
      </c>
      <c r="FRZ82" s="93" t="str">
        <f>IF(IFERROR(VLOOKUP(FRV82,'TEXTO LONGO REPARO.CSV'!FRD:FRD,1,FALSE),"")&lt;&gt;"","OK","NA")</f>
        <v>NA</v>
      </c>
      <c r="FSA82" s="58" t="e">
        <f>VLOOKUP(FRV82,'Cod Planos'!$A:$G,2,FALSE)</f>
        <v>#N/A</v>
      </c>
      <c r="FSB82" s="59" t="e">
        <f>VLOOKUP(FRV82,'Cod Planos'!$A:$G,4,FALSE)</f>
        <v>#N/A</v>
      </c>
      <c r="FSC82" s="60" t="e">
        <f>VLOOKUP(FRV82,'Cod Planos'!$A:$G,5,FALSE)</f>
        <v>#N/A</v>
      </c>
      <c r="FSD82" s="61" t="e">
        <f>VLOOKUP(FRV82,'Cod Planos'!$A:$G,6,FALSE)</f>
        <v>#N/A</v>
      </c>
      <c r="FSE82" s="62" t="e">
        <f>VLOOKUP(FRV82,'Cod Planos'!$A:$G,7,FALSE)</f>
        <v>#N/A</v>
      </c>
      <c r="FSF82" s="34">
        <v>413</v>
      </c>
      <c r="FSG82" s="63" t="str">
        <f>FRY82</f>
        <v>NA</v>
      </c>
      <c r="FSH82" s="83" t="s">
        <v>937</v>
      </c>
      <c r="FSI82" s="93" t="str">
        <f>FRW82</f>
        <v>CR413</v>
      </c>
      <c r="FSJ82" s="93" t="str">
        <f>IF(IFERROR(VLOOKUP(FSG82,'OPERAÇÕES - REPARO'!FRS:FRS,1,FALSE),"")&lt;&gt;"","OK","NA")</f>
        <v>NA</v>
      </c>
      <c r="FSK82" s="93" t="str">
        <f>IF(IFERROR(VLOOKUP(FSG82,'TEXTO LONGO REPARO.CSV'!FRO:FRO,1,FALSE),"")&lt;&gt;"","OK","NA")</f>
        <v>NA</v>
      </c>
      <c r="FSL82" s="58" t="e">
        <f>VLOOKUP(FSG82,'Cod Planos'!$A:$G,2,FALSE)</f>
        <v>#N/A</v>
      </c>
      <c r="FSM82" s="59" t="e">
        <f>VLOOKUP(FSG82,'Cod Planos'!$A:$G,4,FALSE)</f>
        <v>#N/A</v>
      </c>
      <c r="FSN82" s="60" t="e">
        <f>VLOOKUP(FSG82,'Cod Planos'!$A:$G,5,FALSE)</f>
        <v>#N/A</v>
      </c>
      <c r="FSO82" s="61" t="e">
        <f>VLOOKUP(FSG82,'Cod Planos'!$A:$G,6,FALSE)</f>
        <v>#N/A</v>
      </c>
      <c r="FSP82" s="62" t="e">
        <f>VLOOKUP(FSG82,'Cod Planos'!$A:$G,7,FALSE)</f>
        <v>#N/A</v>
      </c>
      <c r="FSQ82" s="34">
        <v>414</v>
      </c>
      <c r="FSR82" s="63" t="str">
        <f>FSJ82</f>
        <v>NA</v>
      </c>
      <c r="FSS82" s="83" t="s">
        <v>938</v>
      </c>
      <c r="FST82" s="93" t="str">
        <f>FSH82</f>
        <v>CR414</v>
      </c>
      <c r="FSU82" s="93" t="str">
        <f>IF(IFERROR(VLOOKUP(FSR82,'OPERAÇÕES - REPARO'!FSD:FSD,1,FALSE),"")&lt;&gt;"","OK","NA")</f>
        <v>NA</v>
      </c>
      <c r="FSV82" s="93" t="str">
        <f>IF(IFERROR(VLOOKUP(FSR82,'TEXTO LONGO REPARO.CSV'!FRZ:FRZ,1,FALSE),"")&lt;&gt;"","OK","NA")</f>
        <v>NA</v>
      </c>
      <c r="FSW82" s="58" t="e">
        <f>VLOOKUP(FSR82,'Cod Planos'!$A:$G,2,FALSE)</f>
        <v>#N/A</v>
      </c>
      <c r="FSX82" s="59" t="e">
        <f>VLOOKUP(FSR82,'Cod Planos'!$A:$G,4,FALSE)</f>
        <v>#N/A</v>
      </c>
      <c r="FSY82" s="60" t="e">
        <f>VLOOKUP(FSR82,'Cod Planos'!$A:$G,5,FALSE)</f>
        <v>#N/A</v>
      </c>
      <c r="FSZ82" s="61" t="e">
        <f>VLOOKUP(FSR82,'Cod Planos'!$A:$G,6,FALSE)</f>
        <v>#N/A</v>
      </c>
      <c r="FTA82" s="62" t="e">
        <f>VLOOKUP(FSR82,'Cod Planos'!$A:$G,7,FALSE)</f>
        <v>#N/A</v>
      </c>
      <c r="FTB82" s="34">
        <v>415</v>
      </c>
      <c r="FTC82" s="63" t="str">
        <f>FSU82</f>
        <v>NA</v>
      </c>
      <c r="FTD82" s="83" t="s">
        <v>939</v>
      </c>
      <c r="FTE82" s="93" t="str">
        <f>FSS82</f>
        <v>CR415</v>
      </c>
      <c r="FTF82" s="93" t="str">
        <f>IF(IFERROR(VLOOKUP(FTC82,'OPERAÇÕES - REPARO'!FSO:FSO,1,FALSE),"")&lt;&gt;"","OK","NA")</f>
        <v>NA</v>
      </c>
      <c r="FTG82" s="93" t="str">
        <f>IF(IFERROR(VLOOKUP(FTC82,'TEXTO LONGO REPARO.CSV'!FSK:FSK,1,FALSE),"")&lt;&gt;"","OK","NA")</f>
        <v>NA</v>
      </c>
      <c r="FTH82" s="58" t="e">
        <f>VLOOKUP(FTC82,'Cod Planos'!$A:$G,2,FALSE)</f>
        <v>#N/A</v>
      </c>
      <c r="FTI82" s="59" t="e">
        <f>VLOOKUP(FTC82,'Cod Planos'!$A:$G,4,FALSE)</f>
        <v>#N/A</v>
      </c>
      <c r="FTJ82" s="60" t="e">
        <f>VLOOKUP(FTC82,'Cod Planos'!$A:$G,5,FALSE)</f>
        <v>#N/A</v>
      </c>
      <c r="FTK82" s="61" t="e">
        <f>VLOOKUP(FTC82,'Cod Planos'!$A:$G,6,FALSE)</f>
        <v>#N/A</v>
      </c>
      <c r="FTL82" s="62" t="e">
        <f>VLOOKUP(FTC82,'Cod Planos'!$A:$G,7,FALSE)</f>
        <v>#N/A</v>
      </c>
      <c r="FTM82" s="34">
        <v>416</v>
      </c>
      <c r="FTN82" s="63" t="str">
        <f>FTF82</f>
        <v>NA</v>
      </c>
      <c r="FTO82" s="83" t="s">
        <v>940</v>
      </c>
      <c r="FTP82" s="93" t="str">
        <f>FTD82</f>
        <v>CR416</v>
      </c>
      <c r="FTQ82" s="93" t="str">
        <f>IF(IFERROR(VLOOKUP(FTN82,'OPERAÇÕES - REPARO'!FSZ:FSZ,1,FALSE),"")&lt;&gt;"","OK","NA")</f>
        <v>NA</v>
      </c>
      <c r="FTR82" s="93" t="str">
        <f>IF(IFERROR(VLOOKUP(FTN82,'TEXTO LONGO REPARO.CSV'!FSV:FSV,1,FALSE),"")&lt;&gt;"","OK","NA")</f>
        <v>NA</v>
      </c>
      <c r="FTS82" s="58" t="e">
        <f>VLOOKUP(FTN82,'Cod Planos'!$A:$G,2,FALSE)</f>
        <v>#N/A</v>
      </c>
      <c r="FTT82" s="59" t="e">
        <f>VLOOKUP(FTN82,'Cod Planos'!$A:$G,4,FALSE)</f>
        <v>#N/A</v>
      </c>
      <c r="FTU82" s="60" t="e">
        <f>VLOOKUP(FTN82,'Cod Planos'!$A:$G,5,FALSE)</f>
        <v>#N/A</v>
      </c>
      <c r="FTV82" s="61" t="e">
        <f>VLOOKUP(FTN82,'Cod Planos'!$A:$G,6,FALSE)</f>
        <v>#N/A</v>
      </c>
      <c r="FTW82" s="62" t="e">
        <f>VLOOKUP(FTN82,'Cod Planos'!$A:$G,7,FALSE)</f>
        <v>#N/A</v>
      </c>
      <c r="FTX82" s="34">
        <v>417</v>
      </c>
      <c r="FTY82" s="63" t="str">
        <f>FTQ82</f>
        <v>NA</v>
      </c>
      <c r="FTZ82" s="83" t="s">
        <v>941</v>
      </c>
      <c r="FUA82" s="93" t="str">
        <f>FTO82</f>
        <v>CR417</v>
      </c>
      <c r="FUB82" s="93" t="str">
        <f>IF(IFERROR(VLOOKUP(FTY82,'OPERAÇÕES - REPARO'!FTK:FTK,1,FALSE),"")&lt;&gt;"","OK","NA")</f>
        <v>NA</v>
      </c>
      <c r="FUC82" s="93" t="str">
        <f>IF(IFERROR(VLOOKUP(FTY82,'TEXTO LONGO REPARO.CSV'!FTG:FTG,1,FALSE),"")&lt;&gt;"","OK","NA")</f>
        <v>NA</v>
      </c>
      <c r="FUD82" s="58" t="e">
        <f>VLOOKUP(FTY82,'Cod Planos'!$A:$G,2,FALSE)</f>
        <v>#N/A</v>
      </c>
      <c r="FUE82" s="59" t="e">
        <f>VLOOKUP(FTY82,'Cod Planos'!$A:$G,4,FALSE)</f>
        <v>#N/A</v>
      </c>
      <c r="FUF82" s="60" t="e">
        <f>VLOOKUP(FTY82,'Cod Planos'!$A:$G,5,FALSE)</f>
        <v>#N/A</v>
      </c>
      <c r="FUG82" s="61" t="e">
        <f>VLOOKUP(FTY82,'Cod Planos'!$A:$G,6,FALSE)</f>
        <v>#N/A</v>
      </c>
      <c r="FUH82" s="62" t="e">
        <f>VLOOKUP(FTY82,'Cod Planos'!$A:$G,7,FALSE)</f>
        <v>#N/A</v>
      </c>
      <c r="FUI82" s="34">
        <v>418</v>
      </c>
      <c r="FUJ82" s="63" t="str">
        <f>FUB82</f>
        <v>NA</v>
      </c>
      <c r="FUK82" s="83" t="s">
        <v>942</v>
      </c>
      <c r="FUL82" s="93" t="str">
        <f>FTZ82</f>
        <v>CR418</v>
      </c>
      <c r="FUM82" s="93" t="str">
        <f>IF(IFERROR(VLOOKUP(FUJ82,'OPERAÇÕES - REPARO'!FTV:FTV,1,FALSE),"")&lt;&gt;"","OK","NA")</f>
        <v>NA</v>
      </c>
      <c r="FUN82" s="93" t="str">
        <f>IF(IFERROR(VLOOKUP(FUJ82,'TEXTO LONGO REPARO.CSV'!FTR:FTR,1,FALSE),"")&lt;&gt;"","OK","NA")</f>
        <v>NA</v>
      </c>
      <c r="FUO82" s="58" t="e">
        <f>VLOOKUP(FUJ82,'Cod Planos'!$A:$G,2,FALSE)</f>
        <v>#N/A</v>
      </c>
      <c r="FUP82" s="59" t="e">
        <f>VLOOKUP(FUJ82,'Cod Planos'!$A:$G,4,FALSE)</f>
        <v>#N/A</v>
      </c>
      <c r="FUQ82" s="60" t="e">
        <f>VLOOKUP(FUJ82,'Cod Planos'!$A:$G,5,FALSE)</f>
        <v>#N/A</v>
      </c>
      <c r="FUR82" s="61" t="e">
        <f>VLOOKUP(FUJ82,'Cod Planos'!$A:$G,6,FALSE)</f>
        <v>#N/A</v>
      </c>
      <c r="FUS82" s="62" t="e">
        <f>VLOOKUP(FUJ82,'Cod Planos'!$A:$G,7,FALSE)</f>
        <v>#N/A</v>
      </c>
      <c r="FUT82" s="34">
        <v>419</v>
      </c>
      <c r="FUU82" s="63" t="str">
        <f>FUM82</f>
        <v>NA</v>
      </c>
      <c r="FUV82" s="83" t="s">
        <v>943</v>
      </c>
      <c r="FUW82" s="93" t="str">
        <f>FUK82</f>
        <v>CR419</v>
      </c>
      <c r="FUX82" s="93" t="str">
        <f>IF(IFERROR(VLOOKUP(FUU82,'OPERAÇÕES - REPARO'!FUG:FUG,1,FALSE),"")&lt;&gt;"","OK","NA")</f>
        <v>NA</v>
      </c>
      <c r="FUY82" s="93" t="str">
        <f>IF(IFERROR(VLOOKUP(FUU82,'TEXTO LONGO REPARO.CSV'!FUC:FUC,1,FALSE),"")&lt;&gt;"","OK","NA")</f>
        <v>NA</v>
      </c>
      <c r="FUZ82" s="58" t="e">
        <f>VLOOKUP(FUU82,'Cod Planos'!$A:$G,2,FALSE)</f>
        <v>#N/A</v>
      </c>
      <c r="FVA82" s="59" t="e">
        <f>VLOOKUP(FUU82,'Cod Planos'!$A:$G,4,FALSE)</f>
        <v>#N/A</v>
      </c>
      <c r="FVB82" s="60" t="e">
        <f>VLOOKUP(FUU82,'Cod Planos'!$A:$G,5,FALSE)</f>
        <v>#N/A</v>
      </c>
      <c r="FVC82" s="61" t="e">
        <f>VLOOKUP(FUU82,'Cod Planos'!$A:$G,6,FALSE)</f>
        <v>#N/A</v>
      </c>
      <c r="FVD82" s="62" t="e">
        <f>VLOOKUP(FUU82,'Cod Planos'!$A:$G,7,FALSE)</f>
        <v>#N/A</v>
      </c>
      <c r="FVE82" s="34">
        <v>420</v>
      </c>
      <c r="FVF82" s="63" t="str">
        <f>FUX82</f>
        <v>NA</v>
      </c>
      <c r="FVG82" s="83" t="s">
        <v>944</v>
      </c>
      <c r="FVH82" s="93" t="str">
        <f>FUV82</f>
        <v>CR420</v>
      </c>
      <c r="FVI82" s="93" t="str">
        <f>IF(IFERROR(VLOOKUP(FVF82,'OPERAÇÕES - REPARO'!FUR:FUR,1,FALSE),"")&lt;&gt;"","OK","NA")</f>
        <v>NA</v>
      </c>
      <c r="FVJ82" s="93" t="str">
        <f>IF(IFERROR(VLOOKUP(FVF82,'TEXTO LONGO REPARO.CSV'!FUN:FUN,1,FALSE),"")&lt;&gt;"","OK","NA")</f>
        <v>NA</v>
      </c>
      <c r="FVK82" s="58" t="e">
        <f>VLOOKUP(FVF82,'Cod Planos'!$A:$G,2,FALSE)</f>
        <v>#N/A</v>
      </c>
      <c r="FVL82" s="59" t="e">
        <f>VLOOKUP(FVF82,'Cod Planos'!$A:$G,4,FALSE)</f>
        <v>#N/A</v>
      </c>
      <c r="FVM82" s="60" t="e">
        <f>VLOOKUP(FVF82,'Cod Planos'!$A:$G,5,FALSE)</f>
        <v>#N/A</v>
      </c>
      <c r="FVN82" s="61" t="e">
        <f>VLOOKUP(FVF82,'Cod Planos'!$A:$G,6,FALSE)</f>
        <v>#N/A</v>
      </c>
      <c r="FVO82" s="62" t="e">
        <f>VLOOKUP(FVF82,'Cod Planos'!$A:$G,7,FALSE)</f>
        <v>#N/A</v>
      </c>
      <c r="FVP82" s="34">
        <v>421</v>
      </c>
      <c r="FVQ82" s="63" t="str">
        <f>FVI82</f>
        <v>NA</v>
      </c>
      <c r="FVR82" s="83" t="s">
        <v>945</v>
      </c>
      <c r="FVS82" s="93" t="str">
        <f>FVG82</f>
        <v>CR421</v>
      </c>
      <c r="FVT82" s="93" t="str">
        <f>IF(IFERROR(VLOOKUP(FVQ82,'OPERAÇÕES - REPARO'!FVC:FVC,1,FALSE),"")&lt;&gt;"","OK","NA")</f>
        <v>NA</v>
      </c>
      <c r="FVU82" s="93" t="str">
        <f>IF(IFERROR(VLOOKUP(FVQ82,'TEXTO LONGO REPARO.CSV'!FUY:FUY,1,FALSE),"")&lt;&gt;"","OK","NA")</f>
        <v>NA</v>
      </c>
      <c r="FVV82" s="58" t="e">
        <f>VLOOKUP(FVQ82,'Cod Planos'!$A:$G,2,FALSE)</f>
        <v>#N/A</v>
      </c>
      <c r="FVW82" s="59" t="e">
        <f>VLOOKUP(FVQ82,'Cod Planos'!$A:$G,4,FALSE)</f>
        <v>#N/A</v>
      </c>
      <c r="FVX82" s="60" t="e">
        <f>VLOOKUP(FVQ82,'Cod Planos'!$A:$G,5,FALSE)</f>
        <v>#N/A</v>
      </c>
      <c r="FVY82" s="61" t="e">
        <f>VLOOKUP(FVQ82,'Cod Planos'!$A:$G,6,FALSE)</f>
        <v>#N/A</v>
      </c>
      <c r="FVZ82" s="62" t="e">
        <f>VLOOKUP(FVQ82,'Cod Planos'!$A:$G,7,FALSE)</f>
        <v>#N/A</v>
      </c>
      <c r="FWA82" s="34">
        <v>422</v>
      </c>
      <c r="FWB82" s="63" t="str">
        <f>FVT82</f>
        <v>NA</v>
      </c>
      <c r="FWC82" s="83" t="s">
        <v>946</v>
      </c>
      <c r="FWD82" s="93" t="str">
        <f>FVR82</f>
        <v>CR422</v>
      </c>
      <c r="FWE82" s="93" t="str">
        <f>IF(IFERROR(VLOOKUP(FWB82,'OPERAÇÕES - REPARO'!FVN:FVN,1,FALSE),"")&lt;&gt;"","OK","NA")</f>
        <v>NA</v>
      </c>
      <c r="FWF82" s="93" t="str">
        <f>IF(IFERROR(VLOOKUP(FWB82,'TEXTO LONGO REPARO.CSV'!FVJ:FVJ,1,FALSE),"")&lt;&gt;"","OK","NA")</f>
        <v>NA</v>
      </c>
      <c r="FWG82" s="58" t="e">
        <f>VLOOKUP(FWB82,'Cod Planos'!$A:$G,2,FALSE)</f>
        <v>#N/A</v>
      </c>
      <c r="FWH82" s="59" t="e">
        <f>VLOOKUP(FWB82,'Cod Planos'!$A:$G,4,FALSE)</f>
        <v>#N/A</v>
      </c>
      <c r="FWI82" s="60" t="e">
        <f>VLOOKUP(FWB82,'Cod Planos'!$A:$G,5,FALSE)</f>
        <v>#N/A</v>
      </c>
      <c r="FWJ82" s="61" t="e">
        <f>VLOOKUP(FWB82,'Cod Planos'!$A:$G,6,FALSE)</f>
        <v>#N/A</v>
      </c>
      <c r="FWK82" s="62" t="e">
        <f>VLOOKUP(FWB82,'Cod Planos'!$A:$G,7,FALSE)</f>
        <v>#N/A</v>
      </c>
      <c r="FWL82" s="34">
        <v>423</v>
      </c>
      <c r="FWM82" s="63" t="str">
        <f>FWE82</f>
        <v>NA</v>
      </c>
      <c r="FWN82" s="83" t="s">
        <v>947</v>
      </c>
      <c r="FWO82" s="93" t="str">
        <f>FWC82</f>
        <v>CR423</v>
      </c>
      <c r="FWP82" s="93" t="str">
        <f>IF(IFERROR(VLOOKUP(FWM82,'OPERAÇÕES - REPARO'!FVY:FVY,1,FALSE),"")&lt;&gt;"","OK","NA")</f>
        <v>NA</v>
      </c>
      <c r="FWQ82" s="93" t="str">
        <f>IF(IFERROR(VLOOKUP(FWM82,'TEXTO LONGO REPARO.CSV'!FVU:FVU,1,FALSE),"")&lt;&gt;"","OK","NA")</f>
        <v>NA</v>
      </c>
      <c r="FWR82" s="58" t="e">
        <f>VLOOKUP(FWM82,'Cod Planos'!$A:$G,2,FALSE)</f>
        <v>#N/A</v>
      </c>
      <c r="FWS82" s="59" t="e">
        <f>VLOOKUP(FWM82,'Cod Planos'!$A:$G,4,FALSE)</f>
        <v>#N/A</v>
      </c>
      <c r="FWT82" s="60" t="e">
        <f>VLOOKUP(FWM82,'Cod Planos'!$A:$G,5,FALSE)</f>
        <v>#N/A</v>
      </c>
      <c r="FWU82" s="61" t="e">
        <f>VLOOKUP(FWM82,'Cod Planos'!$A:$G,6,FALSE)</f>
        <v>#N/A</v>
      </c>
      <c r="FWV82" s="62" t="e">
        <f>VLOOKUP(FWM82,'Cod Planos'!$A:$G,7,FALSE)</f>
        <v>#N/A</v>
      </c>
      <c r="FWW82" s="34">
        <v>424</v>
      </c>
      <c r="FWX82" s="63" t="str">
        <f>FWP82</f>
        <v>NA</v>
      </c>
      <c r="FWY82" s="83" t="s">
        <v>948</v>
      </c>
      <c r="FWZ82" s="93" t="str">
        <f>FWN82</f>
        <v>CR424</v>
      </c>
      <c r="FXA82" s="93" t="str">
        <f>IF(IFERROR(VLOOKUP(FWX82,'OPERAÇÕES - REPARO'!FWJ:FWJ,1,FALSE),"")&lt;&gt;"","OK","NA")</f>
        <v>NA</v>
      </c>
      <c r="FXB82" s="93" t="str">
        <f>IF(IFERROR(VLOOKUP(FWX82,'TEXTO LONGO REPARO.CSV'!FWF:FWF,1,FALSE),"")&lt;&gt;"","OK","NA")</f>
        <v>NA</v>
      </c>
      <c r="FXC82" s="58" t="e">
        <f>VLOOKUP(FWX82,'Cod Planos'!$A:$G,2,FALSE)</f>
        <v>#N/A</v>
      </c>
      <c r="FXD82" s="59" t="e">
        <f>VLOOKUP(FWX82,'Cod Planos'!$A:$G,4,FALSE)</f>
        <v>#N/A</v>
      </c>
      <c r="FXE82" s="60" t="e">
        <f>VLOOKUP(FWX82,'Cod Planos'!$A:$G,5,FALSE)</f>
        <v>#N/A</v>
      </c>
      <c r="FXF82" s="61" t="e">
        <f>VLOOKUP(FWX82,'Cod Planos'!$A:$G,6,FALSE)</f>
        <v>#N/A</v>
      </c>
      <c r="FXG82" s="62" t="e">
        <f>VLOOKUP(FWX82,'Cod Planos'!$A:$G,7,FALSE)</f>
        <v>#N/A</v>
      </c>
      <c r="FXH82" s="34">
        <v>425</v>
      </c>
      <c r="FXI82" s="63" t="str">
        <f>FXA82</f>
        <v>NA</v>
      </c>
      <c r="FXJ82" s="83" t="s">
        <v>949</v>
      </c>
      <c r="FXK82" s="93" t="str">
        <f>FWY82</f>
        <v>CR425</v>
      </c>
      <c r="FXL82" s="93" t="str">
        <f>IF(IFERROR(VLOOKUP(FXI82,'OPERAÇÕES - REPARO'!FWU:FWU,1,FALSE),"")&lt;&gt;"","OK","NA")</f>
        <v>NA</v>
      </c>
      <c r="FXM82" s="93" t="str">
        <f>IF(IFERROR(VLOOKUP(FXI82,'TEXTO LONGO REPARO.CSV'!FWQ:FWQ,1,FALSE),"")&lt;&gt;"","OK","NA")</f>
        <v>NA</v>
      </c>
      <c r="FXN82" s="58" t="e">
        <f>VLOOKUP(FXI82,'Cod Planos'!$A:$G,2,FALSE)</f>
        <v>#N/A</v>
      </c>
      <c r="FXO82" s="59" t="e">
        <f>VLOOKUP(FXI82,'Cod Planos'!$A:$G,4,FALSE)</f>
        <v>#N/A</v>
      </c>
      <c r="FXP82" s="60" t="e">
        <f>VLOOKUP(FXI82,'Cod Planos'!$A:$G,5,FALSE)</f>
        <v>#N/A</v>
      </c>
      <c r="FXQ82" s="61" t="e">
        <f>VLOOKUP(FXI82,'Cod Planos'!$A:$G,6,FALSE)</f>
        <v>#N/A</v>
      </c>
      <c r="FXR82" s="62" t="e">
        <f>VLOOKUP(FXI82,'Cod Planos'!$A:$G,7,FALSE)</f>
        <v>#N/A</v>
      </c>
      <c r="FXS82" s="34">
        <v>426</v>
      </c>
      <c r="FXT82" s="63" t="str">
        <f>FXL82</f>
        <v>NA</v>
      </c>
      <c r="FXU82" s="83" t="s">
        <v>950</v>
      </c>
      <c r="FXV82" s="93" t="str">
        <f>FXJ82</f>
        <v>CR426</v>
      </c>
      <c r="FXW82" s="93" t="str">
        <f>IF(IFERROR(VLOOKUP(FXT82,'OPERAÇÕES - REPARO'!FXF:FXF,1,FALSE),"")&lt;&gt;"","OK","NA")</f>
        <v>NA</v>
      </c>
      <c r="FXX82" s="93" t="str">
        <f>IF(IFERROR(VLOOKUP(FXT82,'TEXTO LONGO REPARO.CSV'!FXB:FXB,1,FALSE),"")&lt;&gt;"","OK","NA")</f>
        <v>NA</v>
      </c>
      <c r="FXY82" s="58" t="e">
        <f>VLOOKUP(FXT82,'Cod Planos'!$A:$G,2,FALSE)</f>
        <v>#N/A</v>
      </c>
      <c r="FXZ82" s="59" t="e">
        <f>VLOOKUP(FXT82,'Cod Planos'!$A:$G,4,FALSE)</f>
        <v>#N/A</v>
      </c>
      <c r="FYA82" s="60" t="e">
        <f>VLOOKUP(FXT82,'Cod Planos'!$A:$G,5,FALSE)</f>
        <v>#N/A</v>
      </c>
      <c r="FYB82" s="61" t="e">
        <f>VLOOKUP(FXT82,'Cod Planos'!$A:$G,6,FALSE)</f>
        <v>#N/A</v>
      </c>
      <c r="FYC82" s="62" t="e">
        <f>VLOOKUP(FXT82,'Cod Planos'!$A:$G,7,FALSE)</f>
        <v>#N/A</v>
      </c>
      <c r="FYD82" s="34">
        <v>427</v>
      </c>
      <c r="FYE82" s="63" t="str">
        <f>FXW82</f>
        <v>NA</v>
      </c>
      <c r="FYF82" s="83" t="s">
        <v>951</v>
      </c>
      <c r="FYG82" s="93" t="str">
        <f>FXU82</f>
        <v>CR427</v>
      </c>
      <c r="FYH82" s="93" t="str">
        <f>IF(IFERROR(VLOOKUP(FYE82,'OPERAÇÕES - REPARO'!FXQ:FXQ,1,FALSE),"")&lt;&gt;"","OK","NA")</f>
        <v>NA</v>
      </c>
      <c r="FYI82" s="93" t="str">
        <f>IF(IFERROR(VLOOKUP(FYE82,'TEXTO LONGO REPARO.CSV'!FXM:FXM,1,FALSE),"")&lt;&gt;"","OK","NA")</f>
        <v>NA</v>
      </c>
      <c r="FYJ82" s="58" t="e">
        <f>VLOOKUP(FYE82,'Cod Planos'!$A:$G,2,FALSE)</f>
        <v>#N/A</v>
      </c>
      <c r="FYK82" s="59" t="e">
        <f>VLOOKUP(FYE82,'Cod Planos'!$A:$G,4,FALSE)</f>
        <v>#N/A</v>
      </c>
      <c r="FYL82" s="60" t="e">
        <f>VLOOKUP(FYE82,'Cod Planos'!$A:$G,5,FALSE)</f>
        <v>#N/A</v>
      </c>
      <c r="FYM82" s="61" t="e">
        <f>VLOOKUP(FYE82,'Cod Planos'!$A:$G,6,FALSE)</f>
        <v>#N/A</v>
      </c>
      <c r="FYN82" s="62" t="e">
        <f>VLOOKUP(FYE82,'Cod Planos'!$A:$G,7,FALSE)</f>
        <v>#N/A</v>
      </c>
      <c r="FYO82" s="34">
        <v>428</v>
      </c>
      <c r="FYP82" s="63" t="str">
        <f>FYH82</f>
        <v>NA</v>
      </c>
      <c r="FYQ82" s="83" t="s">
        <v>952</v>
      </c>
      <c r="FYR82" s="93" t="str">
        <f>FYF82</f>
        <v>CR428</v>
      </c>
      <c r="FYS82" s="93" t="str">
        <f>IF(IFERROR(VLOOKUP(FYP82,'OPERAÇÕES - REPARO'!FYB:FYB,1,FALSE),"")&lt;&gt;"","OK","NA")</f>
        <v>NA</v>
      </c>
      <c r="FYT82" s="93" t="str">
        <f>IF(IFERROR(VLOOKUP(FYP82,'TEXTO LONGO REPARO.CSV'!FXX:FXX,1,FALSE),"")&lt;&gt;"","OK","NA")</f>
        <v>NA</v>
      </c>
      <c r="FYU82" s="58" t="e">
        <f>VLOOKUP(FYP82,'Cod Planos'!$A:$G,2,FALSE)</f>
        <v>#N/A</v>
      </c>
      <c r="FYV82" s="59" t="e">
        <f>VLOOKUP(FYP82,'Cod Planos'!$A:$G,4,FALSE)</f>
        <v>#N/A</v>
      </c>
      <c r="FYW82" s="60" t="e">
        <f>VLOOKUP(FYP82,'Cod Planos'!$A:$G,5,FALSE)</f>
        <v>#N/A</v>
      </c>
      <c r="FYX82" s="61" t="e">
        <f>VLOOKUP(FYP82,'Cod Planos'!$A:$G,6,FALSE)</f>
        <v>#N/A</v>
      </c>
      <c r="FYY82" s="62" t="e">
        <f>VLOOKUP(FYP82,'Cod Planos'!$A:$G,7,FALSE)</f>
        <v>#N/A</v>
      </c>
      <c r="FYZ82" s="34">
        <v>429</v>
      </c>
      <c r="FZA82" s="63" t="str">
        <f>FYS82</f>
        <v>NA</v>
      </c>
      <c r="FZB82" s="83" t="s">
        <v>953</v>
      </c>
      <c r="FZC82" s="93" t="str">
        <f>FYQ82</f>
        <v>CR429</v>
      </c>
      <c r="FZD82" s="93" t="str">
        <f>IF(IFERROR(VLOOKUP(FZA82,'OPERAÇÕES - REPARO'!FYM:FYM,1,FALSE),"")&lt;&gt;"","OK","NA")</f>
        <v>NA</v>
      </c>
      <c r="FZE82" s="93" t="str">
        <f>IF(IFERROR(VLOOKUP(FZA82,'TEXTO LONGO REPARO.CSV'!FYI:FYI,1,FALSE),"")&lt;&gt;"","OK","NA")</f>
        <v>NA</v>
      </c>
      <c r="FZF82" s="58" t="e">
        <f>VLOOKUP(FZA82,'Cod Planos'!$A:$G,2,FALSE)</f>
        <v>#N/A</v>
      </c>
      <c r="FZG82" s="59" t="e">
        <f>VLOOKUP(FZA82,'Cod Planos'!$A:$G,4,FALSE)</f>
        <v>#N/A</v>
      </c>
      <c r="FZH82" s="60" t="e">
        <f>VLOOKUP(FZA82,'Cod Planos'!$A:$G,5,FALSE)</f>
        <v>#N/A</v>
      </c>
      <c r="FZI82" s="61" t="e">
        <f>VLOOKUP(FZA82,'Cod Planos'!$A:$G,6,FALSE)</f>
        <v>#N/A</v>
      </c>
      <c r="FZJ82" s="62" t="e">
        <f>VLOOKUP(FZA82,'Cod Planos'!$A:$G,7,FALSE)</f>
        <v>#N/A</v>
      </c>
      <c r="FZK82" s="34">
        <v>430</v>
      </c>
      <c r="FZL82" s="63" t="str">
        <f>FZD82</f>
        <v>NA</v>
      </c>
      <c r="FZM82" s="83" t="s">
        <v>954</v>
      </c>
      <c r="FZN82" s="93" t="str">
        <f>FZB82</f>
        <v>CR430</v>
      </c>
      <c r="FZO82" s="93" t="str">
        <f>IF(IFERROR(VLOOKUP(FZL82,'OPERAÇÕES - REPARO'!FYX:FYX,1,FALSE),"")&lt;&gt;"","OK","NA")</f>
        <v>NA</v>
      </c>
      <c r="FZP82" s="93" t="str">
        <f>IF(IFERROR(VLOOKUP(FZL82,'TEXTO LONGO REPARO.CSV'!FYT:FYT,1,FALSE),"")&lt;&gt;"","OK","NA")</f>
        <v>NA</v>
      </c>
      <c r="FZQ82" s="58" t="e">
        <f>VLOOKUP(FZL82,'Cod Planos'!$A:$G,2,FALSE)</f>
        <v>#N/A</v>
      </c>
      <c r="FZR82" s="59" t="e">
        <f>VLOOKUP(FZL82,'Cod Planos'!$A:$G,4,FALSE)</f>
        <v>#N/A</v>
      </c>
      <c r="FZS82" s="60" t="e">
        <f>VLOOKUP(FZL82,'Cod Planos'!$A:$G,5,FALSE)</f>
        <v>#N/A</v>
      </c>
      <c r="FZT82" s="61" t="e">
        <f>VLOOKUP(FZL82,'Cod Planos'!$A:$G,6,FALSE)</f>
        <v>#N/A</v>
      </c>
      <c r="FZU82" s="62" t="e">
        <f>VLOOKUP(FZL82,'Cod Planos'!$A:$G,7,FALSE)</f>
        <v>#N/A</v>
      </c>
      <c r="FZV82" s="34">
        <v>431</v>
      </c>
      <c r="FZW82" s="63" t="str">
        <f>FZO82</f>
        <v>NA</v>
      </c>
      <c r="FZX82" s="83" t="s">
        <v>955</v>
      </c>
      <c r="FZY82" s="93" t="str">
        <f>FZM82</f>
        <v>CR431</v>
      </c>
      <c r="FZZ82" s="93" t="str">
        <f>IF(IFERROR(VLOOKUP(FZW82,'OPERAÇÕES - REPARO'!FZI:FZI,1,FALSE),"")&lt;&gt;"","OK","NA")</f>
        <v>NA</v>
      </c>
      <c r="GAA82" s="93" t="str">
        <f>IF(IFERROR(VLOOKUP(FZW82,'TEXTO LONGO REPARO.CSV'!FZE:FZE,1,FALSE),"")&lt;&gt;"","OK","NA")</f>
        <v>NA</v>
      </c>
      <c r="GAB82" s="58" t="e">
        <f>VLOOKUP(FZW82,'Cod Planos'!$A:$G,2,FALSE)</f>
        <v>#N/A</v>
      </c>
      <c r="GAC82" s="59" t="e">
        <f>VLOOKUP(FZW82,'Cod Planos'!$A:$G,4,FALSE)</f>
        <v>#N/A</v>
      </c>
      <c r="GAD82" s="60" t="e">
        <f>VLOOKUP(FZW82,'Cod Planos'!$A:$G,5,FALSE)</f>
        <v>#N/A</v>
      </c>
      <c r="GAE82" s="61" t="e">
        <f>VLOOKUP(FZW82,'Cod Planos'!$A:$G,6,FALSE)</f>
        <v>#N/A</v>
      </c>
      <c r="GAF82" s="62" t="e">
        <f>VLOOKUP(FZW82,'Cod Planos'!$A:$G,7,FALSE)</f>
        <v>#N/A</v>
      </c>
      <c r="GAG82" s="34">
        <v>432</v>
      </c>
      <c r="GAH82" s="63" t="str">
        <f>FZZ82</f>
        <v>NA</v>
      </c>
      <c r="GAI82" s="83" t="s">
        <v>956</v>
      </c>
      <c r="GAJ82" s="93" t="str">
        <f>FZX82</f>
        <v>CR432</v>
      </c>
      <c r="GAK82" s="93" t="str">
        <f>IF(IFERROR(VLOOKUP(GAH82,'OPERAÇÕES - REPARO'!FZT:FZT,1,FALSE),"")&lt;&gt;"","OK","NA")</f>
        <v>NA</v>
      </c>
      <c r="GAL82" s="93" t="str">
        <f>IF(IFERROR(VLOOKUP(GAH82,'TEXTO LONGO REPARO.CSV'!FZP:FZP,1,FALSE),"")&lt;&gt;"","OK","NA")</f>
        <v>NA</v>
      </c>
      <c r="GAM82" s="58" t="e">
        <f>VLOOKUP(GAH82,'Cod Planos'!$A:$G,2,FALSE)</f>
        <v>#N/A</v>
      </c>
      <c r="GAN82" s="59" t="e">
        <f>VLOOKUP(GAH82,'Cod Planos'!$A:$G,4,FALSE)</f>
        <v>#N/A</v>
      </c>
      <c r="GAO82" s="60" t="e">
        <f>VLOOKUP(GAH82,'Cod Planos'!$A:$G,5,FALSE)</f>
        <v>#N/A</v>
      </c>
      <c r="GAP82" s="61" t="e">
        <f>VLOOKUP(GAH82,'Cod Planos'!$A:$G,6,FALSE)</f>
        <v>#N/A</v>
      </c>
      <c r="GAQ82" s="62" t="e">
        <f>VLOOKUP(GAH82,'Cod Planos'!$A:$G,7,FALSE)</f>
        <v>#N/A</v>
      </c>
      <c r="GAR82" s="34">
        <v>433</v>
      </c>
      <c r="GAS82" s="63" t="str">
        <f>GAK82</f>
        <v>NA</v>
      </c>
      <c r="GAT82" s="83" t="s">
        <v>957</v>
      </c>
      <c r="GAU82" s="93" t="str">
        <f>GAI82</f>
        <v>CR433</v>
      </c>
      <c r="GAV82" s="93" t="str">
        <f>IF(IFERROR(VLOOKUP(GAS82,'OPERAÇÕES - REPARO'!GAE:GAE,1,FALSE),"")&lt;&gt;"","OK","NA")</f>
        <v>NA</v>
      </c>
      <c r="GAW82" s="93" t="str">
        <f>IF(IFERROR(VLOOKUP(GAS82,'TEXTO LONGO REPARO.CSV'!GAA:GAA,1,FALSE),"")&lt;&gt;"","OK","NA")</f>
        <v>NA</v>
      </c>
      <c r="GAX82" s="58" t="e">
        <f>VLOOKUP(GAS82,'Cod Planos'!$A:$G,2,FALSE)</f>
        <v>#N/A</v>
      </c>
      <c r="GAY82" s="59" t="e">
        <f>VLOOKUP(GAS82,'Cod Planos'!$A:$G,4,FALSE)</f>
        <v>#N/A</v>
      </c>
      <c r="GAZ82" s="60" t="e">
        <f>VLOOKUP(GAS82,'Cod Planos'!$A:$G,5,FALSE)</f>
        <v>#N/A</v>
      </c>
      <c r="GBA82" s="61" t="e">
        <f>VLOOKUP(GAS82,'Cod Planos'!$A:$G,6,FALSE)</f>
        <v>#N/A</v>
      </c>
      <c r="GBB82" s="62" t="e">
        <f>VLOOKUP(GAS82,'Cod Planos'!$A:$G,7,FALSE)</f>
        <v>#N/A</v>
      </c>
      <c r="GBC82" s="34">
        <v>434</v>
      </c>
      <c r="GBD82" s="63" t="str">
        <f>GAV82</f>
        <v>NA</v>
      </c>
      <c r="GBE82" s="83" t="s">
        <v>958</v>
      </c>
      <c r="GBF82" s="93" t="str">
        <f>GAT82</f>
        <v>CR434</v>
      </c>
      <c r="GBG82" s="93" t="str">
        <f>IF(IFERROR(VLOOKUP(GBD82,'OPERAÇÕES - REPARO'!GAP:GAP,1,FALSE),"")&lt;&gt;"","OK","NA")</f>
        <v>NA</v>
      </c>
      <c r="GBH82" s="93" t="str">
        <f>IF(IFERROR(VLOOKUP(GBD82,'TEXTO LONGO REPARO.CSV'!GAL:GAL,1,FALSE),"")&lt;&gt;"","OK","NA")</f>
        <v>NA</v>
      </c>
      <c r="GBI82" s="58" t="e">
        <f>VLOOKUP(GBD82,'Cod Planos'!$A:$G,2,FALSE)</f>
        <v>#N/A</v>
      </c>
      <c r="GBJ82" s="59" t="e">
        <f>VLOOKUP(GBD82,'Cod Planos'!$A:$G,4,FALSE)</f>
        <v>#N/A</v>
      </c>
      <c r="GBK82" s="60" t="e">
        <f>VLOOKUP(GBD82,'Cod Planos'!$A:$G,5,FALSE)</f>
        <v>#N/A</v>
      </c>
      <c r="GBL82" s="61" t="e">
        <f>VLOOKUP(GBD82,'Cod Planos'!$A:$G,6,FALSE)</f>
        <v>#N/A</v>
      </c>
      <c r="GBM82" s="62" t="e">
        <f>VLOOKUP(GBD82,'Cod Planos'!$A:$G,7,FALSE)</f>
        <v>#N/A</v>
      </c>
      <c r="GBN82" s="34">
        <v>435</v>
      </c>
      <c r="GBO82" s="63" t="str">
        <f>GBG82</f>
        <v>NA</v>
      </c>
      <c r="GBP82" s="83" t="s">
        <v>959</v>
      </c>
      <c r="GBQ82" s="93" t="str">
        <f>GBE82</f>
        <v>CR435</v>
      </c>
      <c r="GBR82" s="93" t="str">
        <f>IF(IFERROR(VLOOKUP(GBO82,'OPERAÇÕES - REPARO'!GBA:GBA,1,FALSE),"")&lt;&gt;"","OK","NA")</f>
        <v>NA</v>
      </c>
      <c r="GBS82" s="93" t="str">
        <f>IF(IFERROR(VLOOKUP(GBO82,'TEXTO LONGO REPARO.CSV'!GAW:GAW,1,FALSE),"")&lt;&gt;"","OK","NA")</f>
        <v>NA</v>
      </c>
      <c r="GBT82" s="58" t="e">
        <f>VLOOKUP(GBO82,'Cod Planos'!$A:$G,2,FALSE)</f>
        <v>#N/A</v>
      </c>
      <c r="GBU82" s="59" t="e">
        <f>VLOOKUP(GBO82,'Cod Planos'!$A:$G,4,FALSE)</f>
        <v>#N/A</v>
      </c>
      <c r="GBV82" s="60" t="e">
        <f>VLOOKUP(GBO82,'Cod Planos'!$A:$G,5,FALSE)</f>
        <v>#N/A</v>
      </c>
      <c r="GBW82" s="61" t="e">
        <f>VLOOKUP(GBO82,'Cod Planos'!$A:$G,6,FALSE)</f>
        <v>#N/A</v>
      </c>
      <c r="GBX82" s="62" t="e">
        <f>VLOOKUP(GBO82,'Cod Planos'!$A:$G,7,FALSE)</f>
        <v>#N/A</v>
      </c>
      <c r="GBY82" s="34">
        <v>436</v>
      </c>
      <c r="GBZ82" s="63" t="str">
        <f>GBR82</f>
        <v>NA</v>
      </c>
      <c r="GCA82" s="83" t="s">
        <v>960</v>
      </c>
      <c r="GCB82" s="93" t="str">
        <f>GBP82</f>
        <v>CR436</v>
      </c>
      <c r="GCC82" s="93" t="str">
        <f>IF(IFERROR(VLOOKUP(GBZ82,'OPERAÇÕES - REPARO'!GBL:GBL,1,FALSE),"")&lt;&gt;"","OK","NA")</f>
        <v>NA</v>
      </c>
      <c r="GCD82" s="93" t="str">
        <f>IF(IFERROR(VLOOKUP(GBZ82,'TEXTO LONGO REPARO.CSV'!GBH:GBH,1,FALSE),"")&lt;&gt;"","OK","NA")</f>
        <v>NA</v>
      </c>
      <c r="GCE82" s="58" t="e">
        <f>VLOOKUP(GBZ82,'Cod Planos'!$A:$G,2,FALSE)</f>
        <v>#N/A</v>
      </c>
      <c r="GCF82" s="59" t="e">
        <f>VLOOKUP(GBZ82,'Cod Planos'!$A:$G,4,FALSE)</f>
        <v>#N/A</v>
      </c>
      <c r="GCG82" s="60" t="e">
        <f>VLOOKUP(GBZ82,'Cod Planos'!$A:$G,5,FALSE)</f>
        <v>#N/A</v>
      </c>
      <c r="GCH82" s="61" t="e">
        <f>VLOOKUP(GBZ82,'Cod Planos'!$A:$G,6,FALSE)</f>
        <v>#N/A</v>
      </c>
      <c r="GCI82" s="62" t="e">
        <f>VLOOKUP(GBZ82,'Cod Planos'!$A:$G,7,FALSE)</f>
        <v>#N/A</v>
      </c>
      <c r="GCJ82" s="34">
        <v>437</v>
      </c>
      <c r="GCK82" s="63" t="str">
        <f>GCC82</f>
        <v>NA</v>
      </c>
      <c r="GCL82" s="83" t="s">
        <v>961</v>
      </c>
      <c r="GCM82" s="93" t="str">
        <f>GCA82</f>
        <v>CR437</v>
      </c>
      <c r="GCN82" s="93" t="str">
        <f>IF(IFERROR(VLOOKUP(GCK82,'OPERAÇÕES - REPARO'!GBW:GBW,1,FALSE),"")&lt;&gt;"","OK","NA")</f>
        <v>NA</v>
      </c>
      <c r="GCO82" s="93" t="str">
        <f>IF(IFERROR(VLOOKUP(GCK82,'TEXTO LONGO REPARO.CSV'!GBS:GBS,1,FALSE),"")&lt;&gt;"","OK","NA")</f>
        <v>NA</v>
      </c>
      <c r="GCP82" s="58" t="e">
        <f>VLOOKUP(GCK82,'Cod Planos'!$A:$G,2,FALSE)</f>
        <v>#N/A</v>
      </c>
      <c r="GCQ82" s="59" t="e">
        <f>VLOOKUP(GCK82,'Cod Planos'!$A:$G,4,FALSE)</f>
        <v>#N/A</v>
      </c>
      <c r="GCR82" s="60" t="e">
        <f>VLOOKUP(GCK82,'Cod Planos'!$A:$G,5,FALSE)</f>
        <v>#N/A</v>
      </c>
      <c r="GCS82" s="61" t="e">
        <f>VLOOKUP(GCK82,'Cod Planos'!$A:$G,6,FALSE)</f>
        <v>#N/A</v>
      </c>
      <c r="GCT82" s="62" t="e">
        <f>VLOOKUP(GCK82,'Cod Planos'!$A:$G,7,FALSE)</f>
        <v>#N/A</v>
      </c>
      <c r="GCU82" s="34">
        <v>438</v>
      </c>
      <c r="GCV82" s="63" t="str">
        <f>GCN82</f>
        <v>NA</v>
      </c>
      <c r="GCW82" s="83" t="s">
        <v>962</v>
      </c>
      <c r="GCX82" s="93" t="str">
        <f>GCL82</f>
        <v>CR438</v>
      </c>
      <c r="GCY82" s="93" t="str">
        <f>IF(IFERROR(VLOOKUP(GCV82,'OPERAÇÕES - REPARO'!GCH:GCH,1,FALSE),"")&lt;&gt;"","OK","NA")</f>
        <v>NA</v>
      </c>
      <c r="GCZ82" s="93" t="str">
        <f>IF(IFERROR(VLOOKUP(GCV82,'TEXTO LONGO REPARO.CSV'!GCD:GCD,1,FALSE),"")&lt;&gt;"","OK","NA")</f>
        <v>NA</v>
      </c>
      <c r="GDA82" s="58" t="e">
        <f>VLOOKUP(GCV82,'Cod Planos'!$A:$G,2,FALSE)</f>
        <v>#N/A</v>
      </c>
      <c r="GDB82" s="59" t="e">
        <f>VLOOKUP(GCV82,'Cod Planos'!$A:$G,4,FALSE)</f>
        <v>#N/A</v>
      </c>
      <c r="GDC82" s="60" t="e">
        <f>VLOOKUP(GCV82,'Cod Planos'!$A:$G,5,FALSE)</f>
        <v>#N/A</v>
      </c>
      <c r="GDD82" s="61" t="e">
        <f>VLOOKUP(GCV82,'Cod Planos'!$A:$G,6,FALSE)</f>
        <v>#N/A</v>
      </c>
      <c r="GDE82" s="62" t="e">
        <f>VLOOKUP(GCV82,'Cod Planos'!$A:$G,7,FALSE)</f>
        <v>#N/A</v>
      </c>
      <c r="GDF82" s="34">
        <v>439</v>
      </c>
      <c r="GDG82" s="63" t="str">
        <f>GCY82</f>
        <v>NA</v>
      </c>
      <c r="GDH82" s="83" t="s">
        <v>963</v>
      </c>
      <c r="GDI82" s="93" t="str">
        <f>GCW82</f>
        <v>CR439</v>
      </c>
      <c r="GDJ82" s="93" t="str">
        <f>IF(IFERROR(VLOOKUP(GDG82,'OPERAÇÕES - REPARO'!GCS:GCS,1,FALSE),"")&lt;&gt;"","OK","NA")</f>
        <v>NA</v>
      </c>
      <c r="GDK82" s="93" t="str">
        <f>IF(IFERROR(VLOOKUP(GDG82,'TEXTO LONGO REPARO.CSV'!GCO:GCO,1,FALSE),"")&lt;&gt;"","OK","NA")</f>
        <v>NA</v>
      </c>
      <c r="GDL82" s="58" t="e">
        <f>VLOOKUP(GDG82,'Cod Planos'!$A:$G,2,FALSE)</f>
        <v>#N/A</v>
      </c>
      <c r="GDM82" s="59" t="e">
        <f>VLOOKUP(GDG82,'Cod Planos'!$A:$G,4,FALSE)</f>
        <v>#N/A</v>
      </c>
      <c r="GDN82" s="60" t="e">
        <f>VLOOKUP(GDG82,'Cod Planos'!$A:$G,5,FALSE)</f>
        <v>#N/A</v>
      </c>
      <c r="GDO82" s="61" t="e">
        <f>VLOOKUP(GDG82,'Cod Planos'!$A:$G,6,FALSE)</f>
        <v>#N/A</v>
      </c>
      <c r="GDP82" s="62" t="e">
        <f>VLOOKUP(GDG82,'Cod Planos'!$A:$G,7,FALSE)</f>
        <v>#N/A</v>
      </c>
      <c r="GDQ82" s="34">
        <v>440</v>
      </c>
      <c r="GDR82" s="63" t="str">
        <f>GDJ82</f>
        <v>NA</v>
      </c>
      <c r="GDS82" s="83" t="s">
        <v>964</v>
      </c>
      <c r="GDT82" s="93" t="str">
        <f>GDH82</f>
        <v>CR440</v>
      </c>
      <c r="GDU82" s="93" t="str">
        <f>IF(IFERROR(VLOOKUP(GDR82,'OPERAÇÕES - REPARO'!GDD:GDD,1,FALSE),"")&lt;&gt;"","OK","NA")</f>
        <v>NA</v>
      </c>
      <c r="GDV82" s="93" t="str">
        <f>IF(IFERROR(VLOOKUP(GDR82,'TEXTO LONGO REPARO.CSV'!GCZ:GCZ,1,FALSE),"")&lt;&gt;"","OK","NA")</f>
        <v>NA</v>
      </c>
      <c r="GDW82" s="58" t="e">
        <f>VLOOKUP(GDR82,'Cod Planos'!$A:$G,2,FALSE)</f>
        <v>#N/A</v>
      </c>
      <c r="GDX82" s="59" t="e">
        <f>VLOOKUP(GDR82,'Cod Planos'!$A:$G,4,FALSE)</f>
        <v>#N/A</v>
      </c>
      <c r="GDY82" s="60" t="e">
        <f>VLOOKUP(GDR82,'Cod Planos'!$A:$G,5,FALSE)</f>
        <v>#N/A</v>
      </c>
      <c r="GDZ82" s="61" t="e">
        <f>VLOOKUP(GDR82,'Cod Planos'!$A:$G,6,FALSE)</f>
        <v>#N/A</v>
      </c>
      <c r="GEA82" s="62" t="e">
        <f>VLOOKUP(GDR82,'Cod Planos'!$A:$G,7,FALSE)</f>
        <v>#N/A</v>
      </c>
      <c r="GEB82" s="34">
        <v>441</v>
      </c>
      <c r="GEC82" s="63" t="str">
        <f>GDU82</f>
        <v>NA</v>
      </c>
      <c r="GED82" s="83" t="s">
        <v>965</v>
      </c>
      <c r="GEE82" s="93" t="str">
        <f>GDS82</f>
        <v>CR441</v>
      </c>
      <c r="GEF82" s="93" t="str">
        <f>IF(IFERROR(VLOOKUP(GEC82,'OPERAÇÕES - REPARO'!GDO:GDO,1,FALSE),"")&lt;&gt;"","OK","NA")</f>
        <v>NA</v>
      </c>
      <c r="GEG82" s="93" t="str">
        <f>IF(IFERROR(VLOOKUP(GEC82,'TEXTO LONGO REPARO.CSV'!GDK:GDK,1,FALSE),"")&lt;&gt;"","OK","NA")</f>
        <v>NA</v>
      </c>
      <c r="GEH82" s="58" t="e">
        <f>VLOOKUP(GEC82,'Cod Planos'!$A:$G,2,FALSE)</f>
        <v>#N/A</v>
      </c>
      <c r="GEI82" s="59" t="e">
        <f>VLOOKUP(GEC82,'Cod Planos'!$A:$G,4,FALSE)</f>
        <v>#N/A</v>
      </c>
      <c r="GEJ82" s="60" t="e">
        <f>VLOOKUP(GEC82,'Cod Planos'!$A:$G,5,FALSE)</f>
        <v>#N/A</v>
      </c>
      <c r="GEK82" s="61" t="e">
        <f>VLOOKUP(GEC82,'Cod Planos'!$A:$G,6,FALSE)</f>
        <v>#N/A</v>
      </c>
      <c r="GEL82" s="62" t="e">
        <f>VLOOKUP(GEC82,'Cod Planos'!$A:$G,7,FALSE)</f>
        <v>#N/A</v>
      </c>
      <c r="GEM82" s="34">
        <v>442</v>
      </c>
      <c r="GEN82" s="63" t="str">
        <f>GEF82</f>
        <v>NA</v>
      </c>
      <c r="GEO82" s="83" t="s">
        <v>966</v>
      </c>
      <c r="GEP82" s="93" t="str">
        <f>GED82</f>
        <v>CR442</v>
      </c>
      <c r="GEQ82" s="93" t="str">
        <f>IF(IFERROR(VLOOKUP(GEN82,'OPERAÇÕES - REPARO'!GDZ:GDZ,1,FALSE),"")&lt;&gt;"","OK","NA")</f>
        <v>NA</v>
      </c>
      <c r="GER82" s="93" t="str">
        <f>IF(IFERROR(VLOOKUP(GEN82,'TEXTO LONGO REPARO.CSV'!GDV:GDV,1,FALSE),"")&lt;&gt;"","OK","NA")</f>
        <v>NA</v>
      </c>
      <c r="GES82" s="58" t="e">
        <f>VLOOKUP(GEN82,'Cod Planos'!$A:$G,2,FALSE)</f>
        <v>#N/A</v>
      </c>
      <c r="GET82" s="59" t="e">
        <f>VLOOKUP(GEN82,'Cod Planos'!$A:$G,4,FALSE)</f>
        <v>#N/A</v>
      </c>
      <c r="GEU82" s="60" t="e">
        <f>VLOOKUP(GEN82,'Cod Planos'!$A:$G,5,FALSE)</f>
        <v>#N/A</v>
      </c>
      <c r="GEV82" s="61" t="e">
        <f>VLOOKUP(GEN82,'Cod Planos'!$A:$G,6,FALSE)</f>
        <v>#N/A</v>
      </c>
      <c r="GEW82" s="62" t="e">
        <f>VLOOKUP(GEN82,'Cod Planos'!$A:$G,7,FALSE)</f>
        <v>#N/A</v>
      </c>
      <c r="GEX82" s="34">
        <v>443</v>
      </c>
      <c r="GEY82" s="63" t="str">
        <f>GEQ82</f>
        <v>NA</v>
      </c>
      <c r="GEZ82" s="83" t="s">
        <v>967</v>
      </c>
      <c r="GFA82" s="93" t="str">
        <f>GEO82</f>
        <v>CR443</v>
      </c>
      <c r="GFB82" s="93" t="str">
        <f>IF(IFERROR(VLOOKUP(GEY82,'OPERAÇÕES - REPARO'!GEK:GEK,1,FALSE),"")&lt;&gt;"","OK","NA")</f>
        <v>NA</v>
      </c>
      <c r="GFC82" s="93" t="str">
        <f>IF(IFERROR(VLOOKUP(GEY82,'TEXTO LONGO REPARO.CSV'!GEG:GEG,1,FALSE),"")&lt;&gt;"","OK","NA")</f>
        <v>NA</v>
      </c>
      <c r="GFD82" s="58" t="e">
        <f>VLOOKUP(GEY82,'Cod Planos'!$A:$G,2,FALSE)</f>
        <v>#N/A</v>
      </c>
      <c r="GFE82" s="59" t="e">
        <f>VLOOKUP(GEY82,'Cod Planos'!$A:$G,4,FALSE)</f>
        <v>#N/A</v>
      </c>
      <c r="GFF82" s="60" t="e">
        <f>VLOOKUP(GEY82,'Cod Planos'!$A:$G,5,FALSE)</f>
        <v>#N/A</v>
      </c>
      <c r="GFG82" s="61" t="e">
        <f>VLOOKUP(GEY82,'Cod Planos'!$A:$G,6,FALSE)</f>
        <v>#N/A</v>
      </c>
      <c r="GFH82" s="62" t="e">
        <f>VLOOKUP(GEY82,'Cod Planos'!$A:$G,7,FALSE)</f>
        <v>#N/A</v>
      </c>
      <c r="GFI82" s="34">
        <v>444</v>
      </c>
      <c r="GFJ82" s="63" t="str">
        <f>GFB82</f>
        <v>NA</v>
      </c>
      <c r="GFK82" s="83" t="s">
        <v>968</v>
      </c>
      <c r="GFL82" s="93" t="str">
        <f>GEZ82</f>
        <v>CR444</v>
      </c>
      <c r="GFM82" s="93" t="str">
        <f>IF(IFERROR(VLOOKUP(GFJ82,'OPERAÇÕES - REPARO'!GEV:GEV,1,FALSE),"")&lt;&gt;"","OK","NA")</f>
        <v>NA</v>
      </c>
      <c r="GFN82" s="93" t="str">
        <f>IF(IFERROR(VLOOKUP(GFJ82,'TEXTO LONGO REPARO.CSV'!GER:GER,1,FALSE),"")&lt;&gt;"","OK","NA")</f>
        <v>NA</v>
      </c>
      <c r="GFO82" s="58" t="e">
        <f>VLOOKUP(GFJ82,'Cod Planos'!$A:$G,2,FALSE)</f>
        <v>#N/A</v>
      </c>
      <c r="GFP82" s="59" t="e">
        <f>VLOOKUP(GFJ82,'Cod Planos'!$A:$G,4,FALSE)</f>
        <v>#N/A</v>
      </c>
      <c r="GFQ82" s="60" t="e">
        <f>VLOOKUP(GFJ82,'Cod Planos'!$A:$G,5,FALSE)</f>
        <v>#N/A</v>
      </c>
      <c r="GFR82" s="61" t="e">
        <f>VLOOKUP(GFJ82,'Cod Planos'!$A:$G,6,FALSE)</f>
        <v>#N/A</v>
      </c>
      <c r="GFS82" s="62" t="e">
        <f>VLOOKUP(GFJ82,'Cod Planos'!$A:$G,7,FALSE)</f>
        <v>#N/A</v>
      </c>
      <c r="GFT82" s="34">
        <v>445</v>
      </c>
      <c r="GFU82" s="63" t="str">
        <f>GFM82</f>
        <v>NA</v>
      </c>
      <c r="GFV82" s="83" t="s">
        <v>969</v>
      </c>
      <c r="GFW82" s="93" t="str">
        <f>GFK82</f>
        <v>CR445</v>
      </c>
      <c r="GFX82" s="93" t="str">
        <f>IF(IFERROR(VLOOKUP(GFU82,'OPERAÇÕES - REPARO'!GFG:GFG,1,FALSE),"")&lt;&gt;"","OK","NA")</f>
        <v>NA</v>
      </c>
      <c r="GFY82" s="93" t="str">
        <f>IF(IFERROR(VLOOKUP(GFU82,'TEXTO LONGO REPARO.CSV'!GFC:GFC,1,FALSE),"")&lt;&gt;"","OK","NA")</f>
        <v>NA</v>
      </c>
      <c r="GFZ82" s="58" t="e">
        <f>VLOOKUP(GFU82,'Cod Planos'!$A:$G,2,FALSE)</f>
        <v>#N/A</v>
      </c>
      <c r="GGA82" s="59" t="e">
        <f>VLOOKUP(GFU82,'Cod Planos'!$A:$G,4,FALSE)</f>
        <v>#N/A</v>
      </c>
      <c r="GGB82" s="60" t="e">
        <f>VLOOKUP(GFU82,'Cod Planos'!$A:$G,5,FALSE)</f>
        <v>#N/A</v>
      </c>
      <c r="GGC82" s="61" t="e">
        <f>VLOOKUP(GFU82,'Cod Planos'!$A:$G,6,FALSE)</f>
        <v>#N/A</v>
      </c>
      <c r="GGD82" s="62" t="e">
        <f>VLOOKUP(GFU82,'Cod Planos'!$A:$G,7,FALSE)</f>
        <v>#N/A</v>
      </c>
      <c r="GGE82" s="34">
        <v>446</v>
      </c>
      <c r="GGF82" s="63" t="str">
        <f>GFX82</f>
        <v>NA</v>
      </c>
      <c r="GGG82" s="83" t="s">
        <v>970</v>
      </c>
      <c r="GGH82" s="93" t="str">
        <f>GFV82</f>
        <v>CR446</v>
      </c>
      <c r="GGI82" s="93" t="str">
        <f>IF(IFERROR(VLOOKUP(GGF82,'OPERAÇÕES - REPARO'!GFR:GFR,1,FALSE),"")&lt;&gt;"","OK","NA")</f>
        <v>NA</v>
      </c>
      <c r="GGJ82" s="93" t="str">
        <f>IF(IFERROR(VLOOKUP(GGF82,'TEXTO LONGO REPARO.CSV'!GFN:GFN,1,FALSE),"")&lt;&gt;"","OK","NA")</f>
        <v>NA</v>
      </c>
      <c r="GGK82" s="58" t="e">
        <f>VLOOKUP(GGF82,'Cod Planos'!$A:$G,2,FALSE)</f>
        <v>#N/A</v>
      </c>
      <c r="GGL82" s="59" t="e">
        <f>VLOOKUP(GGF82,'Cod Planos'!$A:$G,4,FALSE)</f>
        <v>#N/A</v>
      </c>
      <c r="GGM82" s="60" t="e">
        <f>VLOOKUP(GGF82,'Cod Planos'!$A:$G,5,FALSE)</f>
        <v>#N/A</v>
      </c>
      <c r="GGN82" s="61" t="e">
        <f>VLOOKUP(GGF82,'Cod Planos'!$A:$G,6,FALSE)</f>
        <v>#N/A</v>
      </c>
      <c r="GGO82" s="62" t="e">
        <f>VLOOKUP(GGF82,'Cod Planos'!$A:$G,7,FALSE)</f>
        <v>#N/A</v>
      </c>
      <c r="GGP82" s="34">
        <v>447</v>
      </c>
      <c r="GGQ82" s="63" t="str">
        <f>GGI82</f>
        <v>NA</v>
      </c>
      <c r="GGR82" s="83" t="s">
        <v>971</v>
      </c>
      <c r="GGS82" s="93" t="str">
        <f>GGG82</f>
        <v>CR447</v>
      </c>
      <c r="GGT82" s="93" t="str">
        <f>IF(IFERROR(VLOOKUP(GGQ82,'OPERAÇÕES - REPARO'!GGC:GGC,1,FALSE),"")&lt;&gt;"","OK","NA")</f>
        <v>NA</v>
      </c>
      <c r="GGU82" s="93" t="str">
        <f>IF(IFERROR(VLOOKUP(GGQ82,'TEXTO LONGO REPARO.CSV'!GFY:GFY,1,FALSE),"")&lt;&gt;"","OK","NA")</f>
        <v>NA</v>
      </c>
      <c r="GGV82" s="58" t="e">
        <f>VLOOKUP(GGQ82,'Cod Planos'!$A:$G,2,FALSE)</f>
        <v>#N/A</v>
      </c>
      <c r="GGW82" s="59" t="e">
        <f>VLOOKUP(GGQ82,'Cod Planos'!$A:$G,4,FALSE)</f>
        <v>#N/A</v>
      </c>
      <c r="GGX82" s="60" t="e">
        <f>VLOOKUP(GGQ82,'Cod Planos'!$A:$G,5,FALSE)</f>
        <v>#N/A</v>
      </c>
      <c r="GGY82" s="61" t="e">
        <f>VLOOKUP(GGQ82,'Cod Planos'!$A:$G,6,FALSE)</f>
        <v>#N/A</v>
      </c>
      <c r="GGZ82" s="62" t="e">
        <f>VLOOKUP(GGQ82,'Cod Planos'!$A:$G,7,FALSE)</f>
        <v>#N/A</v>
      </c>
      <c r="GHA82" s="34">
        <v>448</v>
      </c>
      <c r="GHB82" s="63" t="str">
        <f>GGT82</f>
        <v>NA</v>
      </c>
      <c r="GHC82" s="83" t="s">
        <v>972</v>
      </c>
      <c r="GHD82" s="93" t="str">
        <f>GGR82</f>
        <v>CR448</v>
      </c>
      <c r="GHE82" s="93" t="str">
        <f>IF(IFERROR(VLOOKUP(GHB82,'OPERAÇÕES - REPARO'!GGN:GGN,1,FALSE),"")&lt;&gt;"","OK","NA")</f>
        <v>NA</v>
      </c>
      <c r="GHF82" s="93" t="str">
        <f>IF(IFERROR(VLOOKUP(GHB82,'TEXTO LONGO REPARO.CSV'!GGJ:GGJ,1,FALSE),"")&lt;&gt;"","OK","NA")</f>
        <v>NA</v>
      </c>
      <c r="GHG82" s="58" t="e">
        <f>VLOOKUP(GHB82,'Cod Planos'!$A:$G,2,FALSE)</f>
        <v>#N/A</v>
      </c>
      <c r="GHH82" s="59" t="e">
        <f>VLOOKUP(GHB82,'Cod Planos'!$A:$G,4,FALSE)</f>
        <v>#N/A</v>
      </c>
      <c r="GHI82" s="60" t="e">
        <f>VLOOKUP(GHB82,'Cod Planos'!$A:$G,5,FALSE)</f>
        <v>#N/A</v>
      </c>
      <c r="GHJ82" s="61" t="e">
        <f>VLOOKUP(GHB82,'Cod Planos'!$A:$G,6,FALSE)</f>
        <v>#N/A</v>
      </c>
      <c r="GHK82" s="62" t="e">
        <f>VLOOKUP(GHB82,'Cod Planos'!$A:$G,7,FALSE)</f>
        <v>#N/A</v>
      </c>
      <c r="GHL82" s="34">
        <v>449</v>
      </c>
      <c r="GHM82" s="63" t="str">
        <f>GHE82</f>
        <v>NA</v>
      </c>
      <c r="GHN82" s="83" t="s">
        <v>973</v>
      </c>
      <c r="GHO82" s="93" t="str">
        <f>GHC82</f>
        <v>CR449</v>
      </c>
      <c r="GHP82" s="93" t="str">
        <f>IF(IFERROR(VLOOKUP(GHM82,'OPERAÇÕES - REPARO'!GGY:GGY,1,FALSE),"")&lt;&gt;"","OK","NA")</f>
        <v>NA</v>
      </c>
      <c r="GHQ82" s="93" t="str">
        <f>IF(IFERROR(VLOOKUP(GHM82,'TEXTO LONGO REPARO.CSV'!GGU:GGU,1,FALSE),"")&lt;&gt;"","OK","NA")</f>
        <v>NA</v>
      </c>
      <c r="GHR82" s="58" t="e">
        <f>VLOOKUP(GHM82,'Cod Planos'!$A:$G,2,FALSE)</f>
        <v>#N/A</v>
      </c>
      <c r="GHS82" s="59" t="e">
        <f>VLOOKUP(GHM82,'Cod Planos'!$A:$G,4,FALSE)</f>
        <v>#N/A</v>
      </c>
      <c r="GHT82" s="60" t="e">
        <f>VLOOKUP(GHM82,'Cod Planos'!$A:$G,5,FALSE)</f>
        <v>#N/A</v>
      </c>
      <c r="GHU82" s="61" t="e">
        <f>VLOOKUP(GHM82,'Cod Planos'!$A:$G,6,FALSE)</f>
        <v>#N/A</v>
      </c>
      <c r="GHV82" s="62" t="e">
        <f>VLOOKUP(GHM82,'Cod Planos'!$A:$G,7,FALSE)</f>
        <v>#N/A</v>
      </c>
      <c r="GHW82" s="34">
        <v>450</v>
      </c>
      <c r="GHX82" s="63" t="str">
        <f>GHP82</f>
        <v>NA</v>
      </c>
      <c r="GHY82" s="83" t="s">
        <v>974</v>
      </c>
      <c r="GHZ82" s="93" t="str">
        <f>GHN82</f>
        <v>CR450</v>
      </c>
      <c r="GIA82" s="93" t="str">
        <f>IF(IFERROR(VLOOKUP(GHX82,'OPERAÇÕES - REPARO'!GHJ:GHJ,1,FALSE),"")&lt;&gt;"","OK","NA")</f>
        <v>NA</v>
      </c>
      <c r="GIB82" s="93" t="str">
        <f>IF(IFERROR(VLOOKUP(GHX82,'TEXTO LONGO REPARO.CSV'!GHF:GHF,1,FALSE),"")&lt;&gt;"","OK","NA")</f>
        <v>NA</v>
      </c>
      <c r="GIC82" s="58" t="e">
        <f>VLOOKUP(GHX82,'Cod Planos'!$A:$G,2,FALSE)</f>
        <v>#N/A</v>
      </c>
      <c r="GID82" s="59" t="e">
        <f>VLOOKUP(GHX82,'Cod Planos'!$A:$G,4,FALSE)</f>
        <v>#N/A</v>
      </c>
      <c r="GIE82" s="60" t="e">
        <f>VLOOKUP(GHX82,'Cod Planos'!$A:$G,5,FALSE)</f>
        <v>#N/A</v>
      </c>
      <c r="GIF82" s="61" t="e">
        <f>VLOOKUP(GHX82,'Cod Planos'!$A:$G,6,FALSE)</f>
        <v>#N/A</v>
      </c>
      <c r="GIG82" s="62" t="e">
        <f>VLOOKUP(GHX82,'Cod Planos'!$A:$G,7,FALSE)</f>
        <v>#N/A</v>
      </c>
      <c r="GIH82" s="34">
        <v>451</v>
      </c>
      <c r="GII82" s="63" t="str">
        <f>GIA82</f>
        <v>NA</v>
      </c>
      <c r="GIJ82" s="83" t="s">
        <v>975</v>
      </c>
      <c r="GIK82" s="93" t="str">
        <f>GHY82</f>
        <v>CR451</v>
      </c>
      <c r="GIL82" s="93" t="str">
        <f>IF(IFERROR(VLOOKUP(GII82,'OPERAÇÕES - REPARO'!GHU:GHU,1,FALSE),"")&lt;&gt;"","OK","NA")</f>
        <v>NA</v>
      </c>
      <c r="GIM82" s="93" t="str">
        <f>IF(IFERROR(VLOOKUP(GII82,'TEXTO LONGO REPARO.CSV'!GHQ:GHQ,1,FALSE),"")&lt;&gt;"","OK","NA")</f>
        <v>NA</v>
      </c>
      <c r="GIN82" s="58" t="e">
        <f>VLOOKUP(GII82,'Cod Planos'!$A:$G,2,FALSE)</f>
        <v>#N/A</v>
      </c>
      <c r="GIO82" s="59" t="e">
        <f>VLOOKUP(GII82,'Cod Planos'!$A:$G,4,FALSE)</f>
        <v>#N/A</v>
      </c>
      <c r="GIP82" s="60" t="e">
        <f>VLOOKUP(GII82,'Cod Planos'!$A:$G,5,FALSE)</f>
        <v>#N/A</v>
      </c>
      <c r="GIQ82" s="61" t="e">
        <f>VLOOKUP(GII82,'Cod Planos'!$A:$G,6,FALSE)</f>
        <v>#N/A</v>
      </c>
      <c r="GIR82" s="62" t="e">
        <f>VLOOKUP(GII82,'Cod Planos'!$A:$G,7,FALSE)</f>
        <v>#N/A</v>
      </c>
      <c r="GIS82" s="34">
        <v>452</v>
      </c>
      <c r="GIT82" s="63" t="str">
        <f>GIL82</f>
        <v>NA</v>
      </c>
      <c r="GIU82" s="83" t="s">
        <v>976</v>
      </c>
      <c r="GIV82" s="93" t="str">
        <f>GIJ82</f>
        <v>CR452</v>
      </c>
      <c r="GIW82" s="93" t="str">
        <f>IF(IFERROR(VLOOKUP(GIT82,'OPERAÇÕES - REPARO'!GIF:GIF,1,FALSE),"")&lt;&gt;"","OK","NA")</f>
        <v>NA</v>
      </c>
      <c r="GIX82" s="93" t="str">
        <f>IF(IFERROR(VLOOKUP(GIT82,'TEXTO LONGO REPARO.CSV'!GIB:GIB,1,FALSE),"")&lt;&gt;"","OK","NA")</f>
        <v>NA</v>
      </c>
      <c r="GIY82" s="58" t="e">
        <f>VLOOKUP(GIT82,'Cod Planos'!$A:$G,2,FALSE)</f>
        <v>#N/A</v>
      </c>
      <c r="GIZ82" s="59" t="e">
        <f>VLOOKUP(GIT82,'Cod Planos'!$A:$G,4,FALSE)</f>
        <v>#N/A</v>
      </c>
      <c r="GJA82" s="60" t="e">
        <f>VLOOKUP(GIT82,'Cod Planos'!$A:$G,5,FALSE)</f>
        <v>#N/A</v>
      </c>
      <c r="GJB82" s="61" t="e">
        <f>VLOOKUP(GIT82,'Cod Planos'!$A:$G,6,FALSE)</f>
        <v>#N/A</v>
      </c>
      <c r="GJC82" s="62" t="e">
        <f>VLOOKUP(GIT82,'Cod Planos'!$A:$G,7,FALSE)</f>
        <v>#N/A</v>
      </c>
      <c r="GJD82" s="34">
        <v>453</v>
      </c>
      <c r="GJE82" s="63" t="str">
        <f>GIW82</f>
        <v>NA</v>
      </c>
      <c r="GJF82" s="83" t="s">
        <v>977</v>
      </c>
      <c r="GJG82" s="93" t="str">
        <f>GIU82</f>
        <v>CR453</v>
      </c>
      <c r="GJH82" s="93" t="str">
        <f>IF(IFERROR(VLOOKUP(GJE82,'OPERAÇÕES - REPARO'!GIQ:GIQ,1,FALSE),"")&lt;&gt;"","OK","NA")</f>
        <v>NA</v>
      </c>
      <c r="GJI82" s="93" t="str">
        <f>IF(IFERROR(VLOOKUP(GJE82,'TEXTO LONGO REPARO.CSV'!GIM:GIM,1,FALSE),"")&lt;&gt;"","OK","NA")</f>
        <v>NA</v>
      </c>
      <c r="GJJ82" s="58" t="e">
        <f>VLOOKUP(GJE82,'Cod Planos'!$A:$G,2,FALSE)</f>
        <v>#N/A</v>
      </c>
      <c r="GJK82" s="59" t="e">
        <f>VLOOKUP(GJE82,'Cod Planos'!$A:$G,4,FALSE)</f>
        <v>#N/A</v>
      </c>
      <c r="GJL82" s="60" t="e">
        <f>VLOOKUP(GJE82,'Cod Planos'!$A:$G,5,FALSE)</f>
        <v>#N/A</v>
      </c>
      <c r="GJM82" s="61" t="e">
        <f>VLOOKUP(GJE82,'Cod Planos'!$A:$G,6,FALSE)</f>
        <v>#N/A</v>
      </c>
      <c r="GJN82" s="62" t="e">
        <f>VLOOKUP(GJE82,'Cod Planos'!$A:$G,7,FALSE)</f>
        <v>#N/A</v>
      </c>
      <c r="GJO82" s="34">
        <v>454</v>
      </c>
      <c r="GJP82" s="63" t="str">
        <f>GJH82</f>
        <v>NA</v>
      </c>
      <c r="GJQ82" s="83" t="s">
        <v>978</v>
      </c>
      <c r="GJR82" s="93" t="str">
        <f>GJF82</f>
        <v>CR454</v>
      </c>
      <c r="GJS82" s="93" t="str">
        <f>IF(IFERROR(VLOOKUP(GJP82,'OPERAÇÕES - REPARO'!GJB:GJB,1,FALSE),"")&lt;&gt;"","OK","NA")</f>
        <v>NA</v>
      </c>
      <c r="GJT82" s="93" t="str">
        <f>IF(IFERROR(VLOOKUP(GJP82,'TEXTO LONGO REPARO.CSV'!GIX:GIX,1,FALSE),"")&lt;&gt;"","OK","NA")</f>
        <v>NA</v>
      </c>
      <c r="GJU82" s="58" t="e">
        <f>VLOOKUP(GJP82,'Cod Planos'!$A:$G,2,FALSE)</f>
        <v>#N/A</v>
      </c>
      <c r="GJV82" s="59" t="e">
        <f>VLOOKUP(GJP82,'Cod Planos'!$A:$G,4,FALSE)</f>
        <v>#N/A</v>
      </c>
      <c r="GJW82" s="60" t="e">
        <f>VLOOKUP(GJP82,'Cod Planos'!$A:$G,5,FALSE)</f>
        <v>#N/A</v>
      </c>
      <c r="GJX82" s="61" t="e">
        <f>VLOOKUP(GJP82,'Cod Planos'!$A:$G,6,FALSE)</f>
        <v>#N/A</v>
      </c>
      <c r="GJY82" s="62" t="e">
        <f>VLOOKUP(GJP82,'Cod Planos'!$A:$G,7,FALSE)</f>
        <v>#N/A</v>
      </c>
      <c r="GJZ82" s="34">
        <v>455</v>
      </c>
      <c r="GKA82" s="63" t="str">
        <f>GJS82</f>
        <v>NA</v>
      </c>
      <c r="GKB82" s="83" t="s">
        <v>979</v>
      </c>
      <c r="GKC82" s="93" t="str">
        <f>GJQ82</f>
        <v>CR455</v>
      </c>
      <c r="GKD82" s="93" t="str">
        <f>IF(IFERROR(VLOOKUP(GKA82,'OPERAÇÕES - REPARO'!GJM:GJM,1,FALSE),"")&lt;&gt;"","OK","NA")</f>
        <v>NA</v>
      </c>
      <c r="GKE82" s="93" t="str">
        <f>IF(IFERROR(VLOOKUP(GKA82,'TEXTO LONGO REPARO.CSV'!GJI:GJI,1,FALSE),"")&lt;&gt;"","OK","NA")</f>
        <v>NA</v>
      </c>
      <c r="GKF82" s="58" t="e">
        <f>VLOOKUP(GKA82,'Cod Planos'!$A:$G,2,FALSE)</f>
        <v>#N/A</v>
      </c>
      <c r="GKG82" s="59" t="e">
        <f>VLOOKUP(GKA82,'Cod Planos'!$A:$G,4,FALSE)</f>
        <v>#N/A</v>
      </c>
      <c r="GKH82" s="60" t="e">
        <f>VLOOKUP(GKA82,'Cod Planos'!$A:$G,5,FALSE)</f>
        <v>#N/A</v>
      </c>
      <c r="GKI82" s="61" t="e">
        <f>VLOOKUP(GKA82,'Cod Planos'!$A:$G,6,FALSE)</f>
        <v>#N/A</v>
      </c>
      <c r="GKJ82" s="62" t="e">
        <f>VLOOKUP(GKA82,'Cod Planos'!$A:$G,7,FALSE)</f>
        <v>#N/A</v>
      </c>
      <c r="GKK82" s="34">
        <v>456</v>
      </c>
      <c r="GKL82" s="63" t="str">
        <f>GKD82</f>
        <v>NA</v>
      </c>
      <c r="GKM82" s="83" t="s">
        <v>980</v>
      </c>
      <c r="GKN82" s="93" t="str">
        <f>GKB82</f>
        <v>CR456</v>
      </c>
      <c r="GKO82" s="93" t="str">
        <f>IF(IFERROR(VLOOKUP(GKL82,'OPERAÇÕES - REPARO'!GJX:GJX,1,FALSE),"")&lt;&gt;"","OK","NA")</f>
        <v>NA</v>
      </c>
      <c r="GKP82" s="93" t="str">
        <f>IF(IFERROR(VLOOKUP(GKL82,'TEXTO LONGO REPARO.CSV'!GJT:GJT,1,FALSE),"")&lt;&gt;"","OK","NA")</f>
        <v>NA</v>
      </c>
      <c r="GKQ82" s="58" t="e">
        <f>VLOOKUP(GKL82,'Cod Planos'!$A:$G,2,FALSE)</f>
        <v>#N/A</v>
      </c>
      <c r="GKR82" s="59" t="e">
        <f>VLOOKUP(GKL82,'Cod Planos'!$A:$G,4,FALSE)</f>
        <v>#N/A</v>
      </c>
      <c r="GKS82" s="60" t="e">
        <f>VLOOKUP(GKL82,'Cod Planos'!$A:$G,5,FALSE)</f>
        <v>#N/A</v>
      </c>
      <c r="GKT82" s="61" t="e">
        <f>VLOOKUP(GKL82,'Cod Planos'!$A:$G,6,FALSE)</f>
        <v>#N/A</v>
      </c>
      <c r="GKU82" s="62" t="e">
        <f>VLOOKUP(GKL82,'Cod Planos'!$A:$G,7,FALSE)</f>
        <v>#N/A</v>
      </c>
      <c r="GKV82" s="34">
        <v>457</v>
      </c>
      <c r="GKW82" s="63" t="str">
        <f>GKO82</f>
        <v>NA</v>
      </c>
      <c r="GKX82" s="83" t="s">
        <v>981</v>
      </c>
      <c r="GKY82" s="93" t="str">
        <f>GKM82</f>
        <v>CR457</v>
      </c>
      <c r="GKZ82" s="93" t="str">
        <f>IF(IFERROR(VLOOKUP(GKW82,'OPERAÇÕES - REPARO'!GKI:GKI,1,FALSE),"")&lt;&gt;"","OK","NA")</f>
        <v>NA</v>
      </c>
      <c r="GLA82" s="93" t="str">
        <f>IF(IFERROR(VLOOKUP(GKW82,'TEXTO LONGO REPARO.CSV'!GKE:GKE,1,FALSE),"")&lt;&gt;"","OK","NA")</f>
        <v>NA</v>
      </c>
      <c r="GLB82" s="58" t="e">
        <f>VLOOKUP(GKW82,'Cod Planos'!$A:$G,2,FALSE)</f>
        <v>#N/A</v>
      </c>
      <c r="GLC82" s="59" t="e">
        <f>VLOOKUP(GKW82,'Cod Planos'!$A:$G,4,FALSE)</f>
        <v>#N/A</v>
      </c>
      <c r="GLD82" s="60" t="e">
        <f>VLOOKUP(GKW82,'Cod Planos'!$A:$G,5,FALSE)</f>
        <v>#N/A</v>
      </c>
      <c r="GLE82" s="61" t="e">
        <f>VLOOKUP(GKW82,'Cod Planos'!$A:$G,6,FALSE)</f>
        <v>#N/A</v>
      </c>
      <c r="GLF82" s="62" t="e">
        <f>VLOOKUP(GKW82,'Cod Planos'!$A:$G,7,FALSE)</f>
        <v>#N/A</v>
      </c>
      <c r="GLG82" s="34">
        <v>458</v>
      </c>
      <c r="GLH82" s="63" t="str">
        <f>GKZ82</f>
        <v>NA</v>
      </c>
      <c r="GLI82" s="83" t="s">
        <v>982</v>
      </c>
      <c r="GLJ82" s="93" t="str">
        <f>GKX82</f>
        <v>CR458</v>
      </c>
      <c r="GLK82" s="93" t="str">
        <f>IF(IFERROR(VLOOKUP(GLH82,'OPERAÇÕES - REPARO'!GKT:GKT,1,FALSE),"")&lt;&gt;"","OK","NA")</f>
        <v>NA</v>
      </c>
      <c r="GLL82" s="93" t="str">
        <f>IF(IFERROR(VLOOKUP(GLH82,'TEXTO LONGO REPARO.CSV'!GKP:GKP,1,FALSE),"")&lt;&gt;"","OK","NA")</f>
        <v>NA</v>
      </c>
      <c r="GLM82" s="58" t="e">
        <f>VLOOKUP(GLH82,'Cod Planos'!$A:$G,2,FALSE)</f>
        <v>#N/A</v>
      </c>
      <c r="GLN82" s="59" t="e">
        <f>VLOOKUP(GLH82,'Cod Planos'!$A:$G,4,FALSE)</f>
        <v>#N/A</v>
      </c>
      <c r="GLO82" s="60" t="e">
        <f>VLOOKUP(GLH82,'Cod Planos'!$A:$G,5,FALSE)</f>
        <v>#N/A</v>
      </c>
      <c r="GLP82" s="61" t="e">
        <f>VLOOKUP(GLH82,'Cod Planos'!$A:$G,6,FALSE)</f>
        <v>#N/A</v>
      </c>
      <c r="GLQ82" s="62" t="e">
        <f>VLOOKUP(GLH82,'Cod Planos'!$A:$G,7,FALSE)</f>
        <v>#N/A</v>
      </c>
      <c r="GLR82" s="34">
        <v>459</v>
      </c>
      <c r="GLS82" s="63" t="str">
        <f>GLK82</f>
        <v>NA</v>
      </c>
      <c r="GLT82" s="83" t="s">
        <v>983</v>
      </c>
      <c r="GLU82" s="93" t="str">
        <f>GLI82</f>
        <v>CR459</v>
      </c>
      <c r="GLV82" s="93" t="str">
        <f>IF(IFERROR(VLOOKUP(GLS82,'OPERAÇÕES - REPARO'!GLE:GLE,1,FALSE),"")&lt;&gt;"","OK","NA")</f>
        <v>NA</v>
      </c>
      <c r="GLW82" s="93" t="str">
        <f>IF(IFERROR(VLOOKUP(GLS82,'TEXTO LONGO REPARO.CSV'!GLA:GLA,1,FALSE),"")&lt;&gt;"","OK","NA")</f>
        <v>NA</v>
      </c>
      <c r="GLX82" s="58" t="e">
        <f>VLOOKUP(GLS82,'Cod Planos'!$A:$G,2,FALSE)</f>
        <v>#N/A</v>
      </c>
      <c r="GLY82" s="59" t="e">
        <f>VLOOKUP(GLS82,'Cod Planos'!$A:$G,4,FALSE)</f>
        <v>#N/A</v>
      </c>
      <c r="GLZ82" s="60" t="e">
        <f>VLOOKUP(GLS82,'Cod Planos'!$A:$G,5,FALSE)</f>
        <v>#N/A</v>
      </c>
      <c r="GMA82" s="61" t="e">
        <f>VLOOKUP(GLS82,'Cod Planos'!$A:$G,6,FALSE)</f>
        <v>#N/A</v>
      </c>
      <c r="GMB82" s="62" t="e">
        <f>VLOOKUP(GLS82,'Cod Planos'!$A:$G,7,FALSE)</f>
        <v>#N/A</v>
      </c>
      <c r="GMC82" s="34">
        <v>460</v>
      </c>
      <c r="GMD82" s="63" t="str">
        <f>GLV82</f>
        <v>NA</v>
      </c>
      <c r="GME82" s="83" t="s">
        <v>984</v>
      </c>
      <c r="GMF82" s="93" t="str">
        <f>GLT82</f>
        <v>CR460</v>
      </c>
      <c r="GMG82" s="93" t="str">
        <f>IF(IFERROR(VLOOKUP(GMD82,'OPERAÇÕES - REPARO'!GLP:GLP,1,FALSE),"")&lt;&gt;"","OK","NA")</f>
        <v>NA</v>
      </c>
      <c r="GMH82" s="93" t="str">
        <f>IF(IFERROR(VLOOKUP(GMD82,'TEXTO LONGO REPARO.CSV'!GLL:GLL,1,FALSE),"")&lt;&gt;"","OK","NA")</f>
        <v>NA</v>
      </c>
      <c r="GMI82" s="58" t="e">
        <f>VLOOKUP(GMD82,'Cod Planos'!$A:$G,2,FALSE)</f>
        <v>#N/A</v>
      </c>
      <c r="GMJ82" s="59" t="e">
        <f>VLOOKUP(GMD82,'Cod Planos'!$A:$G,4,FALSE)</f>
        <v>#N/A</v>
      </c>
      <c r="GMK82" s="60" t="e">
        <f>VLOOKUP(GMD82,'Cod Planos'!$A:$G,5,FALSE)</f>
        <v>#N/A</v>
      </c>
      <c r="GML82" s="61" t="e">
        <f>VLOOKUP(GMD82,'Cod Planos'!$A:$G,6,FALSE)</f>
        <v>#N/A</v>
      </c>
      <c r="GMM82" s="62" t="e">
        <f>VLOOKUP(GMD82,'Cod Planos'!$A:$G,7,FALSE)</f>
        <v>#N/A</v>
      </c>
      <c r="GMN82" s="34">
        <v>461</v>
      </c>
      <c r="GMO82" s="63" t="str">
        <f>GMG82</f>
        <v>NA</v>
      </c>
      <c r="GMP82" s="83" t="s">
        <v>985</v>
      </c>
      <c r="GMQ82" s="93" t="str">
        <f>GME82</f>
        <v>CR461</v>
      </c>
      <c r="GMR82" s="93" t="str">
        <f>IF(IFERROR(VLOOKUP(GMO82,'OPERAÇÕES - REPARO'!GMA:GMA,1,FALSE),"")&lt;&gt;"","OK","NA")</f>
        <v>NA</v>
      </c>
      <c r="GMS82" s="93" t="str">
        <f>IF(IFERROR(VLOOKUP(GMO82,'TEXTO LONGO REPARO.CSV'!GLW:GLW,1,FALSE),"")&lt;&gt;"","OK","NA")</f>
        <v>NA</v>
      </c>
      <c r="GMT82" s="58" t="e">
        <f>VLOOKUP(GMO82,'Cod Planos'!$A:$G,2,FALSE)</f>
        <v>#N/A</v>
      </c>
      <c r="GMU82" s="59" t="e">
        <f>VLOOKUP(GMO82,'Cod Planos'!$A:$G,4,FALSE)</f>
        <v>#N/A</v>
      </c>
      <c r="GMV82" s="60" t="e">
        <f>VLOOKUP(GMO82,'Cod Planos'!$A:$G,5,FALSE)</f>
        <v>#N/A</v>
      </c>
      <c r="GMW82" s="61" t="e">
        <f>VLOOKUP(GMO82,'Cod Planos'!$A:$G,6,FALSE)</f>
        <v>#N/A</v>
      </c>
      <c r="GMX82" s="62" t="e">
        <f>VLOOKUP(GMO82,'Cod Planos'!$A:$G,7,FALSE)</f>
        <v>#N/A</v>
      </c>
      <c r="GMY82" s="34">
        <v>462</v>
      </c>
      <c r="GMZ82" s="63" t="str">
        <f>GMR82</f>
        <v>NA</v>
      </c>
      <c r="GNA82" s="83" t="s">
        <v>986</v>
      </c>
      <c r="GNB82" s="93" t="str">
        <f>GMP82</f>
        <v>CR462</v>
      </c>
      <c r="GNC82" s="93" t="str">
        <f>IF(IFERROR(VLOOKUP(GMZ82,'OPERAÇÕES - REPARO'!GML:GML,1,FALSE),"")&lt;&gt;"","OK","NA")</f>
        <v>NA</v>
      </c>
      <c r="GND82" s="93" t="str">
        <f>IF(IFERROR(VLOOKUP(GMZ82,'TEXTO LONGO REPARO.CSV'!GMH:GMH,1,FALSE),"")&lt;&gt;"","OK","NA")</f>
        <v>NA</v>
      </c>
      <c r="GNE82" s="58" t="e">
        <f>VLOOKUP(GMZ82,'Cod Planos'!$A:$G,2,FALSE)</f>
        <v>#N/A</v>
      </c>
      <c r="GNF82" s="59" t="e">
        <f>VLOOKUP(GMZ82,'Cod Planos'!$A:$G,4,FALSE)</f>
        <v>#N/A</v>
      </c>
      <c r="GNG82" s="60" t="e">
        <f>VLOOKUP(GMZ82,'Cod Planos'!$A:$G,5,FALSE)</f>
        <v>#N/A</v>
      </c>
      <c r="GNH82" s="61" t="e">
        <f>VLOOKUP(GMZ82,'Cod Planos'!$A:$G,6,FALSE)</f>
        <v>#N/A</v>
      </c>
      <c r="GNI82" s="62" t="e">
        <f>VLOOKUP(GMZ82,'Cod Planos'!$A:$G,7,FALSE)</f>
        <v>#N/A</v>
      </c>
      <c r="GNJ82" s="34">
        <v>463</v>
      </c>
      <c r="GNK82" s="63" t="str">
        <f>GNC82</f>
        <v>NA</v>
      </c>
      <c r="GNL82" s="83" t="s">
        <v>987</v>
      </c>
      <c r="GNM82" s="93" t="str">
        <f>GNA82</f>
        <v>CR463</v>
      </c>
      <c r="GNN82" s="93" t="str">
        <f>IF(IFERROR(VLOOKUP(GNK82,'OPERAÇÕES - REPARO'!GMW:GMW,1,FALSE),"")&lt;&gt;"","OK","NA")</f>
        <v>NA</v>
      </c>
      <c r="GNO82" s="93" t="str">
        <f>IF(IFERROR(VLOOKUP(GNK82,'TEXTO LONGO REPARO.CSV'!GMS:GMS,1,FALSE),"")&lt;&gt;"","OK","NA")</f>
        <v>NA</v>
      </c>
      <c r="GNP82" s="58" t="e">
        <f>VLOOKUP(GNK82,'Cod Planos'!$A:$G,2,FALSE)</f>
        <v>#N/A</v>
      </c>
      <c r="GNQ82" s="59" t="e">
        <f>VLOOKUP(GNK82,'Cod Planos'!$A:$G,4,FALSE)</f>
        <v>#N/A</v>
      </c>
      <c r="GNR82" s="60" t="e">
        <f>VLOOKUP(GNK82,'Cod Planos'!$A:$G,5,FALSE)</f>
        <v>#N/A</v>
      </c>
      <c r="GNS82" s="61" t="e">
        <f>VLOOKUP(GNK82,'Cod Planos'!$A:$G,6,FALSE)</f>
        <v>#N/A</v>
      </c>
      <c r="GNT82" s="62" t="e">
        <f>VLOOKUP(GNK82,'Cod Planos'!$A:$G,7,FALSE)</f>
        <v>#N/A</v>
      </c>
      <c r="GNU82" s="34">
        <v>464</v>
      </c>
      <c r="GNV82" s="63" t="str">
        <f>GNN82</f>
        <v>NA</v>
      </c>
      <c r="GNW82" s="83" t="s">
        <v>988</v>
      </c>
      <c r="GNX82" s="93" t="str">
        <f>GNL82</f>
        <v>CR464</v>
      </c>
      <c r="GNY82" s="93" t="str">
        <f>IF(IFERROR(VLOOKUP(GNV82,'OPERAÇÕES - REPARO'!GNH:GNH,1,FALSE),"")&lt;&gt;"","OK","NA")</f>
        <v>NA</v>
      </c>
      <c r="GNZ82" s="93" t="str">
        <f>IF(IFERROR(VLOOKUP(GNV82,'TEXTO LONGO REPARO.CSV'!GND:GND,1,FALSE),"")&lt;&gt;"","OK","NA")</f>
        <v>NA</v>
      </c>
      <c r="GOA82" s="58" t="e">
        <f>VLOOKUP(GNV82,'Cod Planos'!$A:$G,2,FALSE)</f>
        <v>#N/A</v>
      </c>
      <c r="GOB82" s="59" t="e">
        <f>VLOOKUP(GNV82,'Cod Planos'!$A:$G,4,FALSE)</f>
        <v>#N/A</v>
      </c>
      <c r="GOC82" s="60" t="e">
        <f>VLOOKUP(GNV82,'Cod Planos'!$A:$G,5,FALSE)</f>
        <v>#N/A</v>
      </c>
      <c r="GOD82" s="61" t="e">
        <f>VLOOKUP(GNV82,'Cod Planos'!$A:$G,6,FALSE)</f>
        <v>#N/A</v>
      </c>
      <c r="GOE82" s="62" t="e">
        <f>VLOOKUP(GNV82,'Cod Planos'!$A:$G,7,FALSE)</f>
        <v>#N/A</v>
      </c>
      <c r="GOF82" s="34">
        <v>465</v>
      </c>
      <c r="GOG82" s="63" t="str">
        <f>GNY82</f>
        <v>NA</v>
      </c>
      <c r="GOH82" s="83" t="s">
        <v>989</v>
      </c>
      <c r="GOI82" s="93" t="str">
        <f>GNW82</f>
        <v>CR465</v>
      </c>
      <c r="GOJ82" s="93" t="str">
        <f>IF(IFERROR(VLOOKUP(GOG82,'OPERAÇÕES - REPARO'!GNS:GNS,1,FALSE),"")&lt;&gt;"","OK","NA")</f>
        <v>NA</v>
      </c>
      <c r="GOK82" s="93" t="str">
        <f>IF(IFERROR(VLOOKUP(GOG82,'TEXTO LONGO REPARO.CSV'!GNO:GNO,1,FALSE),"")&lt;&gt;"","OK","NA")</f>
        <v>NA</v>
      </c>
      <c r="GOL82" s="58" t="e">
        <f>VLOOKUP(GOG82,'Cod Planos'!$A:$G,2,FALSE)</f>
        <v>#N/A</v>
      </c>
      <c r="GOM82" s="59" t="e">
        <f>VLOOKUP(GOG82,'Cod Planos'!$A:$G,4,FALSE)</f>
        <v>#N/A</v>
      </c>
      <c r="GON82" s="60" t="e">
        <f>VLOOKUP(GOG82,'Cod Planos'!$A:$G,5,FALSE)</f>
        <v>#N/A</v>
      </c>
      <c r="GOO82" s="61" t="e">
        <f>VLOOKUP(GOG82,'Cod Planos'!$A:$G,6,FALSE)</f>
        <v>#N/A</v>
      </c>
      <c r="GOP82" s="62" t="e">
        <f>VLOOKUP(GOG82,'Cod Planos'!$A:$G,7,FALSE)</f>
        <v>#N/A</v>
      </c>
      <c r="GOQ82" s="34">
        <v>466</v>
      </c>
      <c r="GOR82" s="63" t="str">
        <f>GOJ82</f>
        <v>NA</v>
      </c>
      <c r="GOS82" s="83" t="s">
        <v>990</v>
      </c>
      <c r="GOT82" s="93" t="str">
        <f>GOH82</f>
        <v>CR466</v>
      </c>
      <c r="GOU82" s="93" t="str">
        <f>IF(IFERROR(VLOOKUP(GOR82,'OPERAÇÕES - REPARO'!GOD:GOD,1,FALSE),"")&lt;&gt;"","OK","NA")</f>
        <v>NA</v>
      </c>
      <c r="GOV82" s="93" t="str">
        <f>IF(IFERROR(VLOOKUP(GOR82,'TEXTO LONGO REPARO.CSV'!GNZ:GNZ,1,FALSE),"")&lt;&gt;"","OK","NA")</f>
        <v>NA</v>
      </c>
      <c r="GOW82" s="58" t="e">
        <f>VLOOKUP(GOR82,'Cod Planos'!$A:$G,2,FALSE)</f>
        <v>#N/A</v>
      </c>
      <c r="GOX82" s="59" t="e">
        <f>VLOOKUP(GOR82,'Cod Planos'!$A:$G,4,FALSE)</f>
        <v>#N/A</v>
      </c>
      <c r="GOY82" s="60" t="e">
        <f>VLOOKUP(GOR82,'Cod Planos'!$A:$G,5,FALSE)</f>
        <v>#N/A</v>
      </c>
      <c r="GOZ82" s="61" t="e">
        <f>VLOOKUP(GOR82,'Cod Planos'!$A:$G,6,FALSE)</f>
        <v>#N/A</v>
      </c>
      <c r="GPA82" s="62" t="e">
        <f>VLOOKUP(GOR82,'Cod Planos'!$A:$G,7,FALSE)</f>
        <v>#N/A</v>
      </c>
      <c r="GPB82" s="34">
        <v>467</v>
      </c>
      <c r="GPC82" s="63" t="str">
        <f>GOU82</f>
        <v>NA</v>
      </c>
      <c r="GPD82" s="83" t="s">
        <v>991</v>
      </c>
      <c r="GPE82" s="93" t="str">
        <f>GOS82</f>
        <v>CR467</v>
      </c>
      <c r="GPF82" s="93" t="str">
        <f>IF(IFERROR(VLOOKUP(GPC82,'OPERAÇÕES - REPARO'!GOO:GOO,1,FALSE),"")&lt;&gt;"","OK","NA")</f>
        <v>NA</v>
      </c>
      <c r="GPG82" s="93" t="str">
        <f>IF(IFERROR(VLOOKUP(GPC82,'TEXTO LONGO REPARO.CSV'!GOK:GOK,1,FALSE),"")&lt;&gt;"","OK","NA")</f>
        <v>NA</v>
      </c>
      <c r="GPH82" s="58" t="e">
        <f>VLOOKUP(GPC82,'Cod Planos'!$A:$G,2,FALSE)</f>
        <v>#N/A</v>
      </c>
      <c r="GPI82" s="59" t="e">
        <f>VLOOKUP(GPC82,'Cod Planos'!$A:$G,4,FALSE)</f>
        <v>#N/A</v>
      </c>
      <c r="GPJ82" s="60" t="e">
        <f>VLOOKUP(GPC82,'Cod Planos'!$A:$G,5,FALSE)</f>
        <v>#N/A</v>
      </c>
      <c r="GPK82" s="61" t="e">
        <f>VLOOKUP(GPC82,'Cod Planos'!$A:$G,6,FALSE)</f>
        <v>#N/A</v>
      </c>
      <c r="GPL82" s="62" t="e">
        <f>VLOOKUP(GPC82,'Cod Planos'!$A:$G,7,FALSE)</f>
        <v>#N/A</v>
      </c>
      <c r="GPM82" s="34">
        <v>468</v>
      </c>
      <c r="GPN82" s="63" t="str">
        <f>GPF82</f>
        <v>NA</v>
      </c>
      <c r="GPO82" s="83" t="s">
        <v>992</v>
      </c>
      <c r="GPP82" s="93" t="str">
        <f>GPD82</f>
        <v>CR468</v>
      </c>
      <c r="GPQ82" s="93" t="str">
        <f>IF(IFERROR(VLOOKUP(GPN82,'OPERAÇÕES - REPARO'!GOZ:GOZ,1,FALSE),"")&lt;&gt;"","OK","NA")</f>
        <v>NA</v>
      </c>
      <c r="GPR82" s="93" t="str">
        <f>IF(IFERROR(VLOOKUP(GPN82,'TEXTO LONGO REPARO.CSV'!GOV:GOV,1,FALSE),"")&lt;&gt;"","OK","NA")</f>
        <v>NA</v>
      </c>
      <c r="GPS82" s="58" t="e">
        <f>VLOOKUP(GPN82,'Cod Planos'!$A:$G,2,FALSE)</f>
        <v>#N/A</v>
      </c>
      <c r="GPT82" s="59" t="e">
        <f>VLOOKUP(GPN82,'Cod Planos'!$A:$G,4,FALSE)</f>
        <v>#N/A</v>
      </c>
      <c r="GPU82" s="60" t="e">
        <f>VLOOKUP(GPN82,'Cod Planos'!$A:$G,5,FALSE)</f>
        <v>#N/A</v>
      </c>
      <c r="GPV82" s="61" t="e">
        <f>VLOOKUP(GPN82,'Cod Planos'!$A:$G,6,FALSE)</f>
        <v>#N/A</v>
      </c>
      <c r="GPW82" s="62" t="e">
        <f>VLOOKUP(GPN82,'Cod Planos'!$A:$G,7,FALSE)</f>
        <v>#N/A</v>
      </c>
      <c r="GPX82" s="34">
        <v>469</v>
      </c>
      <c r="GPY82" s="63" t="str">
        <f>GPQ82</f>
        <v>NA</v>
      </c>
      <c r="GPZ82" s="83" t="s">
        <v>993</v>
      </c>
      <c r="GQA82" s="93" t="str">
        <f>GPO82</f>
        <v>CR469</v>
      </c>
      <c r="GQB82" s="93" t="str">
        <f>IF(IFERROR(VLOOKUP(GPY82,'OPERAÇÕES - REPARO'!GPK:GPK,1,FALSE),"")&lt;&gt;"","OK","NA")</f>
        <v>NA</v>
      </c>
      <c r="GQC82" s="93" t="str">
        <f>IF(IFERROR(VLOOKUP(GPY82,'TEXTO LONGO REPARO.CSV'!GPG:GPG,1,FALSE),"")&lt;&gt;"","OK","NA")</f>
        <v>NA</v>
      </c>
      <c r="GQD82" s="58" t="e">
        <f>VLOOKUP(GPY82,'Cod Planos'!$A:$G,2,FALSE)</f>
        <v>#N/A</v>
      </c>
      <c r="GQE82" s="59" t="e">
        <f>VLOOKUP(GPY82,'Cod Planos'!$A:$G,4,FALSE)</f>
        <v>#N/A</v>
      </c>
      <c r="GQF82" s="60" t="e">
        <f>VLOOKUP(GPY82,'Cod Planos'!$A:$G,5,FALSE)</f>
        <v>#N/A</v>
      </c>
      <c r="GQG82" s="61" t="e">
        <f>VLOOKUP(GPY82,'Cod Planos'!$A:$G,6,FALSE)</f>
        <v>#N/A</v>
      </c>
      <c r="GQH82" s="62" t="e">
        <f>VLOOKUP(GPY82,'Cod Planos'!$A:$G,7,FALSE)</f>
        <v>#N/A</v>
      </c>
      <c r="GQI82" s="34">
        <v>470</v>
      </c>
      <c r="GQJ82" s="63" t="str">
        <f>GQB82</f>
        <v>NA</v>
      </c>
      <c r="GQK82" s="83" t="s">
        <v>994</v>
      </c>
      <c r="GQL82" s="93" t="str">
        <f>GPZ82</f>
        <v>CR470</v>
      </c>
      <c r="GQM82" s="93" t="str">
        <f>IF(IFERROR(VLOOKUP(GQJ82,'OPERAÇÕES - REPARO'!GPV:GPV,1,FALSE),"")&lt;&gt;"","OK","NA")</f>
        <v>NA</v>
      </c>
      <c r="GQN82" s="93" t="str">
        <f>IF(IFERROR(VLOOKUP(GQJ82,'TEXTO LONGO REPARO.CSV'!GPR:GPR,1,FALSE),"")&lt;&gt;"","OK","NA")</f>
        <v>NA</v>
      </c>
      <c r="GQO82" s="58" t="e">
        <f>VLOOKUP(GQJ82,'Cod Planos'!$A:$G,2,FALSE)</f>
        <v>#N/A</v>
      </c>
      <c r="GQP82" s="59" t="e">
        <f>VLOOKUP(GQJ82,'Cod Planos'!$A:$G,4,FALSE)</f>
        <v>#N/A</v>
      </c>
      <c r="GQQ82" s="60" t="e">
        <f>VLOOKUP(GQJ82,'Cod Planos'!$A:$G,5,FALSE)</f>
        <v>#N/A</v>
      </c>
      <c r="GQR82" s="61" t="e">
        <f>VLOOKUP(GQJ82,'Cod Planos'!$A:$G,6,FALSE)</f>
        <v>#N/A</v>
      </c>
      <c r="GQS82" s="62" t="e">
        <f>VLOOKUP(GQJ82,'Cod Planos'!$A:$G,7,FALSE)</f>
        <v>#N/A</v>
      </c>
      <c r="GQT82" s="34">
        <v>471</v>
      </c>
      <c r="GQU82" s="63" t="str">
        <f>GQM82</f>
        <v>NA</v>
      </c>
      <c r="GQV82" s="83" t="s">
        <v>995</v>
      </c>
      <c r="GQW82" s="93" t="str">
        <f>GQK82</f>
        <v>CR471</v>
      </c>
      <c r="GQX82" s="93" t="str">
        <f>IF(IFERROR(VLOOKUP(GQU82,'OPERAÇÕES - REPARO'!GQG:GQG,1,FALSE),"")&lt;&gt;"","OK","NA")</f>
        <v>NA</v>
      </c>
      <c r="GQY82" s="93" t="str">
        <f>IF(IFERROR(VLOOKUP(GQU82,'TEXTO LONGO REPARO.CSV'!GQC:GQC,1,FALSE),"")&lt;&gt;"","OK","NA")</f>
        <v>NA</v>
      </c>
      <c r="GQZ82" s="58" t="e">
        <f>VLOOKUP(GQU82,'Cod Planos'!$A:$G,2,FALSE)</f>
        <v>#N/A</v>
      </c>
      <c r="GRA82" s="59" t="e">
        <f>VLOOKUP(GQU82,'Cod Planos'!$A:$G,4,FALSE)</f>
        <v>#N/A</v>
      </c>
      <c r="GRB82" s="60" t="e">
        <f>VLOOKUP(GQU82,'Cod Planos'!$A:$G,5,FALSE)</f>
        <v>#N/A</v>
      </c>
      <c r="GRC82" s="61" t="e">
        <f>VLOOKUP(GQU82,'Cod Planos'!$A:$G,6,FALSE)</f>
        <v>#N/A</v>
      </c>
      <c r="GRD82" s="62" t="e">
        <f>VLOOKUP(GQU82,'Cod Planos'!$A:$G,7,FALSE)</f>
        <v>#N/A</v>
      </c>
      <c r="GRE82" s="34">
        <v>472</v>
      </c>
      <c r="GRF82" s="63" t="str">
        <f>GQX82</f>
        <v>NA</v>
      </c>
      <c r="GRG82" s="83" t="s">
        <v>996</v>
      </c>
      <c r="GRH82" s="93" t="str">
        <f>GQV82</f>
        <v>CR472</v>
      </c>
      <c r="GRI82" s="93" t="str">
        <f>IF(IFERROR(VLOOKUP(GRF82,'OPERAÇÕES - REPARO'!GQR:GQR,1,FALSE),"")&lt;&gt;"","OK","NA")</f>
        <v>NA</v>
      </c>
      <c r="GRJ82" s="93" t="str">
        <f>IF(IFERROR(VLOOKUP(GRF82,'TEXTO LONGO REPARO.CSV'!GQN:GQN,1,FALSE),"")&lt;&gt;"","OK","NA")</f>
        <v>NA</v>
      </c>
      <c r="GRK82" s="58" t="e">
        <f>VLOOKUP(GRF82,'Cod Planos'!$A:$G,2,FALSE)</f>
        <v>#N/A</v>
      </c>
      <c r="GRL82" s="59" t="e">
        <f>VLOOKUP(GRF82,'Cod Planos'!$A:$G,4,FALSE)</f>
        <v>#N/A</v>
      </c>
      <c r="GRM82" s="60" t="e">
        <f>VLOOKUP(GRF82,'Cod Planos'!$A:$G,5,FALSE)</f>
        <v>#N/A</v>
      </c>
      <c r="GRN82" s="61" t="e">
        <f>VLOOKUP(GRF82,'Cod Planos'!$A:$G,6,FALSE)</f>
        <v>#N/A</v>
      </c>
      <c r="GRO82" s="62" t="e">
        <f>VLOOKUP(GRF82,'Cod Planos'!$A:$G,7,FALSE)</f>
        <v>#N/A</v>
      </c>
      <c r="GRP82" s="34">
        <v>473</v>
      </c>
      <c r="GRQ82" s="63" t="str">
        <f>GRI82</f>
        <v>NA</v>
      </c>
      <c r="GRR82" s="83" t="s">
        <v>997</v>
      </c>
      <c r="GRS82" s="93" t="str">
        <f>GRG82</f>
        <v>CR473</v>
      </c>
      <c r="GRT82" s="93" t="str">
        <f>IF(IFERROR(VLOOKUP(GRQ82,'OPERAÇÕES - REPARO'!GRC:GRC,1,FALSE),"")&lt;&gt;"","OK","NA")</f>
        <v>NA</v>
      </c>
      <c r="GRU82" s="93" t="str">
        <f>IF(IFERROR(VLOOKUP(GRQ82,'TEXTO LONGO REPARO.CSV'!GQY:GQY,1,FALSE),"")&lt;&gt;"","OK","NA")</f>
        <v>NA</v>
      </c>
      <c r="GRV82" s="58" t="e">
        <f>VLOOKUP(GRQ82,'Cod Planos'!$A:$G,2,FALSE)</f>
        <v>#N/A</v>
      </c>
      <c r="GRW82" s="59" t="e">
        <f>VLOOKUP(GRQ82,'Cod Planos'!$A:$G,4,FALSE)</f>
        <v>#N/A</v>
      </c>
      <c r="GRX82" s="60" t="e">
        <f>VLOOKUP(GRQ82,'Cod Planos'!$A:$G,5,FALSE)</f>
        <v>#N/A</v>
      </c>
      <c r="GRY82" s="61" t="e">
        <f>VLOOKUP(GRQ82,'Cod Planos'!$A:$G,6,FALSE)</f>
        <v>#N/A</v>
      </c>
      <c r="GRZ82" s="62" t="e">
        <f>VLOOKUP(GRQ82,'Cod Planos'!$A:$G,7,FALSE)</f>
        <v>#N/A</v>
      </c>
      <c r="GSA82" s="34">
        <v>474</v>
      </c>
      <c r="GSB82" s="63" t="str">
        <f>GRT82</f>
        <v>NA</v>
      </c>
      <c r="GSC82" s="83" t="s">
        <v>998</v>
      </c>
      <c r="GSD82" s="93" t="str">
        <f>GRR82</f>
        <v>CR474</v>
      </c>
      <c r="GSE82" s="93" t="str">
        <f>IF(IFERROR(VLOOKUP(GSB82,'OPERAÇÕES - REPARO'!GRN:GRN,1,FALSE),"")&lt;&gt;"","OK","NA")</f>
        <v>NA</v>
      </c>
      <c r="GSF82" s="93" t="str">
        <f>IF(IFERROR(VLOOKUP(GSB82,'TEXTO LONGO REPARO.CSV'!GRJ:GRJ,1,FALSE),"")&lt;&gt;"","OK","NA")</f>
        <v>NA</v>
      </c>
      <c r="GSG82" s="58" t="e">
        <f>VLOOKUP(GSB82,'Cod Planos'!$A:$G,2,FALSE)</f>
        <v>#N/A</v>
      </c>
      <c r="GSH82" s="59" t="e">
        <f>VLOOKUP(GSB82,'Cod Planos'!$A:$G,4,FALSE)</f>
        <v>#N/A</v>
      </c>
      <c r="GSI82" s="60" t="e">
        <f>VLOOKUP(GSB82,'Cod Planos'!$A:$G,5,FALSE)</f>
        <v>#N/A</v>
      </c>
      <c r="GSJ82" s="61" t="e">
        <f>VLOOKUP(GSB82,'Cod Planos'!$A:$G,6,FALSE)</f>
        <v>#N/A</v>
      </c>
      <c r="GSK82" s="62" t="e">
        <f>VLOOKUP(GSB82,'Cod Planos'!$A:$G,7,FALSE)</f>
        <v>#N/A</v>
      </c>
      <c r="GSL82" s="34">
        <v>475</v>
      </c>
      <c r="GSM82" s="63" t="str">
        <f>GSE82</f>
        <v>NA</v>
      </c>
      <c r="GSN82" s="83" t="s">
        <v>999</v>
      </c>
      <c r="GSO82" s="93" t="str">
        <f>GSC82</f>
        <v>CR475</v>
      </c>
      <c r="GSP82" s="93" t="str">
        <f>IF(IFERROR(VLOOKUP(GSM82,'OPERAÇÕES - REPARO'!GRY:GRY,1,FALSE),"")&lt;&gt;"","OK","NA")</f>
        <v>NA</v>
      </c>
      <c r="GSQ82" s="93" t="str">
        <f>IF(IFERROR(VLOOKUP(GSM82,'TEXTO LONGO REPARO.CSV'!GRU:GRU,1,FALSE),"")&lt;&gt;"","OK","NA")</f>
        <v>NA</v>
      </c>
      <c r="GSR82" s="58" t="e">
        <f>VLOOKUP(GSM82,'Cod Planos'!$A:$G,2,FALSE)</f>
        <v>#N/A</v>
      </c>
      <c r="GSS82" s="59" t="e">
        <f>VLOOKUP(GSM82,'Cod Planos'!$A:$G,4,FALSE)</f>
        <v>#N/A</v>
      </c>
      <c r="GST82" s="60" t="e">
        <f>VLOOKUP(GSM82,'Cod Planos'!$A:$G,5,FALSE)</f>
        <v>#N/A</v>
      </c>
      <c r="GSU82" s="61" t="e">
        <f>VLOOKUP(GSM82,'Cod Planos'!$A:$G,6,FALSE)</f>
        <v>#N/A</v>
      </c>
      <c r="GSV82" s="62" t="e">
        <f>VLOOKUP(GSM82,'Cod Planos'!$A:$G,7,FALSE)</f>
        <v>#N/A</v>
      </c>
      <c r="GSW82" s="34">
        <v>476</v>
      </c>
      <c r="GSX82" s="63" t="str">
        <f>GSP82</f>
        <v>NA</v>
      </c>
      <c r="GSY82" s="83" t="s">
        <v>1000</v>
      </c>
      <c r="GSZ82" s="93" t="str">
        <f>GSN82</f>
        <v>CR476</v>
      </c>
      <c r="GTA82" s="93" t="str">
        <f>IF(IFERROR(VLOOKUP(GSX82,'OPERAÇÕES - REPARO'!GSJ:GSJ,1,FALSE),"")&lt;&gt;"","OK","NA")</f>
        <v>NA</v>
      </c>
      <c r="GTB82" s="93" t="str">
        <f>IF(IFERROR(VLOOKUP(GSX82,'TEXTO LONGO REPARO.CSV'!GSF:GSF,1,FALSE),"")&lt;&gt;"","OK","NA")</f>
        <v>NA</v>
      </c>
      <c r="GTC82" s="58" t="e">
        <f>VLOOKUP(GSX82,'Cod Planos'!$A:$G,2,FALSE)</f>
        <v>#N/A</v>
      </c>
      <c r="GTD82" s="59" t="e">
        <f>VLOOKUP(GSX82,'Cod Planos'!$A:$G,4,FALSE)</f>
        <v>#N/A</v>
      </c>
      <c r="GTE82" s="60" t="e">
        <f>VLOOKUP(GSX82,'Cod Planos'!$A:$G,5,FALSE)</f>
        <v>#N/A</v>
      </c>
      <c r="GTF82" s="61" t="e">
        <f>VLOOKUP(GSX82,'Cod Planos'!$A:$G,6,FALSE)</f>
        <v>#N/A</v>
      </c>
      <c r="GTG82" s="62" t="e">
        <f>VLOOKUP(GSX82,'Cod Planos'!$A:$G,7,FALSE)</f>
        <v>#N/A</v>
      </c>
      <c r="GTH82" s="34">
        <v>477</v>
      </c>
      <c r="GTI82" s="63" t="str">
        <f>GTA82</f>
        <v>NA</v>
      </c>
      <c r="GTJ82" s="83" t="s">
        <v>1001</v>
      </c>
      <c r="GTK82" s="93" t="str">
        <f>GSY82</f>
        <v>CR477</v>
      </c>
      <c r="GTL82" s="93" t="str">
        <f>IF(IFERROR(VLOOKUP(GTI82,'OPERAÇÕES - REPARO'!GSU:GSU,1,FALSE),"")&lt;&gt;"","OK","NA")</f>
        <v>NA</v>
      </c>
      <c r="GTM82" s="93" t="str">
        <f>IF(IFERROR(VLOOKUP(GTI82,'TEXTO LONGO REPARO.CSV'!GSQ:GSQ,1,FALSE),"")&lt;&gt;"","OK","NA")</f>
        <v>NA</v>
      </c>
      <c r="GTN82" s="58" t="e">
        <f>VLOOKUP(GTI82,'Cod Planos'!$A:$G,2,FALSE)</f>
        <v>#N/A</v>
      </c>
      <c r="GTO82" s="59" t="e">
        <f>VLOOKUP(GTI82,'Cod Planos'!$A:$G,4,FALSE)</f>
        <v>#N/A</v>
      </c>
      <c r="GTP82" s="60" t="e">
        <f>VLOOKUP(GTI82,'Cod Planos'!$A:$G,5,FALSE)</f>
        <v>#N/A</v>
      </c>
      <c r="GTQ82" s="61" t="e">
        <f>VLOOKUP(GTI82,'Cod Planos'!$A:$G,6,FALSE)</f>
        <v>#N/A</v>
      </c>
      <c r="GTR82" s="62" t="e">
        <f>VLOOKUP(GTI82,'Cod Planos'!$A:$G,7,FALSE)</f>
        <v>#N/A</v>
      </c>
      <c r="GTS82" s="34">
        <v>478</v>
      </c>
      <c r="GTT82" s="63" t="str">
        <f>GTL82</f>
        <v>NA</v>
      </c>
      <c r="GTU82" s="83" t="s">
        <v>1002</v>
      </c>
      <c r="GTV82" s="93" t="str">
        <f>GTJ82</f>
        <v>CR478</v>
      </c>
      <c r="GTW82" s="93" t="str">
        <f>IF(IFERROR(VLOOKUP(GTT82,'OPERAÇÕES - REPARO'!GTF:GTF,1,FALSE),"")&lt;&gt;"","OK","NA")</f>
        <v>NA</v>
      </c>
      <c r="GTX82" s="93" t="str">
        <f>IF(IFERROR(VLOOKUP(GTT82,'TEXTO LONGO REPARO.CSV'!GTB:GTB,1,FALSE),"")&lt;&gt;"","OK","NA")</f>
        <v>NA</v>
      </c>
      <c r="GTY82" s="58" t="e">
        <f>VLOOKUP(GTT82,'Cod Planos'!$A:$G,2,FALSE)</f>
        <v>#N/A</v>
      </c>
      <c r="GTZ82" s="59" t="e">
        <f>VLOOKUP(GTT82,'Cod Planos'!$A:$G,4,FALSE)</f>
        <v>#N/A</v>
      </c>
      <c r="GUA82" s="60" t="e">
        <f>VLOOKUP(GTT82,'Cod Planos'!$A:$G,5,FALSE)</f>
        <v>#N/A</v>
      </c>
      <c r="GUB82" s="61" t="e">
        <f>VLOOKUP(GTT82,'Cod Planos'!$A:$G,6,FALSE)</f>
        <v>#N/A</v>
      </c>
      <c r="GUC82" s="62" t="e">
        <f>VLOOKUP(GTT82,'Cod Planos'!$A:$G,7,FALSE)</f>
        <v>#N/A</v>
      </c>
      <c r="GUD82" s="34">
        <v>479</v>
      </c>
      <c r="GUE82" s="63" t="str">
        <f>GTW82</f>
        <v>NA</v>
      </c>
      <c r="GUF82" s="83" t="s">
        <v>1003</v>
      </c>
      <c r="GUG82" s="93" t="str">
        <f>GTU82</f>
        <v>CR479</v>
      </c>
      <c r="GUH82" s="93" t="str">
        <f>IF(IFERROR(VLOOKUP(GUE82,'OPERAÇÕES - REPARO'!GTQ:GTQ,1,FALSE),"")&lt;&gt;"","OK","NA")</f>
        <v>NA</v>
      </c>
      <c r="GUI82" s="93" t="str">
        <f>IF(IFERROR(VLOOKUP(GUE82,'TEXTO LONGO REPARO.CSV'!GTM:GTM,1,FALSE),"")&lt;&gt;"","OK","NA")</f>
        <v>NA</v>
      </c>
      <c r="GUJ82" s="58" t="e">
        <f>VLOOKUP(GUE82,'Cod Planos'!$A:$G,2,FALSE)</f>
        <v>#N/A</v>
      </c>
      <c r="GUK82" s="59" t="e">
        <f>VLOOKUP(GUE82,'Cod Planos'!$A:$G,4,FALSE)</f>
        <v>#N/A</v>
      </c>
      <c r="GUL82" s="60" t="e">
        <f>VLOOKUP(GUE82,'Cod Planos'!$A:$G,5,FALSE)</f>
        <v>#N/A</v>
      </c>
      <c r="GUM82" s="61" t="e">
        <f>VLOOKUP(GUE82,'Cod Planos'!$A:$G,6,FALSE)</f>
        <v>#N/A</v>
      </c>
      <c r="GUN82" s="62" t="e">
        <f>VLOOKUP(GUE82,'Cod Planos'!$A:$G,7,FALSE)</f>
        <v>#N/A</v>
      </c>
      <c r="GUO82" s="34">
        <v>480</v>
      </c>
      <c r="GUP82" s="63" t="str">
        <f>GUH82</f>
        <v>NA</v>
      </c>
      <c r="GUQ82" s="83" t="s">
        <v>1004</v>
      </c>
      <c r="GUR82" s="93" t="str">
        <f>GUF82</f>
        <v>CR480</v>
      </c>
      <c r="GUS82" s="93" t="str">
        <f>IF(IFERROR(VLOOKUP(GUP82,'OPERAÇÕES - REPARO'!GUB:GUB,1,FALSE),"")&lt;&gt;"","OK","NA")</f>
        <v>NA</v>
      </c>
      <c r="GUT82" s="93" t="str">
        <f>IF(IFERROR(VLOOKUP(GUP82,'TEXTO LONGO REPARO.CSV'!GTX:GTX,1,FALSE),"")&lt;&gt;"","OK","NA")</f>
        <v>NA</v>
      </c>
      <c r="GUU82" s="58" t="e">
        <f>VLOOKUP(GUP82,'Cod Planos'!$A:$G,2,FALSE)</f>
        <v>#N/A</v>
      </c>
      <c r="GUV82" s="59" t="e">
        <f>VLOOKUP(GUP82,'Cod Planos'!$A:$G,4,FALSE)</f>
        <v>#N/A</v>
      </c>
      <c r="GUW82" s="60" t="e">
        <f>VLOOKUP(GUP82,'Cod Planos'!$A:$G,5,FALSE)</f>
        <v>#N/A</v>
      </c>
      <c r="GUX82" s="61" t="e">
        <f>VLOOKUP(GUP82,'Cod Planos'!$A:$G,6,FALSE)</f>
        <v>#N/A</v>
      </c>
      <c r="GUY82" s="62" t="e">
        <f>VLOOKUP(GUP82,'Cod Planos'!$A:$G,7,FALSE)</f>
        <v>#N/A</v>
      </c>
      <c r="GUZ82" s="34">
        <v>481</v>
      </c>
      <c r="GVA82" s="63" t="str">
        <f>GUS82</f>
        <v>NA</v>
      </c>
      <c r="GVB82" s="83" t="s">
        <v>1005</v>
      </c>
      <c r="GVC82" s="93" t="str">
        <f>GUQ82</f>
        <v>CR481</v>
      </c>
      <c r="GVD82" s="93" t="str">
        <f>IF(IFERROR(VLOOKUP(GVA82,'OPERAÇÕES - REPARO'!GUM:GUM,1,FALSE),"")&lt;&gt;"","OK","NA")</f>
        <v>NA</v>
      </c>
      <c r="GVE82" s="93" t="str">
        <f>IF(IFERROR(VLOOKUP(GVA82,'TEXTO LONGO REPARO.CSV'!GUI:GUI,1,FALSE),"")&lt;&gt;"","OK","NA")</f>
        <v>NA</v>
      </c>
      <c r="GVF82" s="58" t="e">
        <f>VLOOKUP(GVA82,'Cod Planos'!$A:$G,2,FALSE)</f>
        <v>#N/A</v>
      </c>
      <c r="GVG82" s="59" t="e">
        <f>VLOOKUP(GVA82,'Cod Planos'!$A:$G,4,FALSE)</f>
        <v>#N/A</v>
      </c>
      <c r="GVH82" s="60" t="e">
        <f>VLOOKUP(GVA82,'Cod Planos'!$A:$G,5,FALSE)</f>
        <v>#N/A</v>
      </c>
      <c r="GVI82" s="61" t="e">
        <f>VLOOKUP(GVA82,'Cod Planos'!$A:$G,6,FALSE)</f>
        <v>#N/A</v>
      </c>
      <c r="GVJ82" s="62" t="e">
        <f>VLOOKUP(GVA82,'Cod Planos'!$A:$G,7,FALSE)</f>
        <v>#N/A</v>
      </c>
      <c r="GVK82" s="34">
        <v>482</v>
      </c>
      <c r="GVL82" s="63" t="str">
        <f>GVD82</f>
        <v>NA</v>
      </c>
      <c r="GVM82" s="83" t="s">
        <v>1006</v>
      </c>
      <c r="GVN82" s="93" t="str">
        <f>GVB82</f>
        <v>CR482</v>
      </c>
      <c r="GVO82" s="93" t="str">
        <f>IF(IFERROR(VLOOKUP(GVL82,'OPERAÇÕES - REPARO'!GUX:GUX,1,FALSE),"")&lt;&gt;"","OK","NA")</f>
        <v>NA</v>
      </c>
      <c r="GVP82" s="93" t="str">
        <f>IF(IFERROR(VLOOKUP(GVL82,'TEXTO LONGO REPARO.CSV'!GUT:GUT,1,FALSE),"")&lt;&gt;"","OK","NA")</f>
        <v>NA</v>
      </c>
      <c r="GVQ82" s="58" t="e">
        <f>VLOOKUP(GVL82,'Cod Planos'!$A:$G,2,FALSE)</f>
        <v>#N/A</v>
      </c>
      <c r="GVR82" s="59" t="e">
        <f>VLOOKUP(GVL82,'Cod Planos'!$A:$G,4,FALSE)</f>
        <v>#N/A</v>
      </c>
      <c r="GVS82" s="60" t="e">
        <f>VLOOKUP(GVL82,'Cod Planos'!$A:$G,5,FALSE)</f>
        <v>#N/A</v>
      </c>
      <c r="GVT82" s="61" t="e">
        <f>VLOOKUP(GVL82,'Cod Planos'!$A:$G,6,FALSE)</f>
        <v>#N/A</v>
      </c>
      <c r="GVU82" s="62" t="e">
        <f>VLOOKUP(GVL82,'Cod Planos'!$A:$G,7,FALSE)</f>
        <v>#N/A</v>
      </c>
      <c r="GVV82" s="34">
        <v>483</v>
      </c>
      <c r="GVW82" s="63" t="str">
        <f>GVO82</f>
        <v>NA</v>
      </c>
      <c r="GVX82" s="83" t="s">
        <v>1007</v>
      </c>
      <c r="GVY82" s="93" t="str">
        <f>GVM82</f>
        <v>CR483</v>
      </c>
      <c r="GVZ82" s="93" t="str">
        <f>IF(IFERROR(VLOOKUP(GVW82,'OPERAÇÕES - REPARO'!GVI:GVI,1,FALSE),"")&lt;&gt;"","OK","NA")</f>
        <v>NA</v>
      </c>
      <c r="GWA82" s="93" t="str">
        <f>IF(IFERROR(VLOOKUP(GVW82,'TEXTO LONGO REPARO.CSV'!GVE:GVE,1,FALSE),"")&lt;&gt;"","OK","NA")</f>
        <v>NA</v>
      </c>
      <c r="GWB82" s="58" t="e">
        <f>VLOOKUP(GVW82,'Cod Planos'!$A:$G,2,FALSE)</f>
        <v>#N/A</v>
      </c>
      <c r="GWC82" s="59" t="e">
        <f>VLOOKUP(GVW82,'Cod Planos'!$A:$G,4,FALSE)</f>
        <v>#N/A</v>
      </c>
      <c r="GWD82" s="60" t="e">
        <f>VLOOKUP(GVW82,'Cod Planos'!$A:$G,5,FALSE)</f>
        <v>#N/A</v>
      </c>
      <c r="GWE82" s="61" t="e">
        <f>VLOOKUP(GVW82,'Cod Planos'!$A:$G,6,FALSE)</f>
        <v>#N/A</v>
      </c>
      <c r="GWF82" s="62" t="e">
        <f>VLOOKUP(GVW82,'Cod Planos'!$A:$G,7,FALSE)</f>
        <v>#N/A</v>
      </c>
      <c r="GWG82" s="34">
        <v>484</v>
      </c>
      <c r="GWH82" s="63" t="str">
        <f>GVZ82</f>
        <v>NA</v>
      </c>
      <c r="GWI82" s="83" t="s">
        <v>1008</v>
      </c>
      <c r="GWJ82" s="93" t="str">
        <f>GVX82</f>
        <v>CR484</v>
      </c>
      <c r="GWK82" s="93" t="str">
        <f>IF(IFERROR(VLOOKUP(GWH82,'OPERAÇÕES - REPARO'!GVT:GVT,1,FALSE),"")&lt;&gt;"","OK","NA")</f>
        <v>NA</v>
      </c>
      <c r="GWL82" s="93" t="str">
        <f>IF(IFERROR(VLOOKUP(GWH82,'TEXTO LONGO REPARO.CSV'!GVP:GVP,1,FALSE),"")&lt;&gt;"","OK","NA")</f>
        <v>NA</v>
      </c>
      <c r="GWM82" s="58" t="e">
        <f>VLOOKUP(GWH82,'Cod Planos'!$A:$G,2,FALSE)</f>
        <v>#N/A</v>
      </c>
      <c r="GWN82" s="59" t="e">
        <f>VLOOKUP(GWH82,'Cod Planos'!$A:$G,4,FALSE)</f>
        <v>#N/A</v>
      </c>
      <c r="GWO82" s="60" t="e">
        <f>VLOOKUP(GWH82,'Cod Planos'!$A:$G,5,FALSE)</f>
        <v>#N/A</v>
      </c>
      <c r="GWP82" s="61" t="e">
        <f>VLOOKUP(GWH82,'Cod Planos'!$A:$G,6,FALSE)</f>
        <v>#N/A</v>
      </c>
      <c r="GWQ82" s="62" t="e">
        <f>VLOOKUP(GWH82,'Cod Planos'!$A:$G,7,FALSE)</f>
        <v>#N/A</v>
      </c>
      <c r="GWR82" s="34">
        <v>485</v>
      </c>
      <c r="GWS82" s="63" t="str">
        <f>GWK82</f>
        <v>NA</v>
      </c>
      <c r="GWT82" s="83" t="s">
        <v>1009</v>
      </c>
      <c r="GWU82" s="93" t="str">
        <f>GWI82</f>
        <v>CR485</v>
      </c>
      <c r="GWV82" s="93" t="str">
        <f>IF(IFERROR(VLOOKUP(GWS82,'OPERAÇÕES - REPARO'!GWE:GWE,1,FALSE),"")&lt;&gt;"","OK","NA")</f>
        <v>NA</v>
      </c>
      <c r="GWW82" s="93" t="str">
        <f>IF(IFERROR(VLOOKUP(GWS82,'TEXTO LONGO REPARO.CSV'!GWA:GWA,1,FALSE),"")&lt;&gt;"","OK","NA")</f>
        <v>NA</v>
      </c>
      <c r="GWX82" s="58" t="e">
        <f>VLOOKUP(GWS82,'Cod Planos'!$A:$G,2,FALSE)</f>
        <v>#N/A</v>
      </c>
      <c r="GWY82" s="59" t="e">
        <f>VLOOKUP(GWS82,'Cod Planos'!$A:$G,4,FALSE)</f>
        <v>#N/A</v>
      </c>
      <c r="GWZ82" s="60" t="e">
        <f>VLOOKUP(GWS82,'Cod Planos'!$A:$G,5,FALSE)</f>
        <v>#N/A</v>
      </c>
      <c r="GXA82" s="61" t="e">
        <f>VLOOKUP(GWS82,'Cod Planos'!$A:$G,6,FALSE)</f>
        <v>#N/A</v>
      </c>
      <c r="GXB82" s="62" t="e">
        <f>VLOOKUP(GWS82,'Cod Planos'!$A:$G,7,FALSE)</f>
        <v>#N/A</v>
      </c>
      <c r="GXC82" s="34">
        <v>486</v>
      </c>
      <c r="GXD82" s="63" t="str">
        <f>GWV82</f>
        <v>NA</v>
      </c>
      <c r="GXE82" s="83" t="s">
        <v>1010</v>
      </c>
      <c r="GXF82" s="93" t="str">
        <f>GWT82</f>
        <v>CR486</v>
      </c>
      <c r="GXG82" s="93" t="str">
        <f>IF(IFERROR(VLOOKUP(GXD82,'OPERAÇÕES - REPARO'!GWP:GWP,1,FALSE),"")&lt;&gt;"","OK","NA")</f>
        <v>NA</v>
      </c>
      <c r="GXH82" s="93" t="str">
        <f>IF(IFERROR(VLOOKUP(GXD82,'TEXTO LONGO REPARO.CSV'!GWL:GWL,1,FALSE),"")&lt;&gt;"","OK","NA")</f>
        <v>NA</v>
      </c>
      <c r="GXI82" s="58" t="e">
        <f>VLOOKUP(GXD82,'Cod Planos'!$A:$G,2,FALSE)</f>
        <v>#N/A</v>
      </c>
      <c r="GXJ82" s="59" t="e">
        <f>VLOOKUP(GXD82,'Cod Planos'!$A:$G,4,FALSE)</f>
        <v>#N/A</v>
      </c>
      <c r="GXK82" s="60" t="e">
        <f>VLOOKUP(GXD82,'Cod Planos'!$A:$G,5,FALSE)</f>
        <v>#N/A</v>
      </c>
      <c r="GXL82" s="61" t="e">
        <f>VLOOKUP(GXD82,'Cod Planos'!$A:$G,6,FALSE)</f>
        <v>#N/A</v>
      </c>
      <c r="GXM82" s="62" t="e">
        <f>VLOOKUP(GXD82,'Cod Planos'!$A:$G,7,FALSE)</f>
        <v>#N/A</v>
      </c>
      <c r="GXN82" s="34">
        <v>487</v>
      </c>
      <c r="GXO82" s="63" t="str">
        <f>GXG82</f>
        <v>NA</v>
      </c>
      <c r="GXP82" s="83" t="s">
        <v>1011</v>
      </c>
      <c r="GXQ82" s="93" t="str">
        <f>GXE82</f>
        <v>CR487</v>
      </c>
      <c r="GXR82" s="93" t="str">
        <f>IF(IFERROR(VLOOKUP(GXO82,'OPERAÇÕES - REPARO'!GXA:GXA,1,FALSE),"")&lt;&gt;"","OK","NA")</f>
        <v>NA</v>
      </c>
      <c r="GXS82" s="93" t="str">
        <f>IF(IFERROR(VLOOKUP(GXO82,'TEXTO LONGO REPARO.CSV'!GWW:GWW,1,FALSE),"")&lt;&gt;"","OK","NA")</f>
        <v>NA</v>
      </c>
      <c r="GXT82" s="58" t="e">
        <f>VLOOKUP(GXO82,'Cod Planos'!$A:$G,2,FALSE)</f>
        <v>#N/A</v>
      </c>
      <c r="GXU82" s="59" t="e">
        <f>VLOOKUP(GXO82,'Cod Planos'!$A:$G,4,FALSE)</f>
        <v>#N/A</v>
      </c>
      <c r="GXV82" s="60" t="e">
        <f>VLOOKUP(GXO82,'Cod Planos'!$A:$G,5,FALSE)</f>
        <v>#N/A</v>
      </c>
      <c r="GXW82" s="61" t="e">
        <f>VLOOKUP(GXO82,'Cod Planos'!$A:$G,6,FALSE)</f>
        <v>#N/A</v>
      </c>
      <c r="GXX82" s="62" t="e">
        <f>VLOOKUP(GXO82,'Cod Planos'!$A:$G,7,FALSE)</f>
        <v>#N/A</v>
      </c>
      <c r="GXY82" s="34">
        <v>488</v>
      </c>
      <c r="GXZ82" s="63" t="str">
        <f>GXR82</f>
        <v>NA</v>
      </c>
      <c r="GYA82" s="83" t="s">
        <v>1012</v>
      </c>
      <c r="GYB82" s="93" t="str">
        <f>GXP82</f>
        <v>CR488</v>
      </c>
      <c r="GYC82" s="93" t="str">
        <f>IF(IFERROR(VLOOKUP(GXZ82,'OPERAÇÕES - REPARO'!GXL:GXL,1,FALSE),"")&lt;&gt;"","OK","NA")</f>
        <v>NA</v>
      </c>
      <c r="GYD82" s="93" t="str">
        <f>IF(IFERROR(VLOOKUP(GXZ82,'TEXTO LONGO REPARO.CSV'!GXH:GXH,1,FALSE),"")&lt;&gt;"","OK","NA")</f>
        <v>NA</v>
      </c>
      <c r="GYE82" s="58" t="e">
        <f>VLOOKUP(GXZ82,'Cod Planos'!$A:$G,2,FALSE)</f>
        <v>#N/A</v>
      </c>
      <c r="GYF82" s="59" t="e">
        <f>VLOOKUP(GXZ82,'Cod Planos'!$A:$G,4,FALSE)</f>
        <v>#N/A</v>
      </c>
      <c r="GYG82" s="60" t="e">
        <f>VLOOKUP(GXZ82,'Cod Planos'!$A:$G,5,FALSE)</f>
        <v>#N/A</v>
      </c>
      <c r="GYH82" s="61" t="e">
        <f>VLOOKUP(GXZ82,'Cod Planos'!$A:$G,6,FALSE)</f>
        <v>#N/A</v>
      </c>
      <c r="GYI82" s="62" t="e">
        <f>VLOOKUP(GXZ82,'Cod Planos'!$A:$G,7,FALSE)</f>
        <v>#N/A</v>
      </c>
      <c r="GYJ82" s="34">
        <v>489</v>
      </c>
      <c r="GYK82" s="63" t="str">
        <f>GYC82</f>
        <v>NA</v>
      </c>
      <c r="GYL82" s="83" t="s">
        <v>1013</v>
      </c>
      <c r="GYM82" s="93" t="str">
        <f>GYA82</f>
        <v>CR489</v>
      </c>
      <c r="GYN82" s="93" t="str">
        <f>IF(IFERROR(VLOOKUP(GYK82,'OPERAÇÕES - REPARO'!GXW:GXW,1,FALSE),"")&lt;&gt;"","OK","NA")</f>
        <v>NA</v>
      </c>
      <c r="GYO82" s="93" t="str">
        <f>IF(IFERROR(VLOOKUP(GYK82,'TEXTO LONGO REPARO.CSV'!GXS:GXS,1,FALSE),"")&lt;&gt;"","OK","NA")</f>
        <v>NA</v>
      </c>
      <c r="GYP82" s="58" t="e">
        <f>VLOOKUP(GYK82,'Cod Planos'!$A:$G,2,FALSE)</f>
        <v>#N/A</v>
      </c>
      <c r="GYQ82" s="59" t="e">
        <f>VLOOKUP(GYK82,'Cod Planos'!$A:$G,4,FALSE)</f>
        <v>#N/A</v>
      </c>
      <c r="GYR82" s="60" t="e">
        <f>VLOOKUP(GYK82,'Cod Planos'!$A:$G,5,FALSE)</f>
        <v>#N/A</v>
      </c>
      <c r="GYS82" s="61" t="e">
        <f>VLOOKUP(GYK82,'Cod Planos'!$A:$G,6,FALSE)</f>
        <v>#N/A</v>
      </c>
      <c r="GYT82" s="62" t="e">
        <f>VLOOKUP(GYK82,'Cod Planos'!$A:$G,7,FALSE)</f>
        <v>#N/A</v>
      </c>
      <c r="GYU82" s="34">
        <v>490</v>
      </c>
      <c r="GYV82" s="63" t="str">
        <f>GYN82</f>
        <v>NA</v>
      </c>
      <c r="GYW82" s="83" t="s">
        <v>1014</v>
      </c>
      <c r="GYX82" s="93" t="str">
        <f>GYL82</f>
        <v>CR490</v>
      </c>
      <c r="GYY82" s="93" t="str">
        <f>IF(IFERROR(VLOOKUP(GYV82,'OPERAÇÕES - REPARO'!GYH:GYH,1,FALSE),"")&lt;&gt;"","OK","NA")</f>
        <v>NA</v>
      </c>
      <c r="GYZ82" s="93" t="str">
        <f>IF(IFERROR(VLOOKUP(GYV82,'TEXTO LONGO REPARO.CSV'!GYD:GYD,1,FALSE),"")&lt;&gt;"","OK","NA")</f>
        <v>NA</v>
      </c>
      <c r="GZA82" s="58" t="e">
        <f>VLOOKUP(GYV82,'Cod Planos'!$A:$G,2,FALSE)</f>
        <v>#N/A</v>
      </c>
      <c r="GZB82" s="59" t="e">
        <f>VLOOKUP(GYV82,'Cod Planos'!$A:$G,4,FALSE)</f>
        <v>#N/A</v>
      </c>
      <c r="GZC82" s="60" t="e">
        <f>VLOOKUP(GYV82,'Cod Planos'!$A:$G,5,FALSE)</f>
        <v>#N/A</v>
      </c>
      <c r="GZD82" s="61" t="e">
        <f>VLOOKUP(GYV82,'Cod Planos'!$A:$G,6,FALSE)</f>
        <v>#N/A</v>
      </c>
      <c r="GZE82" s="62" t="e">
        <f>VLOOKUP(GYV82,'Cod Planos'!$A:$G,7,FALSE)</f>
        <v>#N/A</v>
      </c>
      <c r="GZF82" s="34">
        <v>491</v>
      </c>
      <c r="GZG82" s="63" t="str">
        <f>GYY82</f>
        <v>NA</v>
      </c>
      <c r="GZH82" s="83" t="s">
        <v>1015</v>
      </c>
      <c r="GZI82" s="93" t="str">
        <f>GYW82</f>
        <v>CR491</v>
      </c>
      <c r="GZJ82" s="93" t="str">
        <f>IF(IFERROR(VLOOKUP(GZG82,'OPERAÇÕES - REPARO'!GYS:GYS,1,FALSE),"")&lt;&gt;"","OK","NA")</f>
        <v>NA</v>
      </c>
      <c r="GZK82" s="93" t="str">
        <f>IF(IFERROR(VLOOKUP(GZG82,'TEXTO LONGO REPARO.CSV'!GYO:GYO,1,FALSE),"")&lt;&gt;"","OK","NA")</f>
        <v>NA</v>
      </c>
      <c r="GZL82" s="58" t="e">
        <f>VLOOKUP(GZG82,'Cod Planos'!$A:$G,2,FALSE)</f>
        <v>#N/A</v>
      </c>
      <c r="GZM82" s="59" t="e">
        <f>VLOOKUP(GZG82,'Cod Planos'!$A:$G,4,FALSE)</f>
        <v>#N/A</v>
      </c>
      <c r="GZN82" s="60" t="e">
        <f>VLOOKUP(GZG82,'Cod Planos'!$A:$G,5,FALSE)</f>
        <v>#N/A</v>
      </c>
      <c r="GZO82" s="61" t="e">
        <f>VLOOKUP(GZG82,'Cod Planos'!$A:$G,6,FALSE)</f>
        <v>#N/A</v>
      </c>
      <c r="GZP82" s="62" t="e">
        <f>VLOOKUP(GZG82,'Cod Planos'!$A:$G,7,FALSE)</f>
        <v>#N/A</v>
      </c>
      <c r="GZQ82" s="34">
        <v>492</v>
      </c>
      <c r="GZR82" s="63" t="str">
        <f>GZJ82</f>
        <v>NA</v>
      </c>
      <c r="GZS82" s="83" t="s">
        <v>1016</v>
      </c>
      <c r="GZT82" s="93" t="str">
        <f>GZH82</f>
        <v>CR492</v>
      </c>
      <c r="GZU82" s="93" t="str">
        <f>IF(IFERROR(VLOOKUP(GZR82,'OPERAÇÕES - REPARO'!GZD:GZD,1,FALSE),"")&lt;&gt;"","OK","NA")</f>
        <v>NA</v>
      </c>
      <c r="GZV82" s="93" t="str">
        <f>IF(IFERROR(VLOOKUP(GZR82,'TEXTO LONGO REPARO.CSV'!GYZ:GYZ,1,FALSE),"")&lt;&gt;"","OK","NA")</f>
        <v>NA</v>
      </c>
      <c r="GZW82" s="58" t="e">
        <f>VLOOKUP(GZR82,'Cod Planos'!$A:$G,2,FALSE)</f>
        <v>#N/A</v>
      </c>
      <c r="GZX82" s="59" t="e">
        <f>VLOOKUP(GZR82,'Cod Planos'!$A:$G,4,FALSE)</f>
        <v>#N/A</v>
      </c>
      <c r="GZY82" s="60" t="e">
        <f>VLOOKUP(GZR82,'Cod Planos'!$A:$G,5,FALSE)</f>
        <v>#N/A</v>
      </c>
      <c r="GZZ82" s="61" t="e">
        <f>VLOOKUP(GZR82,'Cod Planos'!$A:$G,6,FALSE)</f>
        <v>#N/A</v>
      </c>
      <c r="HAA82" s="62" t="e">
        <f>VLOOKUP(GZR82,'Cod Planos'!$A:$G,7,FALSE)</f>
        <v>#N/A</v>
      </c>
      <c r="HAB82" s="34">
        <v>493</v>
      </c>
      <c r="HAC82" s="63" t="str">
        <f>GZU82</f>
        <v>NA</v>
      </c>
      <c r="HAD82" s="83" t="s">
        <v>1017</v>
      </c>
      <c r="HAE82" s="93" t="str">
        <f>GZS82</f>
        <v>CR493</v>
      </c>
      <c r="HAF82" s="93" t="str">
        <f>IF(IFERROR(VLOOKUP(HAC82,'OPERAÇÕES - REPARO'!GZO:GZO,1,FALSE),"")&lt;&gt;"","OK","NA")</f>
        <v>NA</v>
      </c>
      <c r="HAG82" s="93" t="str">
        <f>IF(IFERROR(VLOOKUP(HAC82,'TEXTO LONGO REPARO.CSV'!GZK:GZK,1,FALSE),"")&lt;&gt;"","OK","NA")</f>
        <v>NA</v>
      </c>
      <c r="HAH82" s="58" t="e">
        <f>VLOOKUP(HAC82,'Cod Planos'!$A:$G,2,FALSE)</f>
        <v>#N/A</v>
      </c>
      <c r="HAI82" s="59" t="e">
        <f>VLOOKUP(HAC82,'Cod Planos'!$A:$G,4,FALSE)</f>
        <v>#N/A</v>
      </c>
      <c r="HAJ82" s="60" t="e">
        <f>VLOOKUP(HAC82,'Cod Planos'!$A:$G,5,FALSE)</f>
        <v>#N/A</v>
      </c>
      <c r="HAK82" s="61" t="e">
        <f>VLOOKUP(HAC82,'Cod Planos'!$A:$G,6,FALSE)</f>
        <v>#N/A</v>
      </c>
      <c r="HAL82" s="62" t="e">
        <f>VLOOKUP(HAC82,'Cod Planos'!$A:$G,7,FALSE)</f>
        <v>#N/A</v>
      </c>
      <c r="HAM82" s="34">
        <v>494</v>
      </c>
      <c r="HAN82" s="63" t="str">
        <f>HAF82</f>
        <v>NA</v>
      </c>
      <c r="HAO82" s="83" t="s">
        <v>1018</v>
      </c>
      <c r="HAP82" s="93" t="str">
        <f>HAD82</f>
        <v>CR494</v>
      </c>
      <c r="HAQ82" s="93" t="str">
        <f>IF(IFERROR(VLOOKUP(HAN82,'OPERAÇÕES - REPARO'!GZZ:GZZ,1,FALSE),"")&lt;&gt;"","OK","NA")</f>
        <v>NA</v>
      </c>
      <c r="HAR82" s="93" t="str">
        <f>IF(IFERROR(VLOOKUP(HAN82,'TEXTO LONGO REPARO.CSV'!GZV:GZV,1,FALSE),"")&lt;&gt;"","OK","NA")</f>
        <v>NA</v>
      </c>
      <c r="HAS82" s="58" t="e">
        <f>VLOOKUP(HAN82,'Cod Planos'!$A:$G,2,FALSE)</f>
        <v>#N/A</v>
      </c>
      <c r="HAT82" s="59" t="e">
        <f>VLOOKUP(HAN82,'Cod Planos'!$A:$G,4,FALSE)</f>
        <v>#N/A</v>
      </c>
      <c r="HAU82" s="60" t="e">
        <f>VLOOKUP(HAN82,'Cod Planos'!$A:$G,5,FALSE)</f>
        <v>#N/A</v>
      </c>
      <c r="HAV82" s="61" t="e">
        <f>VLOOKUP(HAN82,'Cod Planos'!$A:$G,6,FALSE)</f>
        <v>#N/A</v>
      </c>
      <c r="HAW82" s="62" t="e">
        <f>VLOOKUP(HAN82,'Cod Planos'!$A:$G,7,FALSE)</f>
        <v>#N/A</v>
      </c>
      <c r="HAX82" s="34">
        <v>495</v>
      </c>
      <c r="HAY82" s="63" t="str">
        <f>HAQ82</f>
        <v>NA</v>
      </c>
      <c r="HAZ82" s="83" t="s">
        <v>1019</v>
      </c>
      <c r="HBA82" s="93" t="str">
        <f>HAO82</f>
        <v>CR495</v>
      </c>
      <c r="HBB82" s="93" t="str">
        <f>IF(IFERROR(VLOOKUP(HAY82,'OPERAÇÕES - REPARO'!HAK:HAK,1,FALSE),"")&lt;&gt;"","OK","NA")</f>
        <v>NA</v>
      </c>
      <c r="HBC82" s="93" t="str">
        <f>IF(IFERROR(VLOOKUP(HAY82,'TEXTO LONGO REPARO.CSV'!HAG:HAG,1,FALSE),"")&lt;&gt;"","OK","NA")</f>
        <v>NA</v>
      </c>
      <c r="HBD82" s="58" t="e">
        <f>VLOOKUP(HAY82,'Cod Planos'!$A:$G,2,FALSE)</f>
        <v>#N/A</v>
      </c>
      <c r="HBE82" s="59" t="e">
        <f>VLOOKUP(HAY82,'Cod Planos'!$A:$G,4,FALSE)</f>
        <v>#N/A</v>
      </c>
      <c r="HBF82" s="60" t="e">
        <f>VLOOKUP(HAY82,'Cod Planos'!$A:$G,5,FALSE)</f>
        <v>#N/A</v>
      </c>
      <c r="HBG82" s="61" t="e">
        <f>VLOOKUP(HAY82,'Cod Planos'!$A:$G,6,FALSE)</f>
        <v>#N/A</v>
      </c>
      <c r="HBH82" s="62" t="e">
        <f>VLOOKUP(HAY82,'Cod Planos'!$A:$G,7,FALSE)</f>
        <v>#N/A</v>
      </c>
      <c r="HBI82" s="34">
        <v>496</v>
      </c>
      <c r="HBJ82" s="63" t="str">
        <f>HBB82</f>
        <v>NA</v>
      </c>
      <c r="HBK82" s="83" t="s">
        <v>1020</v>
      </c>
      <c r="HBL82" s="93" t="str">
        <f>HAZ82</f>
        <v>CR496</v>
      </c>
      <c r="HBM82" s="93" t="str">
        <f>IF(IFERROR(VLOOKUP(HBJ82,'OPERAÇÕES - REPARO'!HAV:HAV,1,FALSE),"")&lt;&gt;"","OK","NA")</f>
        <v>NA</v>
      </c>
      <c r="HBN82" s="93" t="str">
        <f>IF(IFERROR(VLOOKUP(HBJ82,'TEXTO LONGO REPARO.CSV'!HAR:HAR,1,FALSE),"")&lt;&gt;"","OK","NA")</f>
        <v>NA</v>
      </c>
      <c r="HBO82" s="58" t="e">
        <f>VLOOKUP(HBJ82,'Cod Planos'!$A:$G,2,FALSE)</f>
        <v>#N/A</v>
      </c>
      <c r="HBP82" s="59" t="e">
        <f>VLOOKUP(HBJ82,'Cod Planos'!$A:$G,4,FALSE)</f>
        <v>#N/A</v>
      </c>
      <c r="HBQ82" s="60" t="e">
        <f>VLOOKUP(HBJ82,'Cod Planos'!$A:$G,5,FALSE)</f>
        <v>#N/A</v>
      </c>
      <c r="HBR82" s="61" t="e">
        <f>VLOOKUP(HBJ82,'Cod Planos'!$A:$G,6,FALSE)</f>
        <v>#N/A</v>
      </c>
      <c r="HBS82" s="62" t="e">
        <f>VLOOKUP(HBJ82,'Cod Planos'!$A:$G,7,FALSE)</f>
        <v>#N/A</v>
      </c>
      <c r="HBT82" s="34">
        <v>497</v>
      </c>
      <c r="HBU82" s="63" t="str">
        <f>HBM82</f>
        <v>NA</v>
      </c>
      <c r="HBV82" s="83" t="s">
        <v>1021</v>
      </c>
      <c r="HBW82" s="93" t="str">
        <f>HBK82</f>
        <v>CR497</v>
      </c>
      <c r="HBX82" s="93" t="str">
        <f>IF(IFERROR(VLOOKUP(HBU82,'OPERAÇÕES - REPARO'!HBG:HBG,1,FALSE),"")&lt;&gt;"","OK","NA")</f>
        <v>NA</v>
      </c>
      <c r="HBY82" s="93" t="str">
        <f>IF(IFERROR(VLOOKUP(HBU82,'TEXTO LONGO REPARO.CSV'!HBC:HBC,1,FALSE),"")&lt;&gt;"","OK","NA")</f>
        <v>NA</v>
      </c>
      <c r="HBZ82" s="58" t="e">
        <f>VLOOKUP(HBU82,'Cod Planos'!$A:$G,2,FALSE)</f>
        <v>#N/A</v>
      </c>
      <c r="HCA82" s="59" t="e">
        <f>VLOOKUP(HBU82,'Cod Planos'!$A:$G,4,FALSE)</f>
        <v>#N/A</v>
      </c>
      <c r="HCB82" s="60" t="e">
        <f>VLOOKUP(HBU82,'Cod Planos'!$A:$G,5,FALSE)</f>
        <v>#N/A</v>
      </c>
      <c r="HCC82" s="61" t="e">
        <f>VLOOKUP(HBU82,'Cod Planos'!$A:$G,6,FALSE)</f>
        <v>#N/A</v>
      </c>
      <c r="HCD82" s="62" t="e">
        <f>VLOOKUP(HBU82,'Cod Planos'!$A:$G,7,FALSE)</f>
        <v>#N/A</v>
      </c>
      <c r="HCE82" s="34">
        <v>498</v>
      </c>
      <c r="HCF82" s="63" t="str">
        <f>HBX82</f>
        <v>NA</v>
      </c>
      <c r="HCG82" s="83" t="s">
        <v>1022</v>
      </c>
      <c r="HCH82" s="93" t="str">
        <f>HBV82</f>
        <v>CR498</v>
      </c>
      <c r="HCI82" s="93" t="str">
        <f>IF(IFERROR(VLOOKUP(HCF82,'OPERAÇÕES - REPARO'!HBR:HBR,1,FALSE),"")&lt;&gt;"","OK","NA")</f>
        <v>NA</v>
      </c>
      <c r="HCJ82" s="93" t="str">
        <f>IF(IFERROR(VLOOKUP(HCF82,'TEXTO LONGO REPARO.CSV'!HBN:HBN,1,FALSE),"")&lt;&gt;"","OK","NA")</f>
        <v>NA</v>
      </c>
      <c r="HCK82" s="58" t="e">
        <f>VLOOKUP(HCF82,'Cod Planos'!$A:$G,2,FALSE)</f>
        <v>#N/A</v>
      </c>
      <c r="HCL82" s="59" t="e">
        <f>VLOOKUP(HCF82,'Cod Planos'!$A:$G,4,FALSE)</f>
        <v>#N/A</v>
      </c>
      <c r="HCM82" s="60" t="e">
        <f>VLOOKUP(HCF82,'Cod Planos'!$A:$G,5,FALSE)</f>
        <v>#N/A</v>
      </c>
      <c r="HCN82" s="61" t="e">
        <f>VLOOKUP(HCF82,'Cod Planos'!$A:$G,6,FALSE)</f>
        <v>#N/A</v>
      </c>
      <c r="HCO82" s="62" t="e">
        <f>VLOOKUP(HCF82,'Cod Planos'!$A:$G,7,FALSE)</f>
        <v>#N/A</v>
      </c>
      <c r="HCP82" s="34">
        <v>499</v>
      </c>
      <c r="HCQ82" s="63" t="str">
        <f>HCI82</f>
        <v>NA</v>
      </c>
      <c r="HCR82" s="83" t="s">
        <v>1023</v>
      </c>
      <c r="HCS82" s="93" t="str">
        <f>HCG82</f>
        <v>CR499</v>
      </c>
      <c r="HCT82" s="93" t="str">
        <f>IF(IFERROR(VLOOKUP(HCQ82,'OPERAÇÕES - REPARO'!HCC:HCC,1,FALSE),"")&lt;&gt;"","OK","NA")</f>
        <v>NA</v>
      </c>
      <c r="HCU82" s="93" t="str">
        <f>IF(IFERROR(VLOOKUP(HCQ82,'TEXTO LONGO REPARO.CSV'!HBY:HBY,1,FALSE),"")&lt;&gt;"","OK","NA")</f>
        <v>NA</v>
      </c>
      <c r="HCV82" s="58" t="e">
        <f>VLOOKUP(HCQ82,'Cod Planos'!$A:$G,2,FALSE)</f>
        <v>#N/A</v>
      </c>
      <c r="HCW82" s="59" t="e">
        <f>VLOOKUP(HCQ82,'Cod Planos'!$A:$G,4,FALSE)</f>
        <v>#N/A</v>
      </c>
      <c r="HCX82" s="60" t="e">
        <f>VLOOKUP(HCQ82,'Cod Planos'!$A:$G,5,FALSE)</f>
        <v>#N/A</v>
      </c>
      <c r="HCY82" s="61" t="e">
        <f>VLOOKUP(HCQ82,'Cod Planos'!$A:$G,6,FALSE)</f>
        <v>#N/A</v>
      </c>
      <c r="HCZ82" s="62" t="e">
        <f>VLOOKUP(HCQ82,'Cod Planos'!$A:$G,7,FALSE)</f>
        <v>#N/A</v>
      </c>
      <c r="HDA82" s="34">
        <v>500</v>
      </c>
      <c r="HDB82" s="63" t="str">
        <f>HCT82</f>
        <v>NA</v>
      </c>
      <c r="HDC82" s="83" t="s">
        <v>1024</v>
      </c>
      <c r="HDD82" s="93" t="str">
        <f>HCR82</f>
        <v>CR500</v>
      </c>
      <c r="HDE82" s="93" t="str">
        <f>IF(IFERROR(VLOOKUP(HDB82,'OPERAÇÕES - REPARO'!HCN:HCN,1,FALSE),"")&lt;&gt;"","OK","NA")</f>
        <v>NA</v>
      </c>
      <c r="HDF82" s="93" t="str">
        <f>IF(IFERROR(VLOOKUP(HDB82,'TEXTO LONGO REPARO.CSV'!HCJ:HCJ,1,FALSE),"")&lt;&gt;"","OK","NA")</f>
        <v>NA</v>
      </c>
      <c r="HDG82" s="58" t="e">
        <f>VLOOKUP(HDB82,'Cod Planos'!$A:$G,2,FALSE)</f>
        <v>#N/A</v>
      </c>
      <c r="HDH82" s="59" t="e">
        <f>VLOOKUP(HDB82,'Cod Planos'!$A:$G,4,FALSE)</f>
        <v>#N/A</v>
      </c>
      <c r="HDI82" s="60" t="e">
        <f>VLOOKUP(HDB82,'Cod Planos'!$A:$G,5,FALSE)</f>
        <v>#N/A</v>
      </c>
      <c r="HDJ82" s="61" t="e">
        <f>VLOOKUP(HDB82,'Cod Planos'!$A:$G,6,FALSE)</f>
        <v>#N/A</v>
      </c>
      <c r="HDK82" s="62" t="e">
        <f>VLOOKUP(HDB82,'Cod Planos'!$A:$G,7,FALSE)</f>
        <v>#N/A</v>
      </c>
      <c r="HDL82" s="34">
        <v>501</v>
      </c>
      <c r="HDM82" s="63" t="str">
        <f>HDE82</f>
        <v>NA</v>
      </c>
      <c r="HDN82" s="83" t="s">
        <v>1025</v>
      </c>
      <c r="HDO82" s="93" t="str">
        <f>HDC82</f>
        <v>CR501</v>
      </c>
      <c r="HDP82" s="93" t="str">
        <f>IF(IFERROR(VLOOKUP(HDM82,'OPERAÇÕES - REPARO'!HCY:HCY,1,FALSE),"")&lt;&gt;"","OK","NA")</f>
        <v>NA</v>
      </c>
      <c r="HDQ82" s="93" t="str">
        <f>IF(IFERROR(VLOOKUP(HDM82,'TEXTO LONGO REPARO.CSV'!HCU:HCU,1,FALSE),"")&lt;&gt;"","OK","NA")</f>
        <v>NA</v>
      </c>
      <c r="HDR82" s="58" t="e">
        <f>VLOOKUP(HDM82,'Cod Planos'!$A:$G,2,FALSE)</f>
        <v>#N/A</v>
      </c>
      <c r="HDS82" s="59" t="e">
        <f>VLOOKUP(HDM82,'Cod Planos'!$A:$G,4,FALSE)</f>
        <v>#N/A</v>
      </c>
      <c r="HDT82" s="60" t="e">
        <f>VLOOKUP(HDM82,'Cod Planos'!$A:$G,5,FALSE)</f>
        <v>#N/A</v>
      </c>
      <c r="HDU82" s="61" t="e">
        <f>VLOOKUP(HDM82,'Cod Planos'!$A:$G,6,FALSE)</f>
        <v>#N/A</v>
      </c>
      <c r="HDV82" s="62" t="e">
        <f>VLOOKUP(HDM82,'Cod Planos'!$A:$G,7,FALSE)</f>
        <v>#N/A</v>
      </c>
      <c r="HDW82" s="34">
        <v>502</v>
      </c>
      <c r="HDX82" s="63" t="str">
        <f>HDP82</f>
        <v>NA</v>
      </c>
      <c r="HDY82" s="83" t="s">
        <v>1026</v>
      </c>
      <c r="HDZ82" s="93" t="str">
        <f>HDN82</f>
        <v>CR502</v>
      </c>
      <c r="HEA82" s="93" t="str">
        <f>IF(IFERROR(VLOOKUP(HDX82,'OPERAÇÕES - REPARO'!HDJ:HDJ,1,FALSE),"")&lt;&gt;"","OK","NA")</f>
        <v>NA</v>
      </c>
      <c r="HEB82" s="93" t="str">
        <f>IF(IFERROR(VLOOKUP(HDX82,'TEXTO LONGO REPARO.CSV'!HDF:HDF,1,FALSE),"")&lt;&gt;"","OK","NA")</f>
        <v>NA</v>
      </c>
      <c r="HEC82" s="58" t="e">
        <f>VLOOKUP(HDX82,'Cod Planos'!$A:$G,2,FALSE)</f>
        <v>#N/A</v>
      </c>
      <c r="HED82" s="59" t="e">
        <f>VLOOKUP(HDX82,'Cod Planos'!$A:$G,4,FALSE)</f>
        <v>#N/A</v>
      </c>
      <c r="HEE82" s="60" t="e">
        <f>VLOOKUP(HDX82,'Cod Planos'!$A:$G,5,FALSE)</f>
        <v>#N/A</v>
      </c>
      <c r="HEF82" s="61" t="e">
        <f>VLOOKUP(HDX82,'Cod Planos'!$A:$G,6,FALSE)</f>
        <v>#N/A</v>
      </c>
      <c r="HEG82" s="62" t="e">
        <f>VLOOKUP(HDX82,'Cod Planos'!$A:$G,7,FALSE)</f>
        <v>#N/A</v>
      </c>
      <c r="HEH82" s="34">
        <v>503</v>
      </c>
      <c r="HEI82" s="63" t="str">
        <f>HEA82</f>
        <v>NA</v>
      </c>
      <c r="HEJ82" s="83" t="s">
        <v>1027</v>
      </c>
      <c r="HEK82" s="93" t="str">
        <f>HDY82</f>
        <v>CR503</v>
      </c>
      <c r="HEL82" s="93" t="str">
        <f>IF(IFERROR(VLOOKUP(HEI82,'OPERAÇÕES - REPARO'!HDU:HDU,1,FALSE),"")&lt;&gt;"","OK","NA")</f>
        <v>NA</v>
      </c>
      <c r="HEM82" s="93" t="str">
        <f>IF(IFERROR(VLOOKUP(HEI82,'TEXTO LONGO REPARO.CSV'!HDQ:HDQ,1,FALSE),"")&lt;&gt;"","OK","NA")</f>
        <v>NA</v>
      </c>
      <c r="HEN82" s="58" t="e">
        <f>VLOOKUP(HEI82,'Cod Planos'!$A:$G,2,FALSE)</f>
        <v>#N/A</v>
      </c>
      <c r="HEO82" s="59" t="e">
        <f>VLOOKUP(HEI82,'Cod Planos'!$A:$G,4,FALSE)</f>
        <v>#N/A</v>
      </c>
      <c r="HEP82" s="60" t="e">
        <f>VLOOKUP(HEI82,'Cod Planos'!$A:$G,5,FALSE)</f>
        <v>#N/A</v>
      </c>
      <c r="HEQ82" s="61" t="e">
        <f>VLOOKUP(HEI82,'Cod Planos'!$A:$G,6,FALSE)</f>
        <v>#N/A</v>
      </c>
      <c r="HER82" s="62" t="e">
        <f>VLOOKUP(HEI82,'Cod Planos'!$A:$G,7,FALSE)</f>
        <v>#N/A</v>
      </c>
      <c r="HES82" s="34">
        <v>504</v>
      </c>
      <c r="HET82" s="63" t="str">
        <f>HEL82</f>
        <v>NA</v>
      </c>
      <c r="HEU82" s="83" t="s">
        <v>1028</v>
      </c>
      <c r="HEV82" s="93" t="str">
        <f>HEJ82</f>
        <v>CR504</v>
      </c>
      <c r="HEW82" s="93" t="str">
        <f>IF(IFERROR(VLOOKUP(HET82,'OPERAÇÕES - REPARO'!HEF:HEF,1,FALSE),"")&lt;&gt;"","OK","NA")</f>
        <v>NA</v>
      </c>
      <c r="HEX82" s="93" t="str">
        <f>IF(IFERROR(VLOOKUP(HET82,'TEXTO LONGO REPARO.CSV'!HEB:HEB,1,FALSE),"")&lt;&gt;"","OK","NA")</f>
        <v>NA</v>
      </c>
      <c r="HEY82" s="58" t="e">
        <f>VLOOKUP(HET82,'Cod Planos'!$A:$G,2,FALSE)</f>
        <v>#N/A</v>
      </c>
      <c r="HEZ82" s="59" t="e">
        <f>VLOOKUP(HET82,'Cod Planos'!$A:$G,4,FALSE)</f>
        <v>#N/A</v>
      </c>
      <c r="HFA82" s="60" t="e">
        <f>VLOOKUP(HET82,'Cod Planos'!$A:$G,5,FALSE)</f>
        <v>#N/A</v>
      </c>
      <c r="HFB82" s="61" t="e">
        <f>VLOOKUP(HET82,'Cod Planos'!$A:$G,6,FALSE)</f>
        <v>#N/A</v>
      </c>
      <c r="HFC82" s="62" t="e">
        <f>VLOOKUP(HET82,'Cod Planos'!$A:$G,7,FALSE)</f>
        <v>#N/A</v>
      </c>
      <c r="HFD82" s="34">
        <v>505</v>
      </c>
      <c r="HFE82" s="63" t="str">
        <f>HEW82</f>
        <v>NA</v>
      </c>
      <c r="HFF82" s="83" t="s">
        <v>1029</v>
      </c>
      <c r="HFG82" s="93" t="str">
        <f>HEU82</f>
        <v>CR505</v>
      </c>
      <c r="HFH82" s="93" t="str">
        <f>IF(IFERROR(VLOOKUP(HFE82,'OPERAÇÕES - REPARO'!HEQ:HEQ,1,FALSE),"")&lt;&gt;"","OK","NA")</f>
        <v>NA</v>
      </c>
      <c r="HFI82" s="93" t="str">
        <f>IF(IFERROR(VLOOKUP(HFE82,'TEXTO LONGO REPARO.CSV'!HEM:HEM,1,FALSE),"")&lt;&gt;"","OK","NA")</f>
        <v>NA</v>
      </c>
      <c r="HFJ82" s="58" t="e">
        <f>VLOOKUP(HFE82,'Cod Planos'!$A:$G,2,FALSE)</f>
        <v>#N/A</v>
      </c>
      <c r="HFK82" s="59" t="e">
        <f>VLOOKUP(HFE82,'Cod Planos'!$A:$G,4,FALSE)</f>
        <v>#N/A</v>
      </c>
      <c r="HFL82" s="60" t="e">
        <f>VLOOKUP(HFE82,'Cod Planos'!$A:$G,5,FALSE)</f>
        <v>#N/A</v>
      </c>
      <c r="HFM82" s="61" t="e">
        <f>VLOOKUP(HFE82,'Cod Planos'!$A:$G,6,FALSE)</f>
        <v>#N/A</v>
      </c>
      <c r="HFN82" s="62" t="e">
        <f>VLOOKUP(HFE82,'Cod Planos'!$A:$G,7,FALSE)</f>
        <v>#N/A</v>
      </c>
      <c r="HFO82" s="34">
        <v>506</v>
      </c>
      <c r="HFP82" s="63" t="str">
        <f>HFH82</f>
        <v>NA</v>
      </c>
      <c r="HFQ82" s="83" t="s">
        <v>1030</v>
      </c>
      <c r="HFR82" s="93" t="str">
        <f>HFF82</f>
        <v>CR506</v>
      </c>
      <c r="HFS82" s="93" t="str">
        <f>IF(IFERROR(VLOOKUP(HFP82,'OPERAÇÕES - REPARO'!HFB:HFB,1,FALSE),"")&lt;&gt;"","OK","NA")</f>
        <v>NA</v>
      </c>
      <c r="HFT82" s="93" t="str">
        <f>IF(IFERROR(VLOOKUP(HFP82,'TEXTO LONGO REPARO.CSV'!HEX:HEX,1,FALSE),"")&lt;&gt;"","OK","NA")</f>
        <v>NA</v>
      </c>
      <c r="HFU82" s="58" t="e">
        <f>VLOOKUP(HFP82,'Cod Planos'!$A:$G,2,FALSE)</f>
        <v>#N/A</v>
      </c>
      <c r="HFV82" s="59" t="e">
        <f>VLOOKUP(HFP82,'Cod Planos'!$A:$G,4,FALSE)</f>
        <v>#N/A</v>
      </c>
      <c r="HFW82" s="60" t="e">
        <f>VLOOKUP(HFP82,'Cod Planos'!$A:$G,5,FALSE)</f>
        <v>#N/A</v>
      </c>
      <c r="HFX82" s="61" t="e">
        <f>VLOOKUP(HFP82,'Cod Planos'!$A:$G,6,FALSE)</f>
        <v>#N/A</v>
      </c>
      <c r="HFY82" s="62" t="e">
        <f>VLOOKUP(HFP82,'Cod Planos'!$A:$G,7,FALSE)</f>
        <v>#N/A</v>
      </c>
      <c r="HFZ82" s="34">
        <v>507</v>
      </c>
      <c r="HGA82" s="63" t="str">
        <f>HFS82</f>
        <v>NA</v>
      </c>
      <c r="HGB82" s="83" t="s">
        <v>1031</v>
      </c>
      <c r="HGC82" s="93" t="str">
        <f>HFQ82</f>
        <v>CR507</v>
      </c>
      <c r="HGD82" s="93" t="str">
        <f>IF(IFERROR(VLOOKUP(HGA82,'OPERAÇÕES - REPARO'!HFM:HFM,1,FALSE),"")&lt;&gt;"","OK","NA")</f>
        <v>NA</v>
      </c>
      <c r="HGE82" s="93" t="str">
        <f>IF(IFERROR(VLOOKUP(HGA82,'TEXTO LONGO REPARO.CSV'!HFI:HFI,1,FALSE),"")&lt;&gt;"","OK","NA")</f>
        <v>NA</v>
      </c>
      <c r="HGF82" s="58" t="e">
        <f>VLOOKUP(HGA82,'Cod Planos'!$A:$G,2,FALSE)</f>
        <v>#N/A</v>
      </c>
      <c r="HGG82" s="59" t="e">
        <f>VLOOKUP(HGA82,'Cod Planos'!$A:$G,4,FALSE)</f>
        <v>#N/A</v>
      </c>
      <c r="HGH82" s="60" t="e">
        <f>VLOOKUP(HGA82,'Cod Planos'!$A:$G,5,FALSE)</f>
        <v>#N/A</v>
      </c>
      <c r="HGI82" s="61" t="e">
        <f>VLOOKUP(HGA82,'Cod Planos'!$A:$G,6,FALSE)</f>
        <v>#N/A</v>
      </c>
      <c r="HGJ82" s="62" t="e">
        <f>VLOOKUP(HGA82,'Cod Planos'!$A:$G,7,FALSE)</f>
        <v>#N/A</v>
      </c>
      <c r="HGK82" s="34">
        <v>508</v>
      </c>
      <c r="HGL82" s="63" t="str">
        <f>HGD82</f>
        <v>NA</v>
      </c>
      <c r="HGM82" s="83" t="s">
        <v>1032</v>
      </c>
      <c r="HGN82" s="93" t="str">
        <f>HGB82</f>
        <v>CR508</v>
      </c>
      <c r="HGO82" s="93" t="str">
        <f>IF(IFERROR(VLOOKUP(HGL82,'OPERAÇÕES - REPARO'!HFX:HFX,1,FALSE),"")&lt;&gt;"","OK","NA")</f>
        <v>NA</v>
      </c>
      <c r="HGP82" s="93" t="str">
        <f>IF(IFERROR(VLOOKUP(HGL82,'TEXTO LONGO REPARO.CSV'!HFT:HFT,1,FALSE),"")&lt;&gt;"","OK","NA")</f>
        <v>NA</v>
      </c>
      <c r="HGQ82" s="58" t="e">
        <f>VLOOKUP(HGL82,'Cod Planos'!$A:$G,2,FALSE)</f>
        <v>#N/A</v>
      </c>
      <c r="HGR82" s="59" t="e">
        <f>VLOOKUP(HGL82,'Cod Planos'!$A:$G,4,FALSE)</f>
        <v>#N/A</v>
      </c>
      <c r="HGS82" s="60" t="e">
        <f>VLOOKUP(HGL82,'Cod Planos'!$A:$G,5,FALSE)</f>
        <v>#N/A</v>
      </c>
      <c r="HGT82" s="61" t="e">
        <f>VLOOKUP(HGL82,'Cod Planos'!$A:$G,6,FALSE)</f>
        <v>#N/A</v>
      </c>
      <c r="HGU82" s="62" t="e">
        <f>VLOOKUP(HGL82,'Cod Planos'!$A:$G,7,FALSE)</f>
        <v>#N/A</v>
      </c>
      <c r="HGV82" s="34">
        <v>509</v>
      </c>
      <c r="HGW82" s="63" t="str">
        <f>HGO82</f>
        <v>NA</v>
      </c>
      <c r="HGX82" s="83" t="s">
        <v>1033</v>
      </c>
      <c r="HGY82" s="93" t="str">
        <f>HGM82</f>
        <v>CR509</v>
      </c>
      <c r="HGZ82" s="93" t="str">
        <f>IF(IFERROR(VLOOKUP(HGW82,'OPERAÇÕES - REPARO'!HGI:HGI,1,FALSE),"")&lt;&gt;"","OK","NA")</f>
        <v>NA</v>
      </c>
      <c r="HHA82" s="93" t="str">
        <f>IF(IFERROR(VLOOKUP(HGW82,'TEXTO LONGO REPARO.CSV'!HGE:HGE,1,FALSE),"")&lt;&gt;"","OK","NA")</f>
        <v>NA</v>
      </c>
      <c r="HHB82" s="58" t="e">
        <f>VLOOKUP(HGW82,'Cod Planos'!$A:$G,2,FALSE)</f>
        <v>#N/A</v>
      </c>
      <c r="HHC82" s="59" t="e">
        <f>VLOOKUP(HGW82,'Cod Planos'!$A:$G,4,FALSE)</f>
        <v>#N/A</v>
      </c>
      <c r="HHD82" s="60" t="e">
        <f>VLOOKUP(HGW82,'Cod Planos'!$A:$G,5,FALSE)</f>
        <v>#N/A</v>
      </c>
      <c r="HHE82" s="61" t="e">
        <f>VLOOKUP(HGW82,'Cod Planos'!$A:$G,6,FALSE)</f>
        <v>#N/A</v>
      </c>
      <c r="HHF82" s="62" t="e">
        <f>VLOOKUP(HGW82,'Cod Planos'!$A:$G,7,FALSE)</f>
        <v>#N/A</v>
      </c>
      <c r="HHG82" s="34">
        <v>510</v>
      </c>
      <c r="HHH82" s="63" t="str">
        <f>HGZ82</f>
        <v>NA</v>
      </c>
      <c r="HHI82" s="83" t="s">
        <v>1034</v>
      </c>
      <c r="HHJ82" s="93" t="str">
        <f>HGX82</f>
        <v>CR510</v>
      </c>
      <c r="HHK82" s="93" t="str">
        <f>IF(IFERROR(VLOOKUP(HHH82,'OPERAÇÕES - REPARO'!HGT:HGT,1,FALSE),"")&lt;&gt;"","OK","NA")</f>
        <v>NA</v>
      </c>
      <c r="HHL82" s="93" t="str">
        <f>IF(IFERROR(VLOOKUP(HHH82,'TEXTO LONGO REPARO.CSV'!HGP:HGP,1,FALSE),"")&lt;&gt;"","OK","NA")</f>
        <v>NA</v>
      </c>
      <c r="HHM82" s="58" t="e">
        <f>VLOOKUP(HHH82,'Cod Planos'!$A:$G,2,FALSE)</f>
        <v>#N/A</v>
      </c>
      <c r="HHN82" s="59" t="e">
        <f>VLOOKUP(HHH82,'Cod Planos'!$A:$G,4,FALSE)</f>
        <v>#N/A</v>
      </c>
      <c r="HHO82" s="60" t="e">
        <f>VLOOKUP(HHH82,'Cod Planos'!$A:$G,5,FALSE)</f>
        <v>#N/A</v>
      </c>
      <c r="HHP82" s="61" t="e">
        <f>VLOOKUP(HHH82,'Cod Planos'!$A:$G,6,FALSE)</f>
        <v>#N/A</v>
      </c>
      <c r="HHQ82" s="62" t="e">
        <f>VLOOKUP(HHH82,'Cod Planos'!$A:$G,7,FALSE)</f>
        <v>#N/A</v>
      </c>
      <c r="HHR82" s="34">
        <v>511</v>
      </c>
      <c r="HHS82" s="63" t="str">
        <f>HHK82</f>
        <v>NA</v>
      </c>
      <c r="HHT82" s="83" t="s">
        <v>1035</v>
      </c>
      <c r="HHU82" s="93" t="str">
        <f>HHI82</f>
        <v>CR511</v>
      </c>
      <c r="HHV82" s="93" t="str">
        <f>IF(IFERROR(VLOOKUP(HHS82,'OPERAÇÕES - REPARO'!HHE:HHE,1,FALSE),"")&lt;&gt;"","OK","NA")</f>
        <v>NA</v>
      </c>
      <c r="HHW82" s="93" t="str">
        <f>IF(IFERROR(VLOOKUP(HHS82,'TEXTO LONGO REPARO.CSV'!HHA:HHA,1,FALSE),"")&lt;&gt;"","OK","NA")</f>
        <v>NA</v>
      </c>
      <c r="HHX82" s="58" t="e">
        <f>VLOOKUP(HHS82,'Cod Planos'!$A:$G,2,FALSE)</f>
        <v>#N/A</v>
      </c>
      <c r="HHY82" s="59" t="e">
        <f>VLOOKUP(HHS82,'Cod Planos'!$A:$G,4,FALSE)</f>
        <v>#N/A</v>
      </c>
      <c r="HHZ82" s="60" t="e">
        <f>VLOOKUP(HHS82,'Cod Planos'!$A:$G,5,FALSE)</f>
        <v>#N/A</v>
      </c>
      <c r="HIA82" s="61" t="e">
        <f>VLOOKUP(HHS82,'Cod Planos'!$A:$G,6,FALSE)</f>
        <v>#N/A</v>
      </c>
      <c r="HIB82" s="62" t="e">
        <f>VLOOKUP(HHS82,'Cod Planos'!$A:$G,7,FALSE)</f>
        <v>#N/A</v>
      </c>
      <c r="HIC82" s="34">
        <v>512</v>
      </c>
      <c r="HID82" s="63" t="str">
        <f>HHV82</f>
        <v>NA</v>
      </c>
      <c r="HIE82" s="83" t="s">
        <v>1036</v>
      </c>
      <c r="HIF82" s="93" t="str">
        <f>HHT82</f>
        <v>CR512</v>
      </c>
      <c r="HIG82" s="93" t="str">
        <f>IF(IFERROR(VLOOKUP(HID82,'OPERAÇÕES - REPARO'!HHP:HHP,1,FALSE),"")&lt;&gt;"","OK","NA")</f>
        <v>NA</v>
      </c>
      <c r="HIH82" s="93" t="str">
        <f>IF(IFERROR(VLOOKUP(HID82,'TEXTO LONGO REPARO.CSV'!HHL:HHL,1,FALSE),"")&lt;&gt;"","OK","NA")</f>
        <v>NA</v>
      </c>
      <c r="HII82" s="58" t="e">
        <f>VLOOKUP(HID82,'Cod Planos'!$A:$G,2,FALSE)</f>
        <v>#N/A</v>
      </c>
      <c r="HIJ82" s="59" t="e">
        <f>VLOOKUP(HID82,'Cod Planos'!$A:$G,4,FALSE)</f>
        <v>#N/A</v>
      </c>
      <c r="HIK82" s="60" t="e">
        <f>VLOOKUP(HID82,'Cod Planos'!$A:$G,5,FALSE)</f>
        <v>#N/A</v>
      </c>
      <c r="HIL82" s="61" t="e">
        <f>VLOOKUP(HID82,'Cod Planos'!$A:$G,6,FALSE)</f>
        <v>#N/A</v>
      </c>
      <c r="HIM82" s="62" t="e">
        <f>VLOOKUP(HID82,'Cod Planos'!$A:$G,7,FALSE)</f>
        <v>#N/A</v>
      </c>
      <c r="HIN82" s="34">
        <v>513</v>
      </c>
      <c r="HIO82" s="63" t="str">
        <f>HIG82</f>
        <v>NA</v>
      </c>
      <c r="HIP82" s="83" t="s">
        <v>1037</v>
      </c>
      <c r="HIQ82" s="93" t="str">
        <f>HIE82</f>
        <v>CR513</v>
      </c>
      <c r="HIR82" s="93" t="str">
        <f>IF(IFERROR(VLOOKUP(HIO82,'OPERAÇÕES - REPARO'!HIA:HIA,1,FALSE),"")&lt;&gt;"","OK","NA")</f>
        <v>NA</v>
      </c>
      <c r="HIS82" s="93" t="str">
        <f>IF(IFERROR(VLOOKUP(HIO82,'TEXTO LONGO REPARO.CSV'!HHW:HHW,1,FALSE),"")&lt;&gt;"","OK","NA")</f>
        <v>NA</v>
      </c>
      <c r="HIT82" s="58" t="e">
        <f>VLOOKUP(HIO82,'Cod Planos'!$A:$G,2,FALSE)</f>
        <v>#N/A</v>
      </c>
      <c r="HIU82" s="59" t="e">
        <f>VLOOKUP(HIO82,'Cod Planos'!$A:$G,4,FALSE)</f>
        <v>#N/A</v>
      </c>
      <c r="HIV82" s="60" t="e">
        <f>VLOOKUP(HIO82,'Cod Planos'!$A:$G,5,FALSE)</f>
        <v>#N/A</v>
      </c>
      <c r="HIW82" s="61" t="e">
        <f>VLOOKUP(HIO82,'Cod Planos'!$A:$G,6,FALSE)</f>
        <v>#N/A</v>
      </c>
      <c r="HIX82" s="62" t="e">
        <f>VLOOKUP(HIO82,'Cod Planos'!$A:$G,7,FALSE)</f>
        <v>#N/A</v>
      </c>
      <c r="HIY82" s="34">
        <v>514</v>
      </c>
      <c r="HIZ82" s="63" t="str">
        <f>HIR82</f>
        <v>NA</v>
      </c>
      <c r="HJA82" s="83" t="s">
        <v>1038</v>
      </c>
      <c r="HJB82" s="93" t="str">
        <f>HIP82</f>
        <v>CR514</v>
      </c>
      <c r="HJC82" s="93" t="str">
        <f>IF(IFERROR(VLOOKUP(HIZ82,'OPERAÇÕES - REPARO'!HIL:HIL,1,FALSE),"")&lt;&gt;"","OK","NA")</f>
        <v>NA</v>
      </c>
      <c r="HJD82" s="93" t="str">
        <f>IF(IFERROR(VLOOKUP(HIZ82,'TEXTO LONGO REPARO.CSV'!HIH:HIH,1,FALSE),"")&lt;&gt;"","OK","NA")</f>
        <v>NA</v>
      </c>
      <c r="HJE82" s="58" t="e">
        <f>VLOOKUP(HIZ82,'Cod Planos'!$A:$G,2,FALSE)</f>
        <v>#N/A</v>
      </c>
      <c r="HJF82" s="59" t="e">
        <f>VLOOKUP(HIZ82,'Cod Planos'!$A:$G,4,FALSE)</f>
        <v>#N/A</v>
      </c>
      <c r="HJG82" s="60" t="e">
        <f>VLOOKUP(HIZ82,'Cod Planos'!$A:$G,5,FALSE)</f>
        <v>#N/A</v>
      </c>
      <c r="HJH82" s="61" t="e">
        <f>VLOOKUP(HIZ82,'Cod Planos'!$A:$G,6,FALSE)</f>
        <v>#N/A</v>
      </c>
      <c r="HJI82" s="62" t="e">
        <f>VLOOKUP(HIZ82,'Cod Planos'!$A:$G,7,FALSE)</f>
        <v>#N/A</v>
      </c>
      <c r="HJJ82" s="34">
        <v>515</v>
      </c>
      <c r="HJK82" s="63" t="str">
        <f>HJC82</f>
        <v>NA</v>
      </c>
      <c r="HJL82" s="83" t="s">
        <v>1039</v>
      </c>
      <c r="HJM82" s="93" t="str">
        <f>HJA82</f>
        <v>CR515</v>
      </c>
      <c r="HJN82" s="93" t="str">
        <f>IF(IFERROR(VLOOKUP(HJK82,'OPERAÇÕES - REPARO'!HIW:HIW,1,FALSE),"")&lt;&gt;"","OK","NA")</f>
        <v>NA</v>
      </c>
      <c r="HJO82" s="93" t="str">
        <f>IF(IFERROR(VLOOKUP(HJK82,'TEXTO LONGO REPARO.CSV'!HIS:HIS,1,FALSE),"")&lt;&gt;"","OK","NA")</f>
        <v>NA</v>
      </c>
      <c r="HJP82" s="58" t="e">
        <f>VLOOKUP(HJK82,'Cod Planos'!$A:$G,2,FALSE)</f>
        <v>#N/A</v>
      </c>
      <c r="HJQ82" s="59" t="e">
        <f>VLOOKUP(HJK82,'Cod Planos'!$A:$G,4,FALSE)</f>
        <v>#N/A</v>
      </c>
      <c r="HJR82" s="60" t="e">
        <f>VLOOKUP(HJK82,'Cod Planos'!$A:$G,5,FALSE)</f>
        <v>#N/A</v>
      </c>
      <c r="HJS82" s="61" t="e">
        <f>VLOOKUP(HJK82,'Cod Planos'!$A:$G,6,FALSE)</f>
        <v>#N/A</v>
      </c>
      <c r="HJT82" s="62" t="e">
        <f>VLOOKUP(HJK82,'Cod Planos'!$A:$G,7,FALSE)</f>
        <v>#N/A</v>
      </c>
      <c r="HJU82" s="34">
        <v>516</v>
      </c>
      <c r="HJV82" s="63" t="str">
        <f>HJN82</f>
        <v>NA</v>
      </c>
      <c r="HJW82" s="83" t="s">
        <v>1040</v>
      </c>
      <c r="HJX82" s="93" t="str">
        <f>HJL82</f>
        <v>CR516</v>
      </c>
      <c r="HJY82" s="93" t="str">
        <f>IF(IFERROR(VLOOKUP(HJV82,'OPERAÇÕES - REPARO'!HJH:HJH,1,FALSE),"")&lt;&gt;"","OK","NA")</f>
        <v>NA</v>
      </c>
      <c r="HJZ82" s="93" t="str">
        <f>IF(IFERROR(VLOOKUP(HJV82,'TEXTO LONGO REPARO.CSV'!HJD:HJD,1,FALSE),"")&lt;&gt;"","OK","NA")</f>
        <v>NA</v>
      </c>
      <c r="HKA82" s="58" t="e">
        <f>VLOOKUP(HJV82,'Cod Planos'!$A:$G,2,FALSE)</f>
        <v>#N/A</v>
      </c>
      <c r="HKB82" s="59" t="e">
        <f>VLOOKUP(HJV82,'Cod Planos'!$A:$G,4,FALSE)</f>
        <v>#N/A</v>
      </c>
      <c r="HKC82" s="60" t="e">
        <f>VLOOKUP(HJV82,'Cod Planos'!$A:$G,5,FALSE)</f>
        <v>#N/A</v>
      </c>
      <c r="HKD82" s="61" t="e">
        <f>VLOOKUP(HJV82,'Cod Planos'!$A:$G,6,FALSE)</f>
        <v>#N/A</v>
      </c>
      <c r="HKE82" s="62" t="e">
        <f>VLOOKUP(HJV82,'Cod Planos'!$A:$G,7,FALSE)</f>
        <v>#N/A</v>
      </c>
      <c r="HKF82" s="34">
        <v>517</v>
      </c>
      <c r="HKG82" s="63" t="str">
        <f>HJY82</f>
        <v>NA</v>
      </c>
      <c r="HKH82" s="83" t="s">
        <v>1041</v>
      </c>
      <c r="HKI82" s="93" t="str">
        <f>HJW82</f>
        <v>CR517</v>
      </c>
      <c r="HKJ82" s="93" t="str">
        <f>IF(IFERROR(VLOOKUP(HKG82,'OPERAÇÕES - REPARO'!HJS:HJS,1,FALSE),"")&lt;&gt;"","OK","NA")</f>
        <v>NA</v>
      </c>
      <c r="HKK82" s="93" t="str">
        <f>IF(IFERROR(VLOOKUP(HKG82,'TEXTO LONGO REPARO.CSV'!HJO:HJO,1,FALSE),"")&lt;&gt;"","OK","NA")</f>
        <v>NA</v>
      </c>
      <c r="HKL82" s="58" t="e">
        <f>VLOOKUP(HKG82,'Cod Planos'!$A:$G,2,FALSE)</f>
        <v>#N/A</v>
      </c>
      <c r="HKM82" s="59" t="e">
        <f>VLOOKUP(HKG82,'Cod Planos'!$A:$G,4,FALSE)</f>
        <v>#N/A</v>
      </c>
      <c r="HKN82" s="60" t="e">
        <f>VLOOKUP(HKG82,'Cod Planos'!$A:$G,5,FALSE)</f>
        <v>#N/A</v>
      </c>
      <c r="HKO82" s="61" t="e">
        <f>VLOOKUP(HKG82,'Cod Planos'!$A:$G,6,FALSE)</f>
        <v>#N/A</v>
      </c>
      <c r="HKP82" s="62" t="e">
        <f>VLOOKUP(HKG82,'Cod Planos'!$A:$G,7,FALSE)</f>
        <v>#N/A</v>
      </c>
      <c r="HKQ82" s="34">
        <v>518</v>
      </c>
      <c r="HKR82" s="63" t="str">
        <f>HKJ82</f>
        <v>NA</v>
      </c>
      <c r="HKS82" s="83" t="s">
        <v>1042</v>
      </c>
      <c r="HKT82" s="93" t="str">
        <f>HKH82</f>
        <v>CR518</v>
      </c>
      <c r="HKU82" s="93" t="str">
        <f>IF(IFERROR(VLOOKUP(HKR82,'OPERAÇÕES - REPARO'!HKD:HKD,1,FALSE),"")&lt;&gt;"","OK","NA")</f>
        <v>NA</v>
      </c>
      <c r="HKV82" s="93" t="str">
        <f>IF(IFERROR(VLOOKUP(HKR82,'TEXTO LONGO REPARO.CSV'!HJZ:HJZ,1,FALSE),"")&lt;&gt;"","OK","NA")</f>
        <v>NA</v>
      </c>
      <c r="HKW82" s="58" t="e">
        <f>VLOOKUP(HKR82,'Cod Planos'!$A:$G,2,FALSE)</f>
        <v>#N/A</v>
      </c>
      <c r="HKX82" s="59" t="e">
        <f>VLOOKUP(HKR82,'Cod Planos'!$A:$G,4,FALSE)</f>
        <v>#N/A</v>
      </c>
      <c r="HKY82" s="60" t="e">
        <f>VLOOKUP(HKR82,'Cod Planos'!$A:$G,5,FALSE)</f>
        <v>#N/A</v>
      </c>
      <c r="HKZ82" s="61" t="e">
        <f>VLOOKUP(HKR82,'Cod Planos'!$A:$G,6,FALSE)</f>
        <v>#N/A</v>
      </c>
      <c r="HLA82" s="62" t="e">
        <f>VLOOKUP(HKR82,'Cod Planos'!$A:$G,7,FALSE)</f>
        <v>#N/A</v>
      </c>
      <c r="HLB82" s="34">
        <v>519</v>
      </c>
      <c r="HLC82" s="63" t="str">
        <f>HKU82</f>
        <v>NA</v>
      </c>
      <c r="HLD82" s="83" t="s">
        <v>1043</v>
      </c>
      <c r="HLE82" s="93" t="str">
        <f>HKS82</f>
        <v>CR519</v>
      </c>
      <c r="HLF82" s="93" t="str">
        <f>IF(IFERROR(VLOOKUP(HLC82,'OPERAÇÕES - REPARO'!HKO:HKO,1,FALSE),"")&lt;&gt;"","OK","NA")</f>
        <v>NA</v>
      </c>
      <c r="HLG82" s="93" t="str">
        <f>IF(IFERROR(VLOOKUP(HLC82,'TEXTO LONGO REPARO.CSV'!HKK:HKK,1,FALSE),"")&lt;&gt;"","OK","NA")</f>
        <v>NA</v>
      </c>
      <c r="HLH82" s="58" t="e">
        <f>VLOOKUP(HLC82,'Cod Planos'!$A:$G,2,FALSE)</f>
        <v>#N/A</v>
      </c>
      <c r="HLI82" s="59" t="e">
        <f>VLOOKUP(HLC82,'Cod Planos'!$A:$G,4,FALSE)</f>
        <v>#N/A</v>
      </c>
      <c r="HLJ82" s="60" t="e">
        <f>VLOOKUP(HLC82,'Cod Planos'!$A:$G,5,FALSE)</f>
        <v>#N/A</v>
      </c>
      <c r="HLK82" s="61" t="e">
        <f>VLOOKUP(HLC82,'Cod Planos'!$A:$G,6,FALSE)</f>
        <v>#N/A</v>
      </c>
      <c r="HLL82" s="62" t="e">
        <f>VLOOKUP(HLC82,'Cod Planos'!$A:$G,7,FALSE)</f>
        <v>#N/A</v>
      </c>
      <c r="HLM82" s="34">
        <v>520</v>
      </c>
      <c r="HLN82" s="63" t="str">
        <f>HLF82</f>
        <v>NA</v>
      </c>
      <c r="HLO82" s="83" t="s">
        <v>1044</v>
      </c>
      <c r="HLP82" s="93" t="str">
        <f>HLD82</f>
        <v>CR520</v>
      </c>
      <c r="HLQ82" s="93" t="str">
        <f>IF(IFERROR(VLOOKUP(HLN82,'OPERAÇÕES - REPARO'!HKZ:HKZ,1,FALSE),"")&lt;&gt;"","OK","NA")</f>
        <v>NA</v>
      </c>
      <c r="HLR82" s="93" t="str">
        <f>IF(IFERROR(VLOOKUP(HLN82,'TEXTO LONGO REPARO.CSV'!HKV:HKV,1,FALSE),"")&lt;&gt;"","OK","NA")</f>
        <v>NA</v>
      </c>
      <c r="HLS82" s="58" t="e">
        <f>VLOOKUP(HLN82,'Cod Planos'!$A:$G,2,FALSE)</f>
        <v>#N/A</v>
      </c>
      <c r="HLT82" s="59" t="e">
        <f>VLOOKUP(HLN82,'Cod Planos'!$A:$G,4,FALSE)</f>
        <v>#N/A</v>
      </c>
      <c r="HLU82" s="60" t="e">
        <f>VLOOKUP(HLN82,'Cod Planos'!$A:$G,5,FALSE)</f>
        <v>#N/A</v>
      </c>
      <c r="HLV82" s="61" t="e">
        <f>VLOOKUP(HLN82,'Cod Planos'!$A:$G,6,FALSE)</f>
        <v>#N/A</v>
      </c>
      <c r="HLW82" s="62" t="e">
        <f>VLOOKUP(HLN82,'Cod Planos'!$A:$G,7,FALSE)</f>
        <v>#N/A</v>
      </c>
      <c r="HLX82" s="34">
        <v>521</v>
      </c>
      <c r="HLY82" s="63" t="str">
        <f>HLQ82</f>
        <v>NA</v>
      </c>
      <c r="HLZ82" s="83" t="s">
        <v>1045</v>
      </c>
      <c r="HMA82" s="93" t="str">
        <f>HLO82</f>
        <v>CR521</v>
      </c>
      <c r="HMB82" s="93" t="str">
        <f>IF(IFERROR(VLOOKUP(HLY82,'OPERAÇÕES - REPARO'!HLK:HLK,1,FALSE),"")&lt;&gt;"","OK","NA")</f>
        <v>NA</v>
      </c>
      <c r="HMC82" s="93" t="str">
        <f>IF(IFERROR(VLOOKUP(HLY82,'TEXTO LONGO REPARO.CSV'!HLG:HLG,1,FALSE),"")&lt;&gt;"","OK","NA")</f>
        <v>NA</v>
      </c>
      <c r="HMD82" s="58" t="e">
        <f>VLOOKUP(HLY82,'Cod Planos'!$A:$G,2,FALSE)</f>
        <v>#N/A</v>
      </c>
      <c r="HME82" s="59" t="e">
        <f>VLOOKUP(HLY82,'Cod Planos'!$A:$G,4,FALSE)</f>
        <v>#N/A</v>
      </c>
      <c r="HMF82" s="60" t="e">
        <f>VLOOKUP(HLY82,'Cod Planos'!$A:$G,5,FALSE)</f>
        <v>#N/A</v>
      </c>
      <c r="HMG82" s="61" t="e">
        <f>VLOOKUP(HLY82,'Cod Planos'!$A:$G,6,FALSE)</f>
        <v>#N/A</v>
      </c>
      <c r="HMH82" s="62" t="e">
        <f>VLOOKUP(HLY82,'Cod Planos'!$A:$G,7,FALSE)</f>
        <v>#N/A</v>
      </c>
      <c r="HMI82" s="34">
        <v>522</v>
      </c>
      <c r="HMJ82" s="63" t="str">
        <f>HMB82</f>
        <v>NA</v>
      </c>
      <c r="HMK82" s="83" t="s">
        <v>1046</v>
      </c>
      <c r="HML82" s="93" t="str">
        <f>HLZ82</f>
        <v>CR522</v>
      </c>
      <c r="HMM82" s="93" t="str">
        <f>IF(IFERROR(VLOOKUP(HMJ82,'OPERAÇÕES - REPARO'!HLV:HLV,1,FALSE),"")&lt;&gt;"","OK","NA")</f>
        <v>NA</v>
      </c>
      <c r="HMN82" s="93" t="str">
        <f>IF(IFERROR(VLOOKUP(HMJ82,'TEXTO LONGO REPARO.CSV'!HLR:HLR,1,FALSE),"")&lt;&gt;"","OK","NA")</f>
        <v>NA</v>
      </c>
      <c r="HMO82" s="58" t="e">
        <f>VLOOKUP(HMJ82,'Cod Planos'!$A:$G,2,FALSE)</f>
        <v>#N/A</v>
      </c>
      <c r="HMP82" s="59" t="e">
        <f>VLOOKUP(HMJ82,'Cod Planos'!$A:$G,4,FALSE)</f>
        <v>#N/A</v>
      </c>
      <c r="HMQ82" s="60" t="e">
        <f>VLOOKUP(HMJ82,'Cod Planos'!$A:$G,5,FALSE)</f>
        <v>#N/A</v>
      </c>
      <c r="HMR82" s="61" t="e">
        <f>VLOOKUP(HMJ82,'Cod Planos'!$A:$G,6,FALSE)</f>
        <v>#N/A</v>
      </c>
      <c r="HMS82" s="62" t="e">
        <f>VLOOKUP(HMJ82,'Cod Planos'!$A:$G,7,FALSE)</f>
        <v>#N/A</v>
      </c>
      <c r="HMT82" s="34">
        <v>523</v>
      </c>
      <c r="HMU82" s="63" t="str">
        <f>HMM82</f>
        <v>NA</v>
      </c>
      <c r="HMV82" s="83" t="s">
        <v>1047</v>
      </c>
      <c r="HMW82" s="93" t="str">
        <f>HMK82</f>
        <v>CR523</v>
      </c>
      <c r="HMX82" s="93" t="str">
        <f>IF(IFERROR(VLOOKUP(HMU82,'OPERAÇÕES - REPARO'!HMG:HMG,1,FALSE),"")&lt;&gt;"","OK","NA")</f>
        <v>NA</v>
      </c>
      <c r="HMY82" s="93" t="str">
        <f>IF(IFERROR(VLOOKUP(HMU82,'TEXTO LONGO REPARO.CSV'!HMC:HMC,1,FALSE),"")&lt;&gt;"","OK","NA")</f>
        <v>NA</v>
      </c>
      <c r="HMZ82" s="58" t="e">
        <f>VLOOKUP(HMU82,'Cod Planos'!$A:$G,2,FALSE)</f>
        <v>#N/A</v>
      </c>
      <c r="HNA82" s="59" t="e">
        <f>VLOOKUP(HMU82,'Cod Planos'!$A:$G,4,FALSE)</f>
        <v>#N/A</v>
      </c>
      <c r="HNB82" s="60" t="e">
        <f>VLOOKUP(HMU82,'Cod Planos'!$A:$G,5,FALSE)</f>
        <v>#N/A</v>
      </c>
      <c r="HNC82" s="61" t="e">
        <f>VLOOKUP(HMU82,'Cod Planos'!$A:$G,6,FALSE)</f>
        <v>#N/A</v>
      </c>
      <c r="HND82" s="62" t="e">
        <f>VLOOKUP(HMU82,'Cod Planos'!$A:$G,7,FALSE)</f>
        <v>#N/A</v>
      </c>
      <c r="HNE82" s="34">
        <v>524</v>
      </c>
      <c r="HNF82" s="63" t="str">
        <f>HMX82</f>
        <v>NA</v>
      </c>
      <c r="HNG82" s="83" t="s">
        <v>1048</v>
      </c>
      <c r="HNH82" s="93" t="str">
        <f>HMV82</f>
        <v>CR524</v>
      </c>
      <c r="HNI82" s="93" t="str">
        <f>IF(IFERROR(VLOOKUP(HNF82,'OPERAÇÕES - REPARO'!HMR:HMR,1,FALSE),"")&lt;&gt;"","OK","NA")</f>
        <v>NA</v>
      </c>
      <c r="HNJ82" s="93" t="str">
        <f>IF(IFERROR(VLOOKUP(HNF82,'TEXTO LONGO REPARO.CSV'!HMN:HMN,1,FALSE),"")&lt;&gt;"","OK","NA")</f>
        <v>NA</v>
      </c>
      <c r="HNK82" s="58" t="e">
        <f>VLOOKUP(HNF82,'Cod Planos'!$A:$G,2,FALSE)</f>
        <v>#N/A</v>
      </c>
      <c r="HNL82" s="59" t="e">
        <f>VLOOKUP(HNF82,'Cod Planos'!$A:$G,4,FALSE)</f>
        <v>#N/A</v>
      </c>
      <c r="HNM82" s="60" t="e">
        <f>VLOOKUP(HNF82,'Cod Planos'!$A:$G,5,FALSE)</f>
        <v>#N/A</v>
      </c>
      <c r="HNN82" s="61" t="e">
        <f>VLOOKUP(HNF82,'Cod Planos'!$A:$G,6,FALSE)</f>
        <v>#N/A</v>
      </c>
      <c r="HNO82" s="62" t="e">
        <f>VLOOKUP(HNF82,'Cod Planos'!$A:$G,7,FALSE)</f>
        <v>#N/A</v>
      </c>
      <c r="HNP82" s="34">
        <v>525</v>
      </c>
      <c r="HNQ82" s="63" t="str">
        <f>HNI82</f>
        <v>NA</v>
      </c>
      <c r="HNR82" s="83" t="s">
        <v>1049</v>
      </c>
      <c r="HNS82" s="93" t="str">
        <f>HNG82</f>
        <v>CR525</v>
      </c>
      <c r="HNT82" s="93" t="str">
        <f>IF(IFERROR(VLOOKUP(HNQ82,'OPERAÇÕES - REPARO'!HNC:HNC,1,FALSE),"")&lt;&gt;"","OK","NA")</f>
        <v>NA</v>
      </c>
      <c r="HNU82" s="93" t="str">
        <f>IF(IFERROR(VLOOKUP(HNQ82,'TEXTO LONGO REPARO.CSV'!HMY:HMY,1,FALSE),"")&lt;&gt;"","OK","NA")</f>
        <v>NA</v>
      </c>
      <c r="HNV82" s="58" t="e">
        <f>VLOOKUP(HNQ82,'Cod Planos'!$A:$G,2,FALSE)</f>
        <v>#N/A</v>
      </c>
      <c r="HNW82" s="59" t="e">
        <f>VLOOKUP(HNQ82,'Cod Planos'!$A:$G,4,FALSE)</f>
        <v>#N/A</v>
      </c>
      <c r="HNX82" s="60" t="e">
        <f>VLOOKUP(HNQ82,'Cod Planos'!$A:$G,5,FALSE)</f>
        <v>#N/A</v>
      </c>
      <c r="HNY82" s="61" t="e">
        <f>VLOOKUP(HNQ82,'Cod Planos'!$A:$G,6,FALSE)</f>
        <v>#N/A</v>
      </c>
      <c r="HNZ82" s="62" t="e">
        <f>VLOOKUP(HNQ82,'Cod Planos'!$A:$G,7,FALSE)</f>
        <v>#N/A</v>
      </c>
      <c r="HOA82" s="34">
        <v>526</v>
      </c>
      <c r="HOB82" s="63" t="str">
        <f>HNT82</f>
        <v>NA</v>
      </c>
      <c r="HOC82" s="83" t="s">
        <v>1050</v>
      </c>
      <c r="HOD82" s="93" t="str">
        <f>HNR82</f>
        <v>CR526</v>
      </c>
      <c r="HOE82" s="93" t="str">
        <f>IF(IFERROR(VLOOKUP(HOB82,'OPERAÇÕES - REPARO'!HNN:HNN,1,FALSE),"")&lt;&gt;"","OK","NA")</f>
        <v>NA</v>
      </c>
      <c r="HOF82" s="93" t="str">
        <f>IF(IFERROR(VLOOKUP(HOB82,'TEXTO LONGO REPARO.CSV'!HNJ:HNJ,1,FALSE),"")&lt;&gt;"","OK","NA")</f>
        <v>NA</v>
      </c>
      <c r="HOG82" s="58" t="e">
        <f>VLOOKUP(HOB82,'Cod Planos'!$A:$G,2,FALSE)</f>
        <v>#N/A</v>
      </c>
      <c r="HOH82" s="59" t="e">
        <f>VLOOKUP(HOB82,'Cod Planos'!$A:$G,4,FALSE)</f>
        <v>#N/A</v>
      </c>
      <c r="HOI82" s="60" t="e">
        <f>VLOOKUP(HOB82,'Cod Planos'!$A:$G,5,FALSE)</f>
        <v>#N/A</v>
      </c>
      <c r="HOJ82" s="61" t="e">
        <f>VLOOKUP(HOB82,'Cod Planos'!$A:$G,6,FALSE)</f>
        <v>#N/A</v>
      </c>
      <c r="HOK82" s="62" t="e">
        <f>VLOOKUP(HOB82,'Cod Planos'!$A:$G,7,FALSE)</f>
        <v>#N/A</v>
      </c>
      <c r="HOL82" s="34">
        <v>527</v>
      </c>
      <c r="HOM82" s="63" t="str">
        <f>HOE82</f>
        <v>NA</v>
      </c>
      <c r="HON82" s="83" t="s">
        <v>1051</v>
      </c>
      <c r="HOO82" s="93" t="str">
        <f>HOC82</f>
        <v>CR527</v>
      </c>
      <c r="HOP82" s="93" t="str">
        <f>IF(IFERROR(VLOOKUP(HOM82,'OPERAÇÕES - REPARO'!HNY:HNY,1,FALSE),"")&lt;&gt;"","OK","NA")</f>
        <v>NA</v>
      </c>
      <c r="HOQ82" s="93" t="str">
        <f>IF(IFERROR(VLOOKUP(HOM82,'TEXTO LONGO REPARO.CSV'!HNU:HNU,1,FALSE),"")&lt;&gt;"","OK","NA")</f>
        <v>NA</v>
      </c>
      <c r="HOR82" s="58" t="e">
        <f>VLOOKUP(HOM82,'Cod Planos'!$A:$G,2,FALSE)</f>
        <v>#N/A</v>
      </c>
      <c r="HOS82" s="59" t="e">
        <f>VLOOKUP(HOM82,'Cod Planos'!$A:$G,4,FALSE)</f>
        <v>#N/A</v>
      </c>
      <c r="HOT82" s="60" t="e">
        <f>VLOOKUP(HOM82,'Cod Planos'!$A:$G,5,FALSE)</f>
        <v>#N/A</v>
      </c>
      <c r="HOU82" s="61" t="e">
        <f>VLOOKUP(HOM82,'Cod Planos'!$A:$G,6,FALSE)</f>
        <v>#N/A</v>
      </c>
      <c r="HOV82" s="62" t="e">
        <f>VLOOKUP(HOM82,'Cod Planos'!$A:$G,7,FALSE)</f>
        <v>#N/A</v>
      </c>
      <c r="HOW82" s="34">
        <v>528</v>
      </c>
      <c r="HOX82" s="63" t="str">
        <f>HOP82</f>
        <v>NA</v>
      </c>
      <c r="HOY82" s="83" t="s">
        <v>1052</v>
      </c>
      <c r="HOZ82" s="93" t="str">
        <f>HON82</f>
        <v>CR528</v>
      </c>
      <c r="HPA82" s="93" t="str">
        <f>IF(IFERROR(VLOOKUP(HOX82,'OPERAÇÕES - REPARO'!HOJ:HOJ,1,FALSE),"")&lt;&gt;"","OK","NA")</f>
        <v>NA</v>
      </c>
      <c r="HPB82" s="93" t="str">
        <f>IF(IFERROR(VLOOKUP(HOX82,'TEXTO LONGO REPARO.CSV'!HOF:HOF,1,FALSE),"")&lt;&gt;"","OK","NA")</f>
        <v>NA</v>
      </c>
      <c r="HPC82" s="58" t="e">
        <f>VLOOKUP(HOX82,'Cod Planos'!$A:$G,2,FALSE)</f>
        <v>#N/A</v>
      </c>
      <c r="HPD82" s="59" t="e">
        <f>VLOOKUP(HOX82,'Cod Planos'!$A:$G,4,FALSE)</f>
        <v>#N/A</v>
      </c>
      <c r="HPE82" s="60" t="e">
        <f>VLOOKUP(HOX82,'Cod Planos'!$A:$G,5,FALSE)</f>
        <v>#N/A</v>
      </c>
      <c r="HPF82" s="61" t="e">
        <f>VLOOKUP(HOX82,'Cod Planos'!$A:$G,6,FALSE)</f>
        <v>#N/A</v>
      </c>
      <c r="HPG82" s="62" t="e">
        <f>VLOOKUP(HOX82,'Cod Planos'!$A:$G,7,FALSE)</f>
        <v>#N/A</v>
      </c>
      <c r="HPH82" s="34">
        <v>529</v>
      </c>
      <c r="HPI82" s="63" t="str">
        <f>HPA82</f>
        <v>NA</v>
      </c>
      <c r="HPJ82" s="83" t="s">
        <v>1053</v>
      </c>
      <c r="HPK82" s="93" t="str">
        <f>HOY82</f>
        <v>CR529</v>
      </c>
      <c r="HPL82" s="93" t="str">
        <f>IF(IFERROR(VLOOKUP(HPI82,'OPERAÇÕES - REPARO'!HOU:HOU,1,FALSE),"")&lt;&gt;"","OK","NA")</f>
        <v>NA</v>
      </c>
      <c r="HPM82" s="93" t="str">
        <f>IF(IFERROR(VLOOKUP(HPI82,'TEXTO LONGO REPARO.CSV'!HOQ:HOQ,1,FALSE),"")&lt;&gt;"","OK","NA")</f>
        <v>NA</v>
      </c>
      <c r="HPN82" s="58" t="e">
        <f>VLOOKUP(HPI82,'Cod Planos'!$A:$G,2,FALSE)</f>
        <v>#N/A</v>
      </c>
      <c r="HPO82" s="59" t="e">
        <f>VLOOKUP(HPI82,'Cod Planos'!$A:$G,4,FALSE)</f>
        <v>#N/A</v>
      </c>
      <c r="HPP82" s="60" t="e">
        <f>VLOOKUP(HPI82,'Cod Planos'!$A:$G,5,FALSE)</f>
        <v>#N/A</v>
      </c>
      <c r="HPQ82" s="61" t="e">
        <f>VLOOKUP(HPI82,'Cod Planos'!$A:$G,6,FALSE)</f>
        <v>#N/A</v>
      </c>
      <c r="HPR82" s="62" t="e">
        <f>VLOOKUP(HPI82,'Cod Planos'!$A:$G,7,FALSE)</f>
        <v>#N/A</v>
      </c>
      <c r="HPS82" s="34">
        <v>530</v>
      </c>
      <c r="HPT82" s="63" t="str">
        <f>HPL82</f>
        <v>NA</v>
      </c>
      <c r="HPU82" s="83" t="s">
        <v>1054</v>
      </c>
      <c r="HPV82" s="93" t="str">
        <f>HPJ82</f>
        <v>CR530</v>
      </c>
      <c r="HPW82" s="93" t="str">
        <f>IF(IFERROR(VLOOKUP(HPT82,'OPERAÇÕES - REPARO'!HPF:HPF,1,FALSE),"")&lt;&gt;"","OK","NA")</f>
        <v>NA</v>
      </c>
      <c r="HPX82" s="93" t="str">
        <f>IF(IFERROR(VLOOKUP(HPT82,'TEXTO LONGO REPARO.CSV'!HPB:HPB,1,FALSE),"")&lt;&gt;"","OK","NA")</f>
        <v>NA</v>
      </c>
      <c r="HPY82" s="58" t="e">
        <f>VLOOKUP(HPT82,'Cod Planos'!$A:$G,2,FALSE)</f>
        <v>#N/A</v>
      </c>
      <c r="HPZ82" s="59" t="e">
        <f>VLOOKUP(HPT82,'Cod Planos'!$A:$G,4,FALSE)</f>
        <v>#N/A</v>
      </c>
      <c r="HQA82" s="60" t="e">
        <f>VLOOKUP(HPT82,'Cod Planos'!$A:$G,5,FALSE)</f>
        <v>#N/A</v>
      </c>
      <c r="HQB82" s="61" t="e">
        <f>VLOOKUP(HPT82,'Cod Planos'!$A:$G,6,FALSE)</f>
        <v>#N/A</v>
      </c>
      <c r="HQC82" s="62" t="e">
        <f>VLOOKUP(HPT82,'Cod Planos'!$A:$G,7,FALSE)</f>
        <v>#N/A</v>
      </c>
      <c r="HQD82" s="34">
        <v>531</v>
      </c>
      <c r="HQE82" s="63" t="str">
        <f>HPW82</f>
        <v>NA</v>
      </c>
      <c r="HQF82" s="83" t="s">
        <v>1055</v>
      </c>
      <c r="HQG82" s="93" t="str">
        <f>HPU82</f>
        <v>CR531</v>
      </c>
      <c r="HQH82" s="93" t="str">
        <f>IF(IFERROR(VLOOKUP(HQE82,'OPERAÇÕES - REPARO'!HPQ:HPQ,1,FALSE),"")&lt;&gt;"","OK","NA")</f>
        <v>NA</v>
      </c>
      <c r="HQI82" s="93" t="str">
        <f>IF(IFERROR(VLOOKUP(HQE82,'TEXTO LONGO REPARO.CSV'!HPM:HPM,1,FALSE),"")&lt;&gt;"","OK","NA")</f>
        <v>NA</v>
      </c>
      <c r="HQJ82" s="58" t="e">
        <f>VLOOKUP(HQE82,'Cod Planos'!$A:$G,2,FALSE)</f>
        <v>#N/A</v>
      </c>
      <c r="HQK82" s="59" t="e">
        <f>VLOOKUP(HQE82,'Cod Planos'!$A:$G,4,FALSE)</f>
        <v>#N/A</v>
      </c>
      <c r="HQL82" s="60" t="e">
        <f>VLOOKUP(HQE82,'Cod Planos'!$A:$G,5,FALSE)</f>
        <v>#N/A</v>
      </c>
      <c r="HQM82" s="61" t="e">
        <f>VLOOKUP(HQE82,'Cod Planos'!$A:$G,6,FALSE)</f>
        <v>#N/A</v>
      </c>
      <c r="HQN82" s="62" t="e">
        <f>VLOOKUP(HQE82,'Cod Planos'!$A:$G,7,FALSE)</f>
        <v>#N/A</v>
      </c>
      <c r="HQO82" s="34">
        <v>532</v>
      </c>
      <c r="HQP82" s="63" t="str">
        <f>HQH82</f>
        <v>NA</v>
      </c>
      <c r="HQQ82" s="83" t="s">
        <v>1056</v>
      </c>
      <c r="HQR82" s="93" t="str">
        <f>HQF82</f>
        <v>CR532</v>
      </c>
      <c r="HQS82" s="93" t="str">
        <f>IF(IFERROR(VLOOKUP(HQP82,'OPERAÇÕES - REPARO'!HQB:HQB,1,FALSE),"")&lt;&gt;"","OK","NA")</f>
        <v>NA</v>
      </c>
      <c r="HQT82" s="93" t="str">
        <f>IF(IFERROR(VLOOKUP(HQP82,'TEXTO LONGO REPARO.CSV'!HPX:HPX,1,FALSE),"")&lt;&gt;"","OK","NA")</f>
        <v>NA</v>
      </c>
      <c r="HQU82" s="58" t="e">
        <f>VLOOKUP(HQP82,'Cod Planos'!$A:$G,2,FALSE)</f>
        <v>#N/A</v>
      </c>
      <c r="HQV82" s="59" t="e">
        <f>VLOOKUP(HQP82,'Cod Planos'!$A:$G,4,FALSE)</f>
        <v>#N/A</v>
      </c>
      <c r="HQW82" s="60" t="e">
        <f>VLOOKUP(HQP82,'Cod Planos'!$A:$G,5,FALSE)</f>
        <v>#N/A</v>
      </c>
      <c r="HQX82" s="61" t="e">
        <f>VLOOKUP(HQP82,'Cod Planos'!$A:$G,6,FALSE)</f>
        <v>#N/A</v>
      </c>
      <c r="HQY82" s="62" t="e">
        <f>VLOOKUP(HQP82,'Cod Planos'!$A:$G,7,FALSE)</f>
        <v>#N/A</v>
      </c>
      <c r="HQZ82" s="34">
        <v>533</v>
      </c>
      <c r="HRA82" s="63" t="str">
        <f>HQS82</f>
        <v>NA</v>
      </c>
      <c r="HRB82" s="83" t="s">
        <v>1057</v>
      </c>
      <c r="HRC82" s="93" t="str">
        <f>HQQ82</f>
        <v>CR533</v>
      </c>
      <c r="HRD82" s="93" t="str">
        <f>IF(IFERROR(VLOOKUP(HRA82,'OPERAÇÕES - REPARO'!HQM:HQM,1,FALSE),"")&lt;&gt;"","OK","NA")</f>
        <v>NA</v>
      </c>
      <c r="HRE82" s="93" t="str">
        <f>IF(IFERROR(VLOOKUP(HRA82,'TEXTO LONGO REPARO.CSV'!HQI:HQI,1,FALSE),"")&lt;&gt;"","OK","NA")</f>
        <v>NA</v>
      </c>
      <c r="HRF82" s="58" t="e">
        <f>VLOOKUP(HRA82,'Cod Planos'!$A:$G,2,FALSE)</f>
        <v>#N/A</v>
      </c>
      <c r="HRG82" s="59" t="e">
        <f>VLOOKUP(HRA82,'Cod Planos'!$A:$G,4,FALSE)</f>
        <v>#N/A</v>
      </c>
      <c r="HRH82" s="60" t="e">
        <f>VLOOKUP(HRA82,'Cod Planos'!$A:$G,5,FALSE)</f>
        <v>#N/A</v>
      </c>
      <c r="HRI82" s="61" t="e">
        <f>VLOOKUP(HRA82,'Cod Planos'!$A:$G,6,FALSE)</f>
        <v>#N/A</v>
      </c>
      <c r="HRJ82" s="62" t="e">
        <f>VLOOKUP(HRA82,'Cod Planos'!$A:$G,7,FALSE)</f>
        <v>#N/A</v>
      </c>
      <c r="HRK82" s="34">
        <v>534</v>
      </c>
      <c r="HRL82" s="63" t="str">
        <f>HRD82</f>
        <v>NA</v>
      </c>
      <c r="HRM82" s="83" t="s">
        <v>1058</v>
      </c>
      <c r="HRN82" s="93" t="str">
        <f>HRB82</f>
        <v>CR534</v>
      </c>
      <c r="HRO82" s="93" t="str">
        <f>IF(IFERROR(VLOOKUP(HRL82,'OPERAÇÕES - REPARO'!HQX:HQX,1,FALSE),"")&lt;&gt;"","OK","NA")</f>
        <v>NA</v>
      </c>
      <c r="HRP82" s="93" t="str">
        <f>IF(IFERROR(VLOOKUP(HRL82,'TEXTO LONGO REPARO.CSV'!HQT:HQT,1,FALSE),"")&lt;&gt;"","OK","NA")</f>
        <v>NA</v>
      </c>
      <c r="HRQ82" s="58" t="e">
        <f>VLOOKUP(HRL82,'Cod Planos'!$A:$G,2,FALSE)</f>
        <v>#N/A</v>
      </c>
      <c r="HRR82" s="59" t="e">
        <f>VLOOKUP(HRL82,'Cod Planos'!$A:$G,4,FALSE)</f>
        <v>#N/A</v>
      </c>
      <c r="HRS82" s="60" t="e">
        <f>VLOOKUP(HRL82,'Cod Planos'!$A:$G,5,FALSE)</f>
        <v>#N/A</v>
      </c>
      <c r="HRT82" s="61" t="e">
        <f>VLOOKUP(HRL82,'Cod Planos'!$A:$G,6,FALSE)</f>
        <v>#N/A</v>
      </c>
      <c r="HRU82" s="62" t="e">
        <f>VLOOKUP(HRL82,'Cod Planos'!$A:$G,7,FALSE)</f>
        <v>#N/A</v>
      </c>
      <c r="HRV82" s="34">
        <v>535</v>
      </c>
      <c r="HRW82" s="63" t="str">
        <f>HRO82</f>
        <v>NA</v>
      </c>
      <c r="HRX82" s="83" t="s">
        <v>1059</v>
      </c>
      <c r="HRY82" s="93" t="str">
        <f>HRM82</f>
        <v>CR535</v>
      </c>
      <c r="HRZ82" s="93" t="str">
        <f>IF(IFERROR(VLOOKUP(HRW82,'OPERAÇÕES - REPARO'!HRI:HRI,1,FALSE),"")&lt;&gt;"","OK","NA")</f>
        <v>NA</v>
      </c>
      <c r="HSA82" s="93" t="str">
        <f>IF(IFERROR(VLOOKUP(HRW82,'TEXTO LONGO REPARO.CSV'!HRE:HRE,1,FALSE),"")&lt;&gt;"","OK","NA")</f>
        <v>NA</v>
      </c>
      <c r="HSB82" s="58" t="e">
        <f>VLOOKUP(HRW82,'Cod Planos'!$A:$G,2,FALSE)</f>
        <v>#N/A</v>
      </c>
      <c r="HSC82" s="59" t="e">
        <f>VLOOKUP(HRW82,'Cod Planos'!$A:$G,4,FALSE)</f>
        <v>#N/A</v>
      </c>
      <c r="HSD82" s="60" t="e">
        <f>VLOOKUP(HRW82,'Cod Planos'!$A:$G,5,FALSE)</f>
        <v>#N/A</v>
      </c>
      <c r="HSE82" s="61" t="e">
        <f>VLOOKUP(HRW82,'Cod Planos'!$A:$G,6,FALSE)</f>
        <v>#N/A</v>
      </c>
      <c r="HSF82" s="62" t="e">
        <f>VLOOKUP(HRW82,'Cod Planos'!$A:$G,7,FALSE)</f>
        <v>#N/A</v>
      </c>
      <c r="HSG82" s="34">
        <v>536</v>
      </c>
      <c r="HSH82" s="63" t="str">
        <f>HRZ82</f>
        <v>NA</v>
      </c>
      <c r="HSI82" s="83" t="s">
        <v>1060</v>
      </c>
      <c r="HSJ82" s="93" t="str">
        <f>HRX82</f>
        <v>CR536</v>
      </c>
      <c r="HSK82" s="93" t="str">
        <f>IF(IFERROR(VLOOKUP(HSH82,'OPERAÇÕES - REPARO'!HRT:HRT,1,FALSE),"")&lt;&gt;"","OK","NA")</f>
        <v>NA</v>
      </c>
      <c r="HSL82" s="93" t="str">
        <f>IF(IFERROR(VLOOKUP(HSH82,'TEXTO LONGO REPARO.CSV'!HRP:HRP,1,FALSE),"")&lt;&gt;"","OK","NA")</f>
        <v>NA</v>
      </c>
      <c r="HSM82" s="58" t="e">
        <f>VLOOKUP(HSH82,'Cod Planos'!$A:$G,2,FALSE)</f>
        <v>#N/A</v>
      </c>
      <c r="HSN82" s="59" t="e">
        <f>VLOOKUP(HSH82,'Cod Planos'!$A:$G,4,FALSE)</f>
        <v>#N/A</v>
      </c>
      <c r="HSO82" s="60" t="e">
        <f>VLOOKUP(HSH82,'Cod Planos'!$A:$G,5,FALSE)</f>
        <v>#N/A</v>
      </c>
      <c r="HSP82" s="61" t="e">
        <f>VLOOKUP(HSH82,'Cod Planos'!$A:$G,6,FALSE)</f>
        <v>#N/A</v>
      </c>
      <c r="HSQ82" s="62" t="e">
        <f>VLOOKUP(HSH82,'Cod Planos'!$A:$G,7,FALSE)</f>
        <v>#N/A</v>
      </c>
      <c r="HSR82" s="34">
        <v>537</v>
      </c>
      <c r="HSS82" s="63" t="str">
        <f>HSK82</f>
        <v>NA</v>
      </c>
      <c r="HST82" s="83" t="s">
        <v>1061</v>
      </c>
      <c r="HSU82" s="93" t="str">
        <f>HSI82</f>
        <v>CR537</v>
      </c>
      <c r="HSV82" s="93" t="str">
        <f>IF(IFERROR(VLOOKUP(HSS82,'OPERAÇÕES - REPARO'!HSE:HSE,1,FALSE),"")&lt;&gt;"","OK","NA")</f>
        <v>NA</v>
      </c>
      <c r="HSW82" s="93" t="str">
        <f>IF(IFERROR(VLOOKUP(HSS82,'TEXTO LONGO REPARO.CSV'!HSA:HSA,1,FALSE),"")&lt;&gt;"","OK","NA")</f>
        <v>NA</v>
      </c>
      <c r="HSX82" s="58" t="e">
        <f>VLOOKUP(HSS82,'Cod Planos'!$A:$G,2,FALSE)</f>
        <v>#N/A</v>
      </c>
      <c r="HSY82" s="59" t="e">
        <f>VLOOKUP(HSS82,'Cod Planos'!$A:$G,4,FALSE)</f>
        <v>#N/A</v>
      </c>
      <c r="HSZ82" s="60" t="e">
        <f>VLOOKUP(HSS82,'Cod Planos'!$A:$G,5,FALSE)</f>
        <v>#N/A</v>
      </c>
      <c r="HTA82" s="61" t="e">
        <f>VLOOKUP(HSS82,'Cod Planos'!$A:$G,6,FALSE)</f>
        <v>#N/A</v>
      </c>
      <c r="HTB82" s="62" t="e">
        <f>VLOOKUP(HSS82,'Cod Planos'!$A:$G,7,FALSE)</f>
        <v>#N/A</v>
      </c>
      <c r="HTC82" s="34">
        <v>538</v>
      </c>
      <c r="HTD82" s="63" t="str">
        <f>HSV82</f>
        <v>NA</v>
      </c>
      <c r="HTE82" s="83" t="s">
        <v>1062</v>
      </c>
      <c r="HTF82" s="93" t="str">
        <f>HST82</f>
        <v>CR538</v>
      </c>
      <c r="HTG82" s="93" t="str">
        <f>IF(IFERROR(VLOOKUP(HTD82,'OPERAÇÕES - REPARO'!HSP:HSP,1,FALSE),"")&lt;&gt;"","OK","NA")</f>
        <v>NA</v>
      </c>
      <c r="HTH82" s="93" t="str">
        <f>IF(IFERROR(VLOOKUP(HTD82,'TEXTO LONGO REPARO.CSV'!HSL:HSL,1,FALSE),"")&lt;&gt;"","OK","NA")</f>
        <v>NA</v>
      </c>
      <c r="HTI82" s="58" t="e">
        <f>VLOOKUP(HTD82,'Cod Planos'!$A:$G,2,FALSE)</f>
        <v>#N/A</v>
      </c>
      <c r="HTJ82" s="59" t="e">
        <f>VLOOKUP(HTD82,'Cod Planos'!$A:$G,4,FALSE)</f>
        <v>#N/A</v>
      </c>
      <c r="HTK82" s="60" t="e">
        <f>VLOOKUP(HTD82,'Cod Planos'!$A:$G,5,FALSE)</f>
        <v>#N/A</v>
      </c>
      <c r="HTL82" s="61" t="e">
        <f>VLOOKUP(HTD82,'Cod Planos'!$A:$G,6,FALSE)</f>
        <v>#N/A</v>
      </c>
      <c r="HTM82" s="62" t="e">
        <f>VLOOKUP(HTD82,'Cod Planos'!$A:$G,7,FALSE)</f>
        <v>#N/A</v>
      </c>
      <c r="HTN82" s="34">
        <v>539</v>
      </c>
      <c r="HTO82" s="63" t="str">
        <f>HTG82</f>
        <v>NA</v>
      </c>
      <c r="HTP82" s="83" t="s">
        <v>1063</v>
      </c>
      <c r="HTQ82" s="93" t="str">
        <f>HTE82</f>
        <v>CR539</v>
      </c>
      <c r="HTR82" s="93" t="str">
        <f>IF(IFERROR(VLOOKUP(HTO82,'OPERAÇÕES - REPARO'!HTA:HTA,1,FALSE),"")&lt;&gt;"","OK","NA")</f>
        <v>NA</v>
      </c>
      <c r="HTS82" s="93" t="str">
        <f>IF(IFERROR(VLOOKUP(HTO82,'TEXTO LONGO REPARO.CSV'!HSW:HSW,1,FALSE),"")&lt;&gt;"","OK","NA")</f>
        <v>NA</v>
      </c>
      <c r="HTT82" s="58" t="e">
        <f>VLOOKUP(HTO82,'Cod Planos'!$A:$G,2,FALSE)</f>
        <v>#N/A</v>
      </c>
      <c r="HTU82" s="59" t="e">
        <f>VLOOKUP(HTO82,'Cod Planos'!$A:$G,4,FALSE)</f>
        <v>#N/A</v>
      </c>
      <c r="HTV82" s="60" t="e">
        <f>VLOOKUP(HTO82,'Cod Planos'!$A:$G,5,FALSE)</f>
        <v>#N/A</v>
      </c>
      <c r="HTW82" s="61" t="e">
        <f>VLOOKUP(HTO82,'Cod Planos'!$A:$G,6,FALSE)</f>
        <v>#N/A</v>
      </c>
      <c r="HTX82" s="62" t="e">
        <f>VLOOKUP(HTO82,'Cod Planos'!$A:$G,7,FALSE)</f>
        <v>#N/A</v>
      </c>
      <c r="HTY82" s="34">
        <v>540</v>
      </c>
      <c r="HTZ82" s="63" t="str">
        <f>HTR82</f>
        <v>NA</v>
      </c>
      <c r="HUA82" s="83" t="s">
        <v>1064</v>
      </c>
      <c r="HUB82" s="93" t="str">
        <f>HTP82</f>
        <v>CR540</v>
      </c>
      <c r="HUC82" s="93" t="str">
        <f>IF(IFERROR(VLOOKUP(HTZ82,'OPERAÇÕES - REPARO'!HTL:HTL,1,FALSE),"")&lt;&gt;"","OK","NA")</f>
        <v>NA</v>
      </c>
      <c r="HUD82" s="93" t="str">
        <f>IF(IFERROR(VLOOKUP(HTZ82,'TEXTO LONGO REPARO.CSV'!HTH:HTH,1,FALSE),"")&lt;&gt;"","OK","NA")</f>
        <v>NA</v>
      </c>
      <c r="HUE82" s="58" t="e">
        <f>VLOOKUP(HTZ82,'Cod Planos'!$A:$G,2,FALSE)</f>
        <v>#N/A</v>
      </c>
      <c r="HUF82" s="59" t="e">
        <f>VLOOKUP(HTZ82,'Cod Planos'!$A:$G,4,FALSE)</f>
        <v>#N/A</v>
      </c>
      <c r="HUG82" s="60" t="e">
        <f>VLOOKUP(HTZ82,'Cod Planos'!$A:$G,5,FALSE)</f>
        <v>#N/A</v>
      </c>
      <c r="HUH82" s="61" t="e">
        <f>VLOOKUP(HTZ82,'Cod Planos'!$A:$G,6,FALSE)</f>
        <v>#N/A</v>
      </c>
      <c r="HUI82" s="62" t="e">
        <f>VLOOKUP(HTZ82,'Cod Planos'!$A:$G,7,FALSE)</f>
        <v>#N/A</v>
      </c>
      <c r="HUJ82" s="34">
        <v>541</v>
      </c>
      <c r="HUK82" s="63" t="str">
        <f>HUC82</f>
        <v>NA</v>
      </c>
      <c r="HUL82" s="83" t="s">
        <v>1065</v>
      </c>
      <c r="HUM82" s="93" t="str">
        <f>HUA82</f>
        <v>CR541</v>
      </c>
      <c r="HUN82" s="93" t="str">
        <f>IF(IFERROR(VLOOKUP(HUK82,'OPERAÇÕES - REPARO'!HTW:HTW,1,FALSE),"")&lt;&gt;"","OK","NA")</f>
        <v>NA</v>
      </c>
      <c r="HUO82" s="93" t="str">
        <f>IF(IFERROR(VLOOKUP(HUK82,'TEXTO LONGO REPARO.CSV'!HTS:HTS,1,FALSE),"")&lt;&gt;"","OK","NA")</f>
        <v>NA</v>
      </c>
      <c r="HUP82" s="58" t="e">
        <f>VLOOKUP(HUK82,'Cod Planos'!$A:$G,2,FALSE)</f>
        <v>#N/A</v>
      </c>
      <c r="HUQ82" s="59" t="e">
        <f>VLOOKUP(HUK82,'Cod Planos'!$A:$G,4,FALSE)</f>
        <v>#N/A</v>
      </c>
      <c r="HUR82" s="60" t="e">
        <f>VLOOKUP(HUK82,'Cod Planos'!$A:$G,5,FALSE)</f>
        <v>#N/A</v>
      </c>
      <c r="HUS82" s="61" t="e">
        <f>VLOOKUP(HUK82,'Cod Planos'!$A:$G,6,FALSE)</f>
        <v>#N/A</v>
      </c>
      <c r="HUT82" s="62" t="e">
        <f>VLOOKUP(HUK82,'Cod Planos'!$A:$G,7,FALSE)</f>
        <v>#N/A</v>
      </c>
      <c r="HUU82" s="34">
        <v>542</v>
      </c>
      <c r="HUV82" s="63" t="str">
        <f>HUN82</f>
        <v>NA</v>
      </c>
      <c r="HUW82" s="83" t="s">
        <v>1066</v>
      </c>
      <c r="HUX82" s="93" t="str">
        <f>HUL82</f>
        <v>CR542</v>
      </c>
      <c r="HUY82" s="93" t="str">
        <f>IF(IFERROR(VLOOKUP(HUV82,'OPERAÇÕES - REPARO'!HUH:HUH,1,FALSE),"")&lt;&gt;"","OK","NA")</f>
        <v>NA</v>
      </c>
      <c r="HUZ82" s="93" t="str">
        <f>IF(IFERROR(VLOOKUP(HUV82,'TEXTO LONGO REPARO.CSV'!HUD:HUD,1,FALSE),"")&lt;&gt;"","OK","NA")</f>
        <v>NA</v>
      </c>
      <c r="HVA82" s="58" t="e">
        <f>VLOOKUP(HUV82,'Cod Planos'!$A:$G,2,FALSE)</f>
        <v>#N/A</v>
      </c>
      <c r="HVB82" s="59" t="e">
        <f>VLOOKUP(HUV82,'Cod Planos'!$A:$G,4,FALSE)</f>
        <v>#N/A</v>
      </c>
      <c r="HVC82" s="60" t="e">
        <f>VLOOKUP(HUV82,'Cod Planos'!$A:$G,5,FALSE)</f>
        <v>#N/A</v>
      </c>
      <c r="HVD82" s="61" t="e">
        <f>VLOOKUP(HUV82,'Cod Planos'!$A:$G,6,FALSE)</f>
        <v>#N/A</v>
      </c>
      <c r="HVE82" s="62" t="e">
        <f>VLOOKUP(HUV82,'Cod Planos'!$A:$G,7,FALSE)</f>
        <v>#N/A</v>
      </c>
      <c r="HVF82" s="34">
        <v>543</v>
      </c>
      <c r="HVG82" s="63" t="str">
        <f>HUY82</f>
        <v>NA</v>
      </c>
      <c r="HVH82" s="83" t="s">
        <v>1067</v>
      </c>
      <c r="HVI82" s="93" t="str">
        <f>HUW82</f>
        <v>CR543</v>
      </c>
      <c r="HVJ82" s="93" t="str">
        <f>IF(IFERROR(VLOOKUP(HVG82,'OPERAÇÕES - REPARO'!HUS:HUS,1,FALSE),"")&lt;&gt;"","OK","NA")</f>
        <v>NA</v>
      </c>
      <c r="HVK82" s="93" t="str">
        <f>IF(IFERROR(VLOOKUP(HVG82,'TEXTO LONGO REPARO.CSV'!HUO:HUO,1,FALSE),"")&lt;&gt;"","OK","NA")</f>
        <v>NA</v>
      </c>
      <c r="HVL82" s="58" t="e">
        <f>VLOOKUP(HVG82,'Cod Planos'!$A:$G,2,FALSE)</f>
        <v>#N/A</v>
      </c>
      <c r="HVM82" s="59" t="e">
        <f>VLOOKUP(HVG82,'Cod Planos'!$A:$G,4,FALSE)</f>
        <v>#N/A</v>
      </c>
      <c r="HVN82" s="60" t="e">
        <f>VLOOKUP(HVG82,'Cod Planos'!$A:$G,5,FALSE)</f>
        <v>#N/A</v>
      </c>
      <c r="HVO82" s="61" t="e">
        <f>VLOOKUP(HVG82,'Cod Planos'!$A:$G,6,FALSE)</f>
        <v>#N/A</v>
      </c>
      <c r="HVP82" s="62" t="e">
        <f>VLOOKUP(HVG82,'Cod Planos'!$A:$G,7,FALSE)</f>
        <v>#N/A</v>
      </c>
      <c r="HVQ82" s="34">
        <v>544</v>
      </c>
      <c r="HVR82" s="63" t="str">
        <f>HVJ82</f>
        <v>NA</v>
      </c>
      <c r="HVS82" s="83" t="s">
        <v>1068</v>
      </c>
      <c r="HVT82" s="93" t="str">
        <f>HVH82</f>
        <v>CR544</v>
      </c>
      <c r="HVU82" s="93" t="str">
        <f>IF(IFERROR(VLOOKUP(HVR82,'OPERAÇÕES - REPARO'!HVD:HVD,1,FALSE),"")&lt;&gt;"","OK","NA")</f>
        <v>NA</v>
      </c>
      <c r="HVV82" s="93" t="str">
        <f>IF(IFERROR(VLOOKUP(HVR82,'TEXTO LONGO REPARO.CSV'!HUZ:HUZ,1,FALSE),"")&lt;&gt;"","OK","NA")</f>
        <v>NA</v>
      </c>
      <c r="HVW82" s="58" t="e">
        <f>VLOOKUP(HVR82,'Cod Planos'!$A:$G,2,FALSE)</f>
        <v>#N/A</v>
      </c>
      <c r="HVX82" s="59" t="e">
        <f>VLOOKUP(HVR82,'Cod Planos'!$A:$G,4,FALSE)</f>
        <v>#N/A</v>
      </c>
      <c r="HVY82" s="60" t="e">
        <f>VLOOKUP(HVR82,'Cod Planos'!$A:$G,5,FALSE)</f>
        <v>#N/A</v>
      </c>
      <c r="HVZ82" s="61" t="e">
        <f>VLOOKUP(HVR82,'Cod Planos'!$A:$G,6,FALSE)</f>
        <v>#N/A</v>
      </c>
      <c r="HWA82" s="62" t="e">
        <f>VLOOKUP(HVR82,'Cod Planos'!$A:$G,7,FALSE)</f>
        <v>#N/A</v>
      </c>
      <c r="HWB82" s="34">
        <v>545</v>
      </c>
      <c r="HWC82" s="63" t="str">
        <f>HVU82</f>
        <v>NA</v>
      </c>
      <c r="HWD82" s="83" t="s">
        <v>1069</v>
      </c>
      <c r="HWE82" s="93" t="str">
        <f>HVS82</f>
        <v>CR545</v>
      </c>
      <c r="HWF82" s="93" t="str">
        <f>IF(IFERROR(VLOOKUP(HWC82,'OPERAÇÕES - REPARO'!HVO:HVO,1,FALSE),"")&lt;&gt;"","OK","NA")</f>
        <v>NA</v>
      </c>
      <c r="HWG82" s="93" t="str">
        <f>IF(IFERROR(VLOOKUP(HWC82,'TEXTO LONGO REPARO.CSV'!HVK:HVK,1,FALSE),"")&lt;&gt;"","OK","NA")</f>
        <v>NA</v>
      </c>
      <c r="HWH82" s="58" t="e">
        <f>VLOOKUP(HWC82,'Cod Planos'!$A:$G,2,FALSE)</f>
        <v>#N/A</v>
      </c>
      <c r="HWI82" s="59" t="e">
        <f>VLOOKUP(HWC82,'Cod Planos'!$A:$G,4,FALSE)</f>
        <v>#N/A</v>
      </c>
      <c r="HWJ82" s="60" t="e">
        <f>VLOOKUP(HWC82,'Cod Planos'!$A:$G,5,FALSE)</f>
        <v>#N/A</v>
      </c>
      <c r="HWK82" s="61" t="e">
        <f>VLOOKUP(HWC82,'Cod Planos'!$A:$G,6,FALSE)</f>
        <v>#N/A</v>
      </c>
      <c r="HWL82" s="62" t="e">
        <f>VLOOKUP(HWC82,'Cod Planos'!$A:$G,7,FALSE)</f>
        <v>#N/A</v>
      </c>
      <c r="HWM82" s="34">
        <v>546</v>
      </c>
      <c r="HWN82" s="63" t="str">
        <f>HWF82</f>
        <v>NA</v>
      </c>
      <c r="HWO82" s="83" t="s">
        <v>1070</v>
      </c>
      <c r="HWP82" s="93" t="str">
        <f>HWD82</f>
        <v>CR546</v>
      </c>
      <c r="HWQ82" s="93" t="str">
        <f>IF(IFERROR(VLOOKUP(HWN82,'OPERAÇÕES - REPARO'!HVZ:HVZ,1,FALSE),"")&lt;&gt;"","OK","NA")</f>
        <v>NA</v>
      </c>
      <c r="HWR82" s="93" t="str">
        <f>IF(IFERROR(VLOOKUP(HWN82,'TEXTO LONGO REPARO.CSV'!HVV:HVV,1,FALSE),"")&lt;&gt;"","OK","NA")</f>
        <v>NA</v>
      </c>
      <c r="HWS82" s="58" t="e">
        <f>VLOOKUP(HWN82,'Cod Planos'!$A:$G,2,FALSE)</f>
        <v>#N/A</v>
      </c>
      <c r="HWT82" s="59" t="e">
        <f>VLOOKUP(HWN82,'Cod Planos'!$A:$G,4,FALSE)</f>
        <v>#N/A</v>
      </c>
      <c r="HWU82" s="60" t="e">
        <f>VLOOKUP(HWN82,'Cod Planos'!$A:$G,5,FALSE)</f>
        <v>#N/A</v>
      </c>
      <c r="HWV82" s="61" t="e">
        <f>VLOOKUP(HWN82,'Cod Planos'!$A:$G,6,FALSE)</f>
        <v>#N/A</v>
      </c>
      <c r="HWW82" s="62" t="e">
        <f>VLOOKUP(HWN82,'Cod Planos'!$A:$G,7,FALSE)</f>
        <v>#N/A</v>
      </c>
      <c r="HWX82" s="34">
        <v>547</v>
      </c>
      <c r="HWY82" s="63" t="str">
        <f>HWQ82</f>
        <v>NA</v>
      </c>
      <c r="HWZ82" s="83" t="s">
        <v>1071</v>
      </c>
      <c r="HXA82" s="93" t="str">
        <f>HWO82</f>
        <v>CR547</v>
      </c>
      <c r="HXB82" s="93" t="str">
        <f>IF(IFERROR(VLOOKUP(HWY82,'OPERAÇÕES - REPARO'!HWK:HWK,1,FALSE),"")&lt;&gt;"","OK","NA")</f>
        <v>NA</v>
      </c>
      <c r="HXC82" s="93" t="str">
        <f>IF(IFERROR(VLOOKUP(HWY82,'TEXTO LONGO REPARO.CSV'!HWG:HWG,1,FALSE),"")&lt;&gt;"","OK","NA")</f>
        <v>NA</v>
      </c>
      <c r="HXD82" s="58" t="e">
        <f>VLOOKUP(HWY82,'Cod Planos'!$A:$G,2,FALSE)</f>
        <v>#N/A</v>
      </c>
      <c r="HXE82" s="59" t="e">
        <f>VLOOKUP(HWY82,'Cod Planos'!$A:$G,4,FALSE)</f>
        <v>#N/A</v>
      </c>
      <c r="HXF82" s="60" t="e">
        <f>VLOOKUP(HWY82,'Cod Planos'!$A:$G,5,FALSE)</f>
        <v>#N/A</v>
      </c>
      <c r="HXG82" s="61" t="e">
        <f>VLOOKUP(HWY82,'Cod Planos'!$A:$G,6,FALSE)</f>
        <v>#N/A</v>
      </c>
      <c r="HXH82" s="62" t="e">
        <f>VLOOKUP(HWY82,'Cod Planos'!$A:$G,7,FALSE)</f>
        <v>#N/A</v>
      </c>
      <c r="HXI82" s="34">
        <v>548</v>
      </c>
      <c r="HXJ82" s="63" t="str">
        <f>HXB82</f>
        <v>NA</v>
      </c>
      <c r="HXK82" s="83" t="s">
        <v>1072</v>
      </c>
      <c r="HXL82" s="93" t="str">
        <f>HWZ82</f>
        <v>CR548</v>
      </c>
      <c r="HXM82" s="93" t="str">
        <f>IF(IFERROR(VLOOKUP(HXJ82,'OPERAÇÕES - REPARO'!HWV:HWV,1,FALSE),"")&lt;&gt;"","OK","NA")</f>
        <v>NA</v>
      </c>
      <c r="HXN82" s="93" t="str">
        <f>IF(IFERROR(VLOOKUP(HXJ82,'TEXTO LONGO REPARO.CSV'!HWR:HWR,1,FALSE),"")&lt;&gt;"","OK","NA")</f>
        <v>NA</v>
      </c>
      <c r="HXO82" s="58" t="e">
        <f>VLOOKUP(HXJ82,'Cod Planos'!$A:$G,2,FALSE)</f>
        <v>#N/A</v>
      </c>
      <c r="HXP82" s="59" t="e">
        <f>VLOOKUP(HXJ82,'Cod Planos'!$A:$G,4,FALSE)</f>
        <v>#N/A</v>
      </c>
      <c r="HXQ82" s="60" t="e">
        <f>VLOOKUP(HXJ82,'Cod Planos'!$A:$G,5,FALSE)</f>
        <v>#N/A</v>
      </c>
      <c r="HXR82" s="61" t="e">
        <f>VLOOKUP(HXJ82,'Cod Planos'!$A:$G,6,FALSE)</f>
        <v>#N/A</v>
      </c>
      <c r="HXS82" s="62" t="e">
        <f>VLOOKUP(HXJ82,'Cod Planos'!$A:$G,7,FALSE)</f>
        <v>#N/A</v>
      </c>
      <c r="HXT82" s="34">
        <v>549</v>
      </c>
      <c r="HXU82" s="63" t="str">
        <f>HXM82</f>
        <v>NA</v>
      </c>
      <c r="HXV82" s="83" t="s">
        <v>1073</v>
      </c>
      <c r="HXW82" s="93" t="str">
        <f>HXK82</f>
        <v>CR549</v>
      </c>
      <c r="HXX82" s="93" t="str">
        <f>IF(IFERROR(VLOOKUP(HXU82,'OPERAÇÕES - REPARO'!HXG:HXG,1,FALSE),"")&lt;&gt;"","OK","NA")</f>
        <v>NA</v>
      </c>
      <c r="HXY82" s="93" t="str">
        <f>IF(IFERROR(VLOOKUP(HXU82,'TEXTO LONGO REPARO.CSV'!HXC:HXC,1,FALSE),"")&lt;&gt;"","OK","NA")</f>
        <v>NA</v>
      </c>
      <c r="HXZ82" s="58" t="e">
        <f>VLOOKUP(HXU82,'Cod Planos'!$A:$G,2,FALSE)</f>
        <v>#N/A</v>
      </c>
      <c r="HYA82" s="59" t="e">
        <f>VLOOKUP(HXU82,'Cod Planos'!$A:$G,4,FALSE)</f>
        <v>#N/A</v>
      </c>
      <c r="HYB82" s="60" t="e">
        <f>VLOOKUP(HXU82,'Cod Planos'!$A:$G,5,FALSE)</f>
        <v>#N/A</v>
      </c>
      <c r="HYC82" s="61" t="e">
        <f>VLOOKUP(HXU82,'Cod Planos'!$A:$G,6,FALSE)</f>
        <v>#N/A</v>
      </c>
      <c r="HYD82" s="62" t="e">
        <f>VLOOKUP(HXU82,'Cod Planos'!$A:$G,7,FALSE)</f>
        <v>#N/A</v>
      </c>
      <c r="HYE82" s="34">
        <v>550</v>
      </c>
      <c r="HYF82" s="63" t="str">
        <f>HXX82</f>
        <v>NA</v>
      </c>
      <c r="HYG82" s="83" t="s">
        <v>1074</v>
      </c>
      <c r="HYH82" s="93" t="str">
        <f>HXV82</f>
        <v>CR550</v>
      </c>
      <c r="HYI82" s="93" t="str">
        <f>IF(IFERROR(VLOOKUP(HYF82,'OPERAÇÕES - REPARO'!HXR:HXR,1,FALSE),"")&lt;&gt;"","OK","NA")</f>
        <v>NA</v>
      </c>
      <c r="HYJ82" s="93" t="str">
        <f>IF(IFERROR(VLOOKUP(HYF82,'TEXTO LONGO REPARO.CSV'!HXN:HXN,1,FALSE),"")&lt;&gt;"","OK","NA")</f>
        <v>NA</v>
      </c>
      <c r="HYK82" s="58" t="e">
        <f>VLOOKUP(HYF82,'Cod Planos'!$A:$G,2,FALSE)</f>
        <v>#N/A</v>
      </c>
      <c r="HYL82" s="59" t="e">
        <f>VLOOKUP(HYF82,'Cod Planos'!$A:$G,4,FALSE)</f>
        <v>#N/A</v>
      </c>
      <c r="HYM82" s="60" t="e">
        <f>VLOOKUP(HYF82,'Cod Planos'!$A:$G,5,FALSE)</f>
        <v>#N/A</v>
      </c>
      <c r="HYN82" s="61" t="e">
        <f>VLOOKUP(HYF82,'Cod Planos'!$A:$G,6,FALSE)</f>
        <v>#N/A</v>
      </c>
      <c r="HYO82" s="62" t="e">
        <f>VLOOKUP(HYF82,'Cod Planos'!$A:$G,7,FALSE)</f>
        <v>#N/A</v>
      </c>
      <c r="HYP82" s="34">
        <v>551</v>
      </c>
      <c r="HYQ82" s="63" t="str">
        <f>HYI82</f>
        <v>NA</v>
      </c>
      <c r="HYR82" s="83" t="s">
        <v>1075</v>
      </c>
      <c r="HYS82" s="93" t="str">
        <f>HYG82</f>
        <v>CR551</v>
      </c>
      <c r="HYT82" s="93" t="str">
        <f>IF(IFERROR(VLOOKUP(HYQ82,'OPERAÇÕES - REPARO'!HYC:HYC,1,FALSE),"")&lt;&gt;"","OK","NA")</f>
        <v>NA</v>
      </c>
      <c r="HYU82" s="93" t="str">
        <f>IF(IFERROR(VLOOKUP(HYQ82,'TEXTO LONGO REPARO.CSV'!HXY:HXY,1,FALSE),"")&lt;&gt;"","OK","NA")</f>
        <v>NA</v>
      </c>
      <c r="HYV82" s="58" t="e">
        <f>VLOOKUP(HYQ82,'Cod Planos'!$A:$G,2,FALSE)</f>
        <v>#N/A</v>
      </c>
      <c r="HYW82" s="59" t="e">
        <f>VLOOKUP(HYQ82,'Cod Planos'!$A:$G,4,FALSE)</f>
        <v>#N/A</v>
      </c>
      <c r="HYX82" s="60" t="e">
        <f>VLOOKUP(HYQ82,'Cod Planos'!$A:$G,5,FALSE)</f>
        <v>#N/A</v>
      </c>
      <c r="HYY82" s="61" t="e">
        <f>VLOOKUP(HYQ82,'Cod Planos'!$A:$G,6,FALSE)</f>
        <v>#N/A</v>
      </c>
      <c r="HYZ82" s="62" t="e">
        <f>VLOOKUP(HYQ82,'Cod Planos'!$A:$G,7,FALSE)</f>
        <v>#N/A</v>
      </c>
      <c r="HZA82" s="34">
        <v>552</v>
      </c>
      <c r="HZB82" s="63" t="str">
        <f>HYT82</f>
        <v>NA</v>
      </c>
      <c r="HZC82" s="83" t="s">
        <v>1076</v>
      </c>
      <c r="HZD82" s="93" t="str">
        <f>HYR82</f>
        <v>CR552</v>
      </c>
      <c r="HZE82" s="93" t="str">
        <f>IF(IFERROR(VLOOKUP(HZB82,'OPERAÇÕES - REPARO'!HYN:HYN,1,FALSE),"")&lt;&gt;"","OK","NA")</f>
        <v>NA</v>
      </c>
      <c r="HZF82" s="93" t="str">
        <f>IF(IFERROR(VLOOKUP(HZB82,'TEXTO LONGO REPARO.CSV'!HYJ:HYJ,1,FALSE),"")&lt;&gt;"","OK","NA")</f>
        <v>NA</v>
      </c>
      <c r="HZG82" s="58" t="e">
        <f>VLOOKUP(HZB82,'Cod Planos'!$A:$G,2,FALSE)</f>
        <v>#N/A</v>
      </c>
      <c r="HZH82" s="59" t="e">
        <f>VLOOKUP(HZB82,'Cod Planos'!$A:$G,4,FALSE)</f>
        <v>#N/A</v>
      </c>
      <c r="HZI82" s="60" t="e">
        <f>VLOOKUP(HZB82,'Cod Planos'!$A:$G,5,FALSE)</f>
        <v>#N/A</v>
      </c>
      <c r="HZJ82" s="61" t="e">
        <f>VLOOKUP(HZB82,'Cod Planos'!$A:$G,6,FALSE)</f>
        <v>#N/A</v>
      </c>
      <c r="HZK82" s="62" t="e">
        <f>VLOOKUP(HZB82,'Cod Planos'!$A:$G,7,FALSE)</f>
        <v>#N/A</v>
      </c>
      <c r="HZL82" s="34">
        <v>553</v>
      </c>
      <c r="HZM82" s="63" t="str">
        <f>HZE82</f>
        <v>NA</v>
      </c>
      <c r="HZN82" s="83" t="s">
        <v>1077</v>
      </c>
      <c r="HZO82" s="93" t="str">
        <f>HZC82</f>
        <v>CR553</v>
      </c>
      <c r="HZP82" s="93" t="str">
        <f>IF(IFERROR(VLOOKUP(HZM82,'OPERAÇÕES - REPARO'!HYY:HYY,1,FALSE),"")&lt;&gt;"","OK","NA")</f>
        <v>NA</v>
      </c>
      <c r="HZQ82" s="93" t="str">
        <f>IF(IFERROR(VLOOKUP(HZM82,'TEXTO LONGO REPARO.CSV'!HYU:HYU,1,FALSE),"")&lt;&gt;"","OK","NA")</f>
        <v>NA</v>
      </c>
      <c r="HZR82" s="58" t="e">
        <f>VLOOKUP(HZM82,'Cod Planos'!$A:$G,2,FALSE)</f>
        <v>#N/A</v>
      </c>
      <c r="HZS82" s="59" t="e">
        <f>VLOOKUP(HZM82,'Cod Planos'!$A:$G,4,FALSE)</f>
        <v>#N/A</v>
      </c>
      <c r="HZT82" s="60" t="e">
        <f>VLOOKUP(HZM82,'Cod Planos'!$A:$G,5,FALSE)</f>
        <v>#N/A</v>
      </c>
      <c r="HZU82" s="61" t="e">
        <f>VLOOKUP(HZM82,'Cod Planos'!$A:$G,6,FALSE)</f>
        <v>#N/A</v>
      </c>
      <c r="HZV82" s="62" t="e">
        <f>VLOOKUP(HZM82,'Cod Planos'!$A:$G,7,FALSE)</f>
        <v>#N/A</v>
      </c>
      <c r="HZW82" s="34">
        <v>554</v>
      </c>
      <c r="HZX82" s="63" t="str">
        <f>HZP82</f>
        <v>NA</v>
      </c>
      <c r="HZY82" s="83" t="s">
        <v>1078</v>
      </c>
      <c r="HZZ82" s="93" t="str">
        <f>HZN82</f>
        <v>CR554</v>
      </c>
      <c r="IAA82" s="93" t="str">
        <f>IF(IFERROR(VLOOKUP(HZX82,'OPERAÇÕES - REPARO'!HZJ:HZJ,1,FALSE),"")&lt;&gt;"","OK","NA")</f>
        <v>NA</v>
      </c>
      <c r="IAB82" s="93" t="str">
        <f>IF(IFERROR(VLOOKUP(HZX82,'TEXTO LONGO REPARO.CSV'!HZF:HZF,1,FALSE),"")&lt;&gt;"","OK","NA")</f>
        <v>NA</v>
      </c>
      <c r="IAC82" s="58" t="e">
        <f>VLOOKUP(HZX82,'Cod Planos'!$A:$G,2,FALSE)</f>
        <v>#N/A</v>
      </c>
      <c r="IAD82" s="59" t="e">
        <f>VLOOKUP(HZX82,'Cod Planos'!$A:$G,4,FALSE)</f>
        <v>#N/A</v>
      </c>
      <c r="IAE82" s="60" t="e">
        <f>VLOOKUP(HZX82,'Cod Planos'!$A:$G,5,FALSE)</f>
        <v>#N/A</v>
      </c>
      <c r="IAF82" s="61" t="e">
        <f>VLOOKUP(HZX82,'Cod Planos'!$A:$G,6,FALSE)</f>
        <v>#N/A</v>
      </c>
      <c r="IAG82" s="62" t="e">
        <f>VLOOKUP(HZX82,'Cod Planos'!$A:$G,7,FALSE)</f>
        <v>#N/A</v>
      </c>
      <c r="IAH82" s="34">
        <v>555</v>
      </c>
      <c r="IAI82" s="63" t="str">
        <f>IAA82</f>
        <v>NA</v>
      </c>
      <c r="IAJ82" s="83" t="s">
        <v>1079</v>
      </c>
      <c r="IAK82" s="93" t="str">
        <f>HZY82</f>
        <v>CR555</v>
      </c>
      <c r="IAL82" s="93" t="str">
        <f>IF(IFERROR(VLOOKUP(IAI82,'OPERAÇÕES - REPARO'!HZU:HZU,1,FALSE),"")&lt;&gt;"","OK","NA")</f>
        <v>NA</v>
      </c>
      <c r="IAM82" s="93" t="str">
        <f>IF(IFERROR(VLOOKUP(IAI82,'TEXTO LONGO REPARO.CSV'!HZQ:HZQ,1,FALSE),"")&lt;&gt;"","OK","NA")</f>
        <v>NA</v>
      </c>
      <c r="IAN82" s="58" t="e">
        <f>VLOOKUP(IAI82,'Cod Planos'!$A:$G,2,FALSE)</f>
        <v>#N/A</v>
      </c>
      <c r="IAO82" s="59" t="e">
        <f>VLOOKUP(IAI82,'Cod Planos'!$A:$G,4,FALSE)</f>
        <v>#N/A</v>
      </c>
      <c r="IAP82" s="60" t="e">
        <f>VLOOKUP(IAI82,'Cod Planos'!$A:$G,5,FALSE)</f>
        <v>#N/A</v>
      </c>
      <c r="IAQ82" s="61" t="e">
        <f>VLOOKUP(IAI82,'Cod Planos'!$A:$G,6,FALSE)</f>
        <v>#N/A</v>
      </c>
      <c r="IAR82" s="62" t="e">
        <f>VLOOKUP(IAI82,'Cod Planos'!$A:$G,7,FALSE)</f>
        <v>#N/A</v>
      </c>
      <c r="IAS82" s="34">
        <v>556</v>
      </c>
      <c r="IAT82" s="63" t="str">
        <f>IAL82</f>
        <v>NA</v>
      </c>
      <c r="IAU82" s="83" t="s">
        <v>1080</v>
      </c>
      <c r="IAV82" s="93" t="str">
        <f>IAJ82</f>
        <v>CR556</v>
      </c>
      <c r="IAW82" s="93" t="str">
        <f>IF(IFERROR(VLOOKUP(IAT82,'OPERAÇÕES - REPARO'!IAF:IAF,1,FALSE),"")&lt;&gt;"","OK","NA")</f>
        <v>NA</v>
      </c>
      <c r="IAX82" s="93" t="str">
        <f>IF(IFERROR(VLOOKUP(IAT82,'TEXTO LONGO REPARO.CSV'!IAB:IAB,1,FALSE),"")&lt;&gt;"","OK","NA")</f>
        <v>NA</v>
      </c>
      <c r="IAY82" s="58" t="e">
        <f>VLOOKUP(IAT82,'Cod Planos'!$A:$G,2,FALSE)</f>
        <v>#N/A</v>
      </c>
      <c r="IAZ82" s="59" t="e">
        <f>VLOOKUP(IAT82,'Cod Planos'!$A:$G,4,FALSE)</f>
        <v>#N/A</v>
      </c>
      <c r="IBA82" s="60" t="e">
        <f>VLOOKUP(IAT82,'Cod Planos'!$A:$G,5,FALSE)</f>
        <v>#N/A</v>
      </c>
      <c r="IBB82" s="61" t="e">
        <f>VLOOKUP(IAT82,'Cod Planos'!$A:$G,6,FALSE)</f>
        <v>#N/A</v>
      </c>
      <c r="IBC82" s="62" t="e">
        <f>VLOOKUP(IAT82,'Cod Planos'!$A:$G,7,FALSE)</f>
        <v>#N/A</v>
      </c>
      <c r="IBD82" s="34">
        <v>557</v>
      </c>
      <c r="IBE82" s="63" t="str">
        <f>IAW82</f>
        <v>NA</v>
      </c>
      <c r="IBF82" s="83" t="s">
        <v>1081</v>
      </c>
      <c r="IBG82" s="93" t="str">
        <f>IAU82</f>
        <v>CR557</v>
      </c>
      <c r="IBH82" s="93" t="str">
        <f>IF(IFERROR(VLOOKUP(IBE82,'OPERAÇÕES - REPARO'!IAQ:IAQ,1,FALSE),"")&lt;&gt;"","OK","NA")</f>
        <v>NA</v>
      </c>
      <c r="IBI82" s="93" t="str">
        <f>IF(IFERROR(VLOOKUP(IBE82,'TEXTO LONGO REPARO.CSV'!IAM:IAM,1,FALSE),"")&lt;&gt;"","OK","NA")</f>
        <v>NA</v>
      </c>
      <c r="IBJ82" s="58" t="e">
        <f>VLOOKUP(IBE82,'Cod Planos'!$A:$G,2,FALSE)</f>
        <v>#N/A</v>
      </c>
      <c r="IBK82" s="59" t="e">
        <f>VLOOKUP(IBE82,'Cod Planos'!$A:$G,4,FALSE)</f>
        <v>#N/A</v>
      </c>
      <c r="IBL82" s="60" t="e">
        <f>VLOOKUP(IBE82,'Cod Planos'!$A:$G,5,FALSE)</f>
        <v>#N/A</v>
      </c>
      <c r="IBM82" s="61" t="e">
        <f>VLOOKUP(IBE82,'Cod Planos'!$A:$G,6,FALSE)</f>
        <v>#N/A</v>
      </c>
      <c r="IBN82" s="62" t="e">
        <f>VLOOKUP(IBE82,'Cod Planos'!$A:$G,7,FALSE)</f>
        <v>#N/A</v>
      </c>
      <c r="IBO82" s="34">
        <v>558</v>
      </c>
      <c r="IBP82" s="63" t="str">
        <f>IBH82</f>
        <v>NA</v>
      </c>
      <c r="IBQ82" s="83" t="s">
        <v>1082</v>
      </c>
      <c r="IBR82" s="93" t="str">
        <f>IBF82</f>
        <v>CR558</v>
      </c>
      <c r="IBS82" s="93" t="str">
        <f>IF(IFERROR(VLOOKUP(IBP82,'OPERAÇÕES - REPARO'!IBB:IBB,1,FALSE),"")&lt;&gt;"","OK","NA")</f>
        <v>NA</v>
      </c>
      <c r="IBT82" s="93" t="str">
        <f>IF(IFERROR(VLOOKUP(IBP82,'TEXTO LONGO REPARO.CSV'!IAX:IAX,1,FALSE),"")&lt;&gt;"","OK","NA")</f>
        <v>NA</v>
      </c>
      <c r="IBU82" s="58" t="e">
        <f>VLOOKUP(IBP82,'Cod Planos'!$A:$G,2,FALSE)</f>
        <v>#N/A</v>
      </c>
      <c r="IBV82" s="59" t="e">
        <f>VLOOKUP(IBP82,'Cod Planos'!$A:$G,4,FALSE)</f>
        <v>#N/A</v>
      </c>
      <c r="IBW82" s="60" t="e">
        <f>VLOOKUP(IBP82,'Cod Planos'!$A:$G,5,FALSE)</f>
        <v>#N/A</v>
      </c>
      <c r="IBX82" s="61" t="e">
        <f>VLOOKUP(IBP82,'Cod Planos'!$A:$G,6,FALSE)</f>
        <v>#N/A</v>
      </c>
      <c r="IBY82" s="62" t="e">
        <f>VLOOKUP(IBP82,'Cod Planos'!$A:$G,7,FALSE)</f>
        <v>#N/A</v>
      </c>
      <c r="IBZ82" s="34">
        <v>559</v>
      </c>
      <c r="ICA82" s="63" t="str">
        <f>IBS82</f>
        <v>NA</v>
      </c>
      <c r="ICB82" s="83" t="s">
        <v>1083</v>
      </c>
      <c r="ICC82" s="93" t="str">
        <f>IBQ82</f>
        <v>CR559</v>
      </c>
      <c r="ICD82" s="93" t="str">
        <f>IF(IFERROR(VLOOKUP(ICA82,'OPERAÇÕES - REPARO'!IBM:IBM,1,FALSE),"")&lt;&gt;"","OK","NA")</f>
        <v>NA</v>
      </c>
      <c r="ICE82" s="93" t="str">
        <f>IF(IFERROR(VLOOKUP(ICA82,'TEXTO LONGO REPARO.CSV'!IBI:IBI,1,FALSE),"")&lt;&gt;"","OK","NA")</f>
        <v>NA</v>
      </c>
      <c r="ICF82" s="58" t="e">
        <f>VLOOKUP(ICA82,'Cod Planos'!$A:$G,2,FALSE)</f>
        <v>#N/A</v>
      </c>
      <c r="ICG82" s="59" t="e">
        <f>VLOOKUP(ICA82,'Cod Planos'!$A:$G,4,FALSE)</f>
        <v>#N/A</v>
      </c>
      <c r="ICH82" s="60" t="e">
        <f>VLOOKUP(ICA82,'Cod Planos'!$A:$G,5,FALSE)</f>
        <v>#N/A</v>
      </c>
      <c r="ICI82" s="61" t="e">
        <f>VLOOKUP(ICA82,'Cod Planos'!$A:$G,6,FALSE)</f>
        <v>#N/A</v>
      </c>
      <c r="ICJ82" s="62" t="e">
        <f>VLOOKUP(ICA82,'Cod Planos'!$A:$G,7,FALSE)</f>
        <v>#N/A</v>
      </c>
      <c r="ICK82" s="34">
        <v>560</v>
      </c>
      <c r="ICL82" s="63" t="str">
        <f>ICD82</f>
        <v>NA</v>
      </c>
      <c r="ICM82" s="83" t="s">
        <v>1084</v>
      </c>
      <c r="ICN82" s="93" t="str">
        <f>ICB82</f>
        <v>CR560</v>
      </c>
      <c r="ICO82" s="93" t="str">
        <f>IF(IFERROR(VLOOKUP(ICL82,'OPERAÇÕES - REPARO'!IBX:IBX,1,FALSE),"")&lt;&gt;"","OK","NA")</f>
        <v>NA</v>
      </c>
      <c r="ICP82" s="93" t="str">
        <f>IF(IFERROR(VLOOKUP(ICL82,'TEXTO LONGO REPARO.CSV'!IBT:IBT,1,FALSE),"")&lt;&gt;"","OK","NA")</f>
        <v>NA</v>
      </c>
      <c r="ICQ82" s="58" t="e">
        <f>VLOOKUP(ICL82,'Cod Planos'!$A:$G,2,FALSE)</f>
        <v>#N/A</v>
      </c>
      <c r="ICR82" s="59" t="e">
        <f>VLOOKUP(ICL82,'Cod Planos'!$A:$G,4,FALSE)</f>
        <v>#N/A</v>
      </c>
      <c r="ICS82" s="60" t="e">
        <f>VLOOKUP(ICL82,'Cod Planos'!$A:$G,5,FALSE)</f>
        <v>#N/A</v>
      </c>
      <c r="ICT82" s="61" t="e">
        <f>VLOOKUP(ICL82,'Cod Planos'!$A:$G,6,FALSE)</f>
        <v>#N/A</v>
      </c>
      <c r="ICU82" s="62" t="e">
        <f>VLOOKUP(ICL82,'Cod Planos'!$A:$G,7,FALSE)</f>
        <v>#N/A</v>
      </c>
      <c r="ICV82" s="34">
        <v>561</v>
      </c>
      <c r="ICW82" s="63" t="str">
        <f>ICO82</f>
        <v>NA</v>
      </c>
      <c r="ICX82" s="83" t="s">
        <v>1085</v>
      </c>
      <c r="ICY82" s="93" t="str">
        <f>ICM82</f>
        <v>CR561</v>
      </c>
      <c r="ICZ82" s="93" t="str">
        <f>IF(IFERROR(VLOOKUP(ICW82,'OPERAÇÕES - REPARO'!ICI:ICI,1,FALSE),"")&lt;&gt;"","OK","NA")</f>
        <v>NA</v>
      </c>
      <c r="IDA82" s="93" t="str">
        <f>IF(IFERROR(VLOOKUP(ICW82,'TEXTO LONGO REPARO.CSV'!ICE:ICE,1,FALSE),"")&lt;&gt;"","OK","NA")</f>
        <v>NA</v>
      </c>
      <c r="IDB82" s="58" t="e">
        <f>VLOOKUP(ICW82,'Cod Planos'!$A:$G,2,FALSE)</f>
        <v>#N/A</v>
      </c>
      <c r="IDC82" s="59" t="e">
        <f>VLOOKUP(ICW82,'Cod Planos'!$A:$G,4,FALSE)</f>
        <v>#N/A</v>
      </c>
      <c r="IDD82" s="60" t="e">
        <f>VLOOKUP(ICW82,'Cod Planos'!$A:$G,5,FALSE)</f>
        <v>#N/A</v>
      </c>
      <c r="IDE82" s="61" t="e">
        <f>VLOOKUP(ICW82,'Cod Planos'!$A:$G,6,FALSE)</f>
        <v>#N/A</v>
      </c>
      <c r="IDF82" s="62" t="e">
        <f>VLOOKUP(ICW82,'Cod Planos'!$A:$G,7,FALSE)</f>
        <v>#N/A</v>
      </c>
      <c r="IDG82" s="34">
        <v>562</v>
      </c>
      <c r="IDH82" s="63" t="str">
        <f>ICZ82</f>
        <v>NA</v>
      </c>
      <c r="IDI82" s="83" t="s">
        <v>1086</v>
      </c>
      <c r="IDJ82" s="93" t="str">
        <f>ICX82</f>
        <v>CR562</v>
      </c>
      <c r="IDK82" s="93" t="str">
        <f>IF(IFERROR(VLOOKUP(IDH82,'OPERAÇÕES - REPARO'!ICT:ICT,1,FALSE),"")&lt;&gt;"","OK","NA")</f>
        <v>NA</v>
      </c>
      <c r="IDL82" s="93" t="str">
        <f>IF(IFERROR(VLOOKUP(IDH82,'TEXTO LONGO REPARO.CSV'!ICP:ICP,1,FALSE),"")&lt;&gt;"","OK","NA")</f>
        <v>NA</v>
      </c>
      <c r="IDM82" s="58" t="e">
        <f>VLOOKUP(IDH82,'Cod Planos'!$A:$G,2,FALSE)</f>
        <v>#N/A</v>
      </c>
      <c r="IDN82" s="59" t="e">
        <f>VLOOKUP(IDH82,'Cod Planos'!$A:$G,4,FALSE)</f>
        <v>#N/A</v>
      </c>
      <c r="IDO82" s="60" t="e">
        <f>VLOOKUP(IDH82,'Cod Planos'!$A:$G,5,FALSE)</f>
        <v>#N/A</v>
      </c>
      <c r="IDP82" s="61" t="e">
        <f>VLOOKUP(IDH82,'Cod Planos'!$A:$G,6,FALSE)</f>
        <v>#N/A</v>
      </c>
      <c r="IDQ82" s="62" t="e">
        <f>VLOOKUP(IDH82,'Cod Planos'!$A:$G,7,FALSE)</f>
        <v>#N/A</v>
      </c>
      <c r="IDR82" s="34">
        <v>563</v>
      </c>
      <c r="IDS82" s="63" t="str">
        <f>IDK82</f>
        <v>NA</v>
      </c>
      <c r="IDT82" s="83" t="s">
        <v>1087</v>
      </c>
      <c r="IDU82" s="93" t="str">
        <f>IDI82</f>
        <v>CR563</v>
      </c>
      <c r="IDV82" s="93" t="str">
        <f>IF(IFERROR(VLOOKUP(IDS82,'OPERAÇÕES - REPARO'!IDE:IDE,1,FALSE),"")&lt;&gt;"","OK","NA")</f>
        <v>NA</v>
      </c>
      <c r="IDW82" s="93" t="str">
        <f>IF(IFERROR(VLOOKUP(IDS82,'TEXTO LONGO REPARO.CSV'!IDA:IDA,1,FALSE),"")&lt;&gt;"","OK","NA")</f>
        <v>NA</v>
      </c>
      <c r="IDX82" s="58" t="e">
        <f>VLOOKUP(IDS82,'Cod Planos'!$A:$G,2,FALSE)</f>
        <v>#N/A</v>
      </c>
      <c r="IDY82" s="59" t="e">
        <f>VLOOKUP(IDS82,'Cod Planos'!$A:$G,4,FALSE)</f>
        <v>#N/A</v>
      </c>
      <c r="IDZ82" s="60" t="e">
        <f>VLOOKUP(IDS82,'Cod Planos'!$A:$G,5,FALSE)</f>
        <v>#N/A</v>
      </c>
      <c r="IEA82" s="61" t="e">
        <f>VLOOKUP(IDS82,'Cod Planos'!$A:$G,6,FALSE)</f>
        <v>#N/A</v>
      </c>
      <c r="IEB82" s="62" t="e">
        <f>VLOOKUP(IDS82,'Cod Planos'!$A:$G,7,FALSE)</f>
        <v>#N/A</v>
      </c>
      <c r="IEC82" s="34">
        <v>564</v>
      </c>
      <c r="IED82" s="63" t="str">
        <f>IDV82</f>
        <v>NA</v>
      </c>
      <c r="IEE82" s="83" t="s">
        <v>1088</v>
      </c>
      <c r="IEF82" s="93" t="str">
        <f>IDT82</f>
        <v>CR564</v>
      </c>
      <c r="IEG82" s="93" t="str">
        <f>IF(IFERROR(VLOOKUP(IED82,'OPERAÇÕES - REPARO'!IDP:IDP,1,FALSE),"")&lt;&gt;"","OK","NA")</f>
        <v>NA</v>
      </c>
      <c r="IEH82" s="93" t="str">
        <f>IF(IFERROR(VLOOKUP(IED82,'TEXTO LONGO REPARO.CSV'!IDL:IDL,1,FALSE),"")&lt;&gt;"","OK","NA")</f>
        <v>NA</v>
      </c>
      <c r="IEI82" s="58" t="e">
        <f>VLOOKUP(IED82,'Cod Planos'!$A:$G,2,FALSE)</f>
        <v>#N/A</v>
      </c>
      <c r="IEJ82" s="59" t="e">
        <f>VLOOKUP(IED82,'Cod Planos'!$A:$G,4,FALSE)</f>
        <v>#N/A</v>
      </c>
      <c r="IEK82" s="60" t="e">
        <f>VLOOKUP(IED82,'Cod Planos'!$A:$G,5,FALSE)</f>
        <v>#N/A</v>
      </c>
      <c r="IEL82" s="61" t="e">
        <f>VLOOKUP(IED82,'Cod Planos'!$A:$G,6,FALSE)</f>
        <v>#N/A</v>
      </c>
      <c r="IEM82" s="62" t="e">
        <f>VLOOKUP(IED82,'Cod Planos'!$A:$G,7,FALSE)</f>
        <v>#N/A</v>
      </c>
      <c r="IEN82" s="34">
        <v>565</v>
      </c>
      <c r="IEO82" s="63" t="str">
        <f>IEG82</f>
        <v>NA</v>
      </c>
      <c r="IEP82" s="83" t="s">
        <v>1089</v>
      </c>
      <c r="IEQ82" s="93" t="str">
        <f>IEE82</f>
        <v>CR565</v>
      </c>
      <c r="IER82" s="93" t="str">
        <f>IF(IFERROR(VLOOKUP(IEO82,'OPERAÇÕES - REPARO'!IEA:IEA,1,FALSE),"")&lt;&gt;"","OK","NA")</f>
        <v>NA</v>
      </c>
      <c r="IES82" s="93" t="str">
        <f>IF(IFERROR(VLOOKUP(IEO82,'TEXTO LONGO REPARO.CSV'!IDW:IDW,1,FALSE),"")&lt;&gt;"","OK","NA")</f>
        <v>NA</v>
      </c>
      <c r="IET82" s="58" t="e">
        <f>VLOOKUP(IEO82,'Cod Planos'!$A:$G,2,FALSE)</f>
        <v>#N/A</v>
      </c>
      <c r="IEU82" s="59" t="e">
        <f>VLOOKUP(IEO82,'Cod Planos'!$A:$G,4,FALSE)</f>
        <v>#N/A</v>
      </c>
      <c r="IEV82" s="60" t="e">
        <f>VLOOKUP(IEO82,'Cod Planos'!$A:$G,5,FALSE)</f>
        <v>#N/A</v>
      </c>
      <c r="IEW82" s="61" t="e">
        <f>VLOOKUP(IEO82,'Cod Planos'!$A:$G,6,FALSE)</f>
        <v>#N/A</v>
      </c>
      <c r="IEX82" s="62" t="e">
        <f>VLOOKUP(IEO82,'Cod Planos'!$A:$G,7,FALSE)</f>
        <v>#N/A</v>
      </c>
      <c r="IEY82" s="34">
        <v>566</v>
      </c>
      <c r="IEZ82" s="63" t="str">
        <f>IER82</f>
        <v>NA</v>
      </c>
      <c r="IFA82" s="83" t="s">
        <v>1090</v>
      </c>
      <c r="IFB82" s="93" t="str">
        <f>IEP82</f>
        <v>CR566</v>
      </c>
      <c r="IFC82" s="93" t="str">
        <f>IF(IFERROR(VLOOKUP(IEZ82,'OPERAÇÕES - REPARO'!IEL:IEL,1,FALSE),"")&lt;&gt;"","OK","NA")</f>
        <v>NA</v>
      </c>
      <c r="IFD82" s="93" t="str">
        <f>IF(IFERROR(VLOOKUP(IEZ82,'TEXTO LONGO REPARO.CSV'!IEH:IEH,1,FALSE),"")&lt;&gt;"","OK","NA")</f>
        <v>NA</v>
      </c>
      <c r="IFE82" s="58" t="e">
        <f>VLOOKUP(IEZ82,'Cod Planos'!$A:$G,2,FALSE)</f>
        <v>#N/A</v>
      </c>
      <c r="IFF82" s="59" t="e">
        <f>VLOOKUP(IEZ82,'Cod Planos'!$A:$G,4,FALSE)</f>
        <v>#N/A</v>
      </c>
      <c r="IFG82" s="60" t="e">
        <f>VLOOKUP(IEZ82,'Cod Planos'!$A:$G,5,FALSE)</f>
        <v>#N/A</v>
      </c>
      <c r="IFH82" s="61" t="e">
        <f>VLOOKUP(IEZ82,'Cod Planos'!$A:$G,6,FALSE)</f>
        <v>#N/A</v>
      </c>
      <c r="IFI82" s="62" t="e">
        <f>VLOOKUP(IEZ82,'Cod Planos'!$A:$G,7,FALSE)</f>
        <v>#N/A</v>
      </c>
      <c r="IFJ82" s="34">
        <v>567</v>
      </c>
      <c r="IFK82" s="63" t="str">
        <f>IFC82</f>
        <v>NA</v>
      </c>
      <c r="IFL82" s="83" t="s">
        <v>1091</v>
      </c>
      <c r="IFM82" s="93" t="str">
        <f>IFA82</f>
        <v>CR567</v>
      </c>
      <c r="IFN82" s="93" t="str">
        <f>IF(IFERROR(VLOOKUP(IFK82,'OPERAÇÕES - REPARO'!IEW:IEW,1,FALSE),"")&lt;&gt;"","OK","NA")</f>
        <v>NA</v>
      </c>
      <c r="IFO82" s="93" t="str">
        <f>IF(IFERROR(VLOOKUP(IFK82,'TEXTO LONGO REPARO.CSV'!IES:IES,1,FALSE),"")&lt;&gt;"","OK","NA")</f>
        <v>NA</v>
      </c>
      <c r="IFP82" s="58" t="e">
        <f>VLOOKUP(IFK82,'Cod Planos'!$A:$G,2,FALSE)</f>
        <v>#N/A</v>
      </c>
      <c r="IFQ82" s="59" t="e">
        <f>VLOOKUP(IFK82,'Cod Planos'!$A:$G,4,FALSE)</f>
        <v>#N/A</v>
      </c>
      <c r="IFR82" s="60" t="e">
        <f>VLOOKUP(IFK82,'Cod Planos'!$A:$G,5,FALSE)</f>
        <v>#N/A</v>
      </c>
      <c r="IFS82" s="61" t="e">
        <f>VLOOKUP(IFK82,'Cod Planos'!$A:$G,6,FALSE)</f>
        <v>#N/A</v>
      </c>
      <c r="IFT82" s="62" t="e">
        <f>VLOOKUP(IFK82,'Cod Planos'!$A:$G,7,FALSE)</f>
        <v>#N/A</v>
      </c>
      <c r="IFU82" s="34">
        <v>568</v>
      </c>
      <c r="IFV82" s="63" t="str">
        <f>IFN82</f>
        <v>NA</v>
      </c>
      <c r="IFW82" s="83" t="s">
        <v>1092</v>
      </c>
      <c r="IFX82" s="93" t="str">
        <f>IFL82</f>
        <v>CR568</v>
      </c>
      <c r="IFY82" s="93" t="str">
        <f>IF(IFERROR(VLOOKUP(IFV82,'OPERAÇÕES - REPARO'!IFH:IFH,1,FALSE),"")&lt;&gt;"","OK","NA")</f>
        <v>NA</v>
      </c>
      <c r="IFZ82" s="93" t="str">
        <f>IF(IFERROR(VLOOKUP(IFV82,'TEXTO LONGO REPARO.CSV'!IFD:IFD,1,FALSE),"")&lt;&gt;"","OK","NA")</f>
        <v>NA</v>
      </c>
      <c r="IGA82" s="58" t="e">
        <f>VLOOKUP(IFV82,'Cod Planos'!$A:$G,2,FALSE)</f>
        <v>#N/A</v>
      </c>
      <c r="IGB82" s="59" t="e">
        <f>VLOOKUP(IFV82,'Cod Planos'!$A:$G,4,FALSE)</f>
        <v>#N/A</v>
      </c>
      <c r="IGC82" s="60" t="e">
        <f>VLOOKUP(IFV82,'Cod Planos'!$A:$G,5,FALSE)</f>
        <v>#N/A</v>
      </c>
      <c r="IGD82" s="61" t="e">
        <f>VLOOKUP(IFV82,'Cod Planos'!$A:$G,6,FALSE)</f>
        <v>#N/A</v>
      </c>
      <c r="IGE82" s="62" t="e">
        <f>VLOOKUP(IFV82,'Cod Planos'!$A:$G,7,FALSE)</f>
        <v>#N/A</v>
      </c>
      <c r="IGF82" s="34">
        <v>569</v>
      </c>
      <c r="IGG82" s="63" t="str">
        <f>IFY82</f>
        <v>NA</v>
      </c>
      <c r="IGH82" s="83" t="s">
        <v>1093</v>
      </c>
      <c r="IGI82" s="93" t="str">
        <f>IFW82</f>
        <v>CR569</v>
      </c>
      <c r="IGJ82" s="93" t="str">
        <f>IF(IFERROR(VLOOKUP(IGG82,'OPERAÇÕES - REPARO'!IFS:IFS,1,FALSE),"")&lt;&gt;"","OK","NA")</f>
        <v>NA</v>
      </c>
      <c r="IGK82" s="93" t="str">
        <f>IF(IFERROR(VLOOKUP(IGG82,'TEXTO LONGO REPARO.CSV'!IFO:IFO,1,FALSE),"")&lt;&gt;"","OK","NA")</f>
        <v>NA</v>
      </c>
      <c r="IGL82" s="58" t="e">
        <f>VLOOKUP(IGG82,'Cod Planos'!$A:$G,2,FALSE)</f>
        <v>#N/A</v>
      </c>
      <c r="IGM82" s="59" t="e">
        <f>VLOOKUP(IGG82,'Cod Planos'!$A:$G,4,FALSE)</f>
        <v>#N/A</v>
      </c>
      <c r="IGN82" s="60" t="e">
        <f>VLOOKUP(IGG82,'Cod Planos'!$A:$G,5,FALSE)</f>
        <v>#N/A</v>
      </c>
      <c r="IGO82" s="61" t="e">
        <f>VLOOKUP(IGG82,'Cod Planos'!$A:$G,6,FALSE)</f>
        <v>#N/A</v>
      </c>
      <c r="IGP82" s="62" t="e">
        <f>VLOOKUP(IGG82,'Cod Planos'!$A:$G,7,FALSE)</f>
        <v>#N/A</v>
      </c>
      <c r="IGQ82" s="34">
        <v>570</v>
      </c>
      <c r="IGR82" s="63" t="str">
        <f>IGJ82</f>
        <v>NA</v>
      </c>
      <c r="IGS82" s="83" t="s">
        <v>1094</v>
      </c>
      <c r="IGT82" s="93" t="str">
        <f>IGH82</f>
        <v>CR570</v>
      </c>
      <c r="IGU82" s="93" t="str">
        <f>IF(IFERROR(VLOOKUP(IGR82,'OPERAÇÕES - REPARO'!IGD:IGD,1,FALSE),"")&lt;&gt;"","OK","NA")</f>
        <v>NA</v>
      </c>
      <c r="IGV82" s="93" t="str">
        <f>IF(IFERROR(VLOOKUP(IGR82,'TEXTO LONGO REPARO.CSV'!IFZ:IFZ,1,FALSE),"")&lt;&gt;"","OK","NA")</f>
        <v>NA</v>
      </c>
      <c r="IGW82" s="58" t="e">
        <f>VLOOKUP(IGR82,'Cod Planos'!$A:$G,2,FALSE)</f>
        <v>#N/A</v>
      </c>
      <c r="IGX82" s="59" t="e">
        <f>VLOOKUP(IGR82,'Cod Planos'!$A:$G,4,FALSE)</f>
        <v>#N/A</v>
      </c>
      <c r="IGY82" s="60" t="e">
        <f>VLOOKUP(IGR82,'Cod Planos'!$A:$G,5,FALSE)</f>
        <v>#N/A</v>
      </c>
      <c r="IGZ82" s="61" t="e">
        <f>VLOOKUP(IGR82,'Cod Planos'!$A:$G,6,FALSE)</f>
        <v>#N/A</v>
      </c>
      <c r="IHA82" s="62" t="e">
        <f>VLOOKUP(IGR82,'Cod Planos'!$A:$G,7,FALSE)</f>
        <v>#N/A</v>
      </c>
      <c r="IHB82" s="34">
        <v>571</v>
      </c>
      <c r="IHC82" s="63" t="str">
        <f>IGU82</f>
        <v>NA</v>
      </c>
      <c r="IHD82" s="83" t="s">
        <v>1095</v>
      </c>
      <c r="IHE82" s="93" t="str">
        <f>IGS82</f>
        <v>CR571</v>
      </c>
      <c r="IHF82" s="93" t="str">
        <f>IF(IFERROR(VLOOKUP(IHC82,'OPERAÇÕES - REPARO'!IGO:IGO,1,FALSE),"")&lt;&gt;"","OK","NA")</f>
        <v>NA</v>
      </c>
      <c r="IHG82" s="93" t="str">
        <f>IF(IFERROR(VLOOKUP(IHC82,'TEXTO LONGO REPARO.CSV'!IGK:IGK,1,FALSE),"")&lt;&gt;"","OK","NA")</f>
        <v>NA</v>
      </c>
      <c r="IHH82" s="58" t="e">
        <f>VLOOKUP(IHC82,'Cod Planos'!$A:$G,2,FALSE)</f>
        <v>#N/A</v>
      </c>
      <c r="IHI82" s="59" t="e">
        <f>VLOOKUP(IHC82,'Cod Planos'!$A:$G,4,FALSE)</f>
        <v>#N/A</v>
      </c>
      <c r="IHJ82" s="60" t="e">
        <f>VLOOKUP(IHC82,'Cod Planos'!$A:$G,5,FALSE)</f>
        <v>#N/A</v>
      </c>
      <c r="IHK82" s="61" t="e">
        <f>VLOOKUP(IHC82,'Cod Planos'!$A:$G,6,FALSE)</f>
        <v>#N/A</v>
      </c>
      <c r="IHL82" s="62" t="e">
        <f>VLOOKUP(IHC82,'Cod Planos'!$A:$G,7,FALSE)</f>
        <v>#N/A</v>
      </c>
      <c r="IHM82" s="34">
        <v>572</v>
      </c>
      <c r="IHN82" s="63" t="str">
        <f>IHF82</f>
        <v>NA</v>
      </c>
      <c r="IHO82" s="83" t="s">
        <v>1096</v>
      </c>
      <c r="IHP82" s="93" t="str">
        <f>IHD82</f>
        <v>CR572</v>
      </c>
      <c r="IHQ82" s="93" t="str">
        <f>IF(IFERROR(VLOOKUP(IHN82,'OPERAÇÕES - REPARO'!IGZ:IGZ,1,FALSE),"")&lt;&gt;"","OK","NA")</f>
        <v>NA</v>
      </c>
      <c r="IHR82" s="93" t="str">
        <f>IF(IFERROR(VLOOKUP(IHN82,'TEXTO LONGO REPARO.CSV'!IGV:IGV,1,FALSE),"")&lt;&gt;"","OK","NA")</f>
        <v>NA</v>
      </c>
      <c r="IHS82" s="58" t="e">
        <f>VLOOKUP(IHN82,'Cod Planos'!$A:$G,2,FALSE)</f>
        <v>#N/A</v>
      </c>
      <c r="IHT82" s="59" t="e">
        <f>VLOOKUP(IHN82,'Cod Planos'!$A:$G,4,FALSE)</f>
        <v>#N/A</v>
      </c>
      <c r="IHU82" s="60" t="e">
        <f>VLOOKUP(IHN82,'Cod Planos'!$A:$G,5,FALSE)</f>
        <v>#N/A</v>
      </c>
      <c r="IHV82" s="61" t="e">
        <f>VLOOKUP(IHN82,'Cod Planos'!$A:$G,6,FALSE)</f>
        <v>#N/A</v>
      </c>
      <c r="IHW82" s="62" t="e">
        <f>VLOOKUP(IHN82,'Cod Planos'!$A:$G,7,FALSE)</f>
        <v>#N/A</v>
      </c>
      <c r="IHX82" s="34">
        <v>573</v>
      </c>
      <c r="IHY82" s="63" t="str">
        <f>IHQ82</f>
        <v>NA</v>
      </c>
      <c r="IHZ82" s="83" t="s">
        <v>1097</v>
      </c>
      <c r="IIA82" s="93" t="str">
        <f>IHO82</f>
        <v>CR573</v>
      </c>
      <c r="IIB82" s="93" t="str">
        <f>IF(IFERROR(VLOOKUP(IHY82,'OPERAÇÕES - REPARO'!IHK:IHK,1,FALSE),"")&lt;&gt;"","OK","NA")</f>
        <v>NA</v>
      </c>
      <c r="IIC82" s="93" t="str">
        <f>IF(IFERROR(VLOOKUP(IHY82,'TEXTO LONGO REPARO.CSV'!IHG:IHG,1,FALSE),"")&lt;&gt;"","OK","NA")</f>
        <v>NA</v>
      </c>
      <c r="IID82" s="58" t="e">
        <f>VLOOKUP(IHY82,'Cod Planos'!$A:$G,2,FALSE)</f>
        <v>#N/A</v>
      </c>
      <c r="IIE82" s="59" t="e">
        <f>VLOOKUP(IHY82,'Cod Planos'!$A:$G,4,FALSE)</f>
        <v>#N/A</v>
      </c>
      <c r="IIF82" s="60" t="e">
        <f>VLOOKUP(IHY82,'Cod Planos'!$A:$G,5,FALSE)</f>
        <v>#N/A</v>
      </c>
      <c r="IIG82" s="61" t="e">
        <f>VLOOKUP(IHY82,'Cod Planos'!$A:$G,6,FALSE)</f>
        <v>#N/A</v>
      </c>
      <c r="IIH82" s="62" t="e">
        <f>VLOOKUP(IHY82,'Cod Planos'!$A:$G,7,FALSE)</f>
        <v>#N/A</v>
      </c>
      <c r="III82" s="34">
        <v>574</v>
      </c>
      <c r="IIJ82" s="63" t="str">
        <f>IIB82</f>
        <v>NA</v>
      </c>
      <c r="IIK82" s="83" t="s">
        <v>1098</v>
      </c>
      <c r="IIL82" s="93" t="str">
        <f>IHZ82</f>
        <v>CR574</v>
      </c>
      <c r="IIM82" s="93" t="str">
        <f>IF(IFERROR(VLOOKUP(IIJ82,'OPERAÇÕES - REPARO'!IHV:IHV,1,FALSE),"")&lt;&gt;"","OK","NA")</f>
        <v>NA</v>
      </c>
      <c r="IIN82" s="93" t="str">
        <f>IF(IFERROR(VLOOKUP(IIJ82,'TEXTO LONGO REPARO.CSV'!IHR:IHR,1,FALSE),"")&lt;&gt;"","OK","NA")</f>
        <v>NA</v>
      </c>
      <c r="IIO82" s="58" t="e">
        <f>VLOOKUP(IIJ82,'Cod Planos'!$A:$G,2,FALSE)</f>
        <v>#N/A</v>
      </c>
      <c r="IIP82" s="59" t="e">
        <f>VLOOKUP(IIJ82,'Cod Planos'!$A:$G,4,FALSE)</f>
        <v>#N/A</v>
      </c>
      <c r="IIQ82" s="60" t="e">
        <f>VLOOKUP(IIJ82,'Cod Planos'!$A:$G,5,FALSE)</f>
        <v>#N/A</v>
      </c>
      <c r="IIR82" s="61" t="e">
        <f>VLOOKUP(IIJ82,'Cod Planos'!$A:$G,6,FALSE)</f>
        <v>#N/A</v>
      </c>
      <c r="IIS82" s="62" t="e">
        <f>VLOOKUP(IIJ82,'Cod Planos'!$A:$G,7,FALSE)</f>
        <v>#N/A</v>
      </c>
      <c r="IIT82" s="34">
        <v>575</v>
      </c>
      <c r="IIU82" s="63" t="str">
        <f>IIM82</f>
        <v>NA</v>
      </c>
      <c r="IIV82" s="83" t="s">
        <v>1099</v>
      </c>
      <c r="IIW82" s="93" t="str">
        <f>IIK82</f>
        <v>CR575</v>
      </c>
      <c r="IIX82" s="93" t="str">
        <f>IF(IFERROR(VLOOKUP(IIU82,'OPERAÇÕES - REPARO'!IIG:IIG,1,FALSE),"")&lt;&gt;"","OK","NA")</f>
        <v>NA</v>
      </c>
      <c r="IIY82" s="93" t="str">
        <f>IF(IFERROR(VLOOKUP(IIU82,'TEXTO LONGO REPARO.CSV'!IIC:IIC,1,FALSE),"")&lt;&gt;"","OK","NA")</f>
        <v>NA</v>
      </c>
      <c r="IIZ82" s="58" t="e">
        <f>VLOOKUP(IIU82,'Cod Planos'!$A:$G,2,FALSE)</f>
        <v>#N/A</v>
      </c>
      <c r="IJA82" s="59" t="e">
        <f>VLOOKUP(IIU82,'Cod Planos'!$A:$G,4,FALSE)</f>
        <v>#N/A</v>
      </c>
      <c r="IJB82" s="60" t="e">
        <f>VLOOKUP(IIU82,'Cod Planos'!$A:$G,5,FALSE)</f>
        <v>#N/A</v>
      </c>
      <c r="IJC82" s="61" t="e">
        <f>VLOOKUP(IIU82,'Cod Planos'!$A:$G,6,FALSE)</f>
        <v>#N/A</v>
      </c>
      <c r="IJD82" s="62" t="e">
        <f>VLOOKUP(IIU82,'Cod Planos'!$A:$G,7,FALSE)</f>
        <v>#N/A</v>
      </c>
      <c r="IJE82" s="34">
        <v>576</v>
      </c>
      <c r="IJF82" s="63" t="str">
        <f>IIX82</f>
        <v>NA</v>
      </c>
      <c r="IJG82" s="83" t="s">
        <v>1100</v>
      </c>
      <c r="IJH82" s="93" t="str">
        <f>IIV82</f>
        <v>CR576</v>
      </c>
      <c r="IJI82" s="93" t="str">
        <f>IF(IFERROR(VLOOKUP(IJF82,'OPERAÇÕES - REPARO'!IIR:IIR,1,FALSE),"")&lt;&gt;"","OK","NA")</f>
        <v>NA</v>
      </c>
      <c r="IJJ82" s="93" t="str">
        <f>IF(IFERROR(VLOOKUP(IJF82,'TEXTO LONGO REPARO.CSV'!IIN:IIN,1,FALSE),"")&lt;&gt;"","OK","NA")</f>
        <v>NA</v>
      </c>
      <c r="IJK82" s="58" t="e">
        <f>VLOOKUP(IJF82,'Cod Planos'!$A:$G,2,FALSE)</f>
        <v>#N/A</v>
      </c>
      <c r="IJL82" s="59" t="e">
        <f>VLOOKUP(IJF82,'Cod Planos'!$A:$G,4,FALSE)</f>
        <v>#N/A</v>
      </c>
      <c r="IJM82" s="60" t="e">
        <f>VLOOKUP(IJF82,'Cod Planos'!$A:$G,5,FALSE)</f>
        <v>#N/A</v>
      </c>
      <c r="IJN82" s="61" t="e">
        <f>VLOOKUP(IJF82,'Cod Planos'!$A:$G,6,FALSE)</f>
        <v>#N/A</v>
      </c>
      <c r="IJO82" s="62" t="e">
        <f>VLOOKUP(IJF82,'Cod Planos'!$A:$G,7,FALSE)</f>
        <v>#N/A</v>
      </c>
      <c r="IJP82" s="34">
        <v>577</v>
      </c>
      <c r="IJQ82" s="63" t="str">
        <f>IJI82</f>
        <v>NA</v>
      </c>
      <c r="IJR82" s="83" t="s">
        <v>1101</v>
      </c>
      <c r="IJS82" s="93" t="str">
        <f>IJG82</f>
        <v>CR577</v>
      </c>
      <c r="IJT82" s="93" t="str">
        <f>IF(IFERROR(VLOOKUP(IJQ82,'OPERAÇÕES - REPARO'!IJC:IJC,1,FALSE),"")&lt;&gt;"","OK","NA")</f>
        <v>NA</v>
      </c>
      <c r="IJU82" s="93" t="str">
        <f>IF(IFERROR(VLOOKUP(IJQ82,'TEXTO LONGO REPARO.CSV'!IIY:IIY,1,FALSE),"")&lt;&gt;"","OK","NA")</f>
        <v>NA</v>
      </c>
      <c r="IJV82" s="58" t="e">
        <f>VLOOKUP(IJQ82,'Cod Planos'!$A:$G,2,FALSE)</f>
        <v>#N/A</v>
      </c>
      <c r="IJW82" s="59" t="e">
        <f>VLOOKUP(IJQ82,'Cod Planos'!$A:$G,4,FALSE)</f>
        <v>#N/A</v>
      </c>
      <c r="IJX82" s="60" t="e">
        <f>VLOOKUP(IJQ82,'Cod Planos'!$A:$G,5,FALSE)</f>
        <v>#N/A</v>
      </c>
      <c r="IJY82" s="61" t="e">
        <f>VLOOKUP(IJQ82,'Cod Planos'!$A:$G,6,FALSE)</f>
        <v>#N/A</v>
      </c>
      <c r="IJZ82" s="62" t="e">
        <f>VLOOKUP(IJQ82,'Cod Planos'!$A:$G,7,FALSE)</f>
        <v>#N/A</v>
      </c>
      <c r="IKA82" s="34">
        <v>578</v>
      </c>
      <c r="IKB82" s="63" t="str">
        <f>IJT82</f>
        <v>NA</v>
      </c>
      <c r="IKC82" s="83" t="s">
        <v>1102</v>
      </c>
      <c r="IKD82" s="93" t="str">
        <f>IJR82</f>
        <v>CR578</v>
      </c>
      <c r="IKE82" s="93" t="str">
        <f>IF(IFERROR(VLOOKUP(IKB82,'OPERAÇÕES - REPARO'!IJN:IJN,1,FALSE),"")&lt;&gt;"","OK","NA")</f>
        <v>NA</v>
      </c>
      <c r="IKF82" s="93" t="str">
        <f>IF(IFERROR(VLOOKUP(IKB82,'TEXTO LONGO REPARO.CSV'!IJJ:IJJ,1,FALSE),"")&lt;&gt;"","OK","NA")</f>
        <v>NA</v>
      </c>
      <c r="IKG82" s="58" t="e">
        <f>VLOOKUP(IKB82,'Cod Planos'!$A:$G,2,FALSE)</f>
        <v>#N/A</v>
      </c>
      <c r="IKH82" s="59" t="e">
        <f>VLOOKUP(IKB82,'Cod Planos'!$A:$G,4,FALSE)</f>
        <v>#N/A</v>
      </c>
      <c r="IKI82" s="60" t="e">
        <f>VLOOKUP(IKB82,'Cod Planos'!$A:$G,5,FALSE)</f>
        <v>#N/A</v>
      </c>
      <c r="IKJ82" s="61" t="e">
        <f>VLOOKUP(IKB82,'Cod Planos'!$A:$G,6,FALSE)</f>
        <v>#N/A</v>
      </c>
      <c r="IKK82" s="62" t="e">
        <f>VLOOKUP(IKB82,'Cod Planos'!$A:$G,7,FALSE)</f>
        <v>#N/A</v>
      </c>
      <c r="IKL82" s="34">
        <v>579</v>
      </c>
      <c r="IKM82" s="63" t="str">
        <f>IKE82</f>
        <v>NA</v>
      </c>
      <c r="IKN82" s="83" t="s">
        <v>1103</v>
      </c>
      <c r="IKO82" s="93" t="str">
        <f>IKC82</f>
        <v>CR579</v>
      </c>
      <c r="IKP82" s="93" t="str">
        <f>IF(IFERROR(VLOOKUP(IKM82,'OPERAÇÕES - REPARO'!IJY:IJY,1,FALSE),"")&lt;&gt;"","OK","NA")</f>
        <v>NA</v>
      </c>
      <c r="IKQ82" s="93" t="str">
        <f>IF(IFERROR(VLOOKUP(IKM82,'TEXTO LONGO REPARO.CSV'!IJU:IJU,1,FALSE),"")&lt;&gt;"","OK","NA")</f>
        <v>NA</v>
      </c>
      <c r="IKR82" s="58" t="e">
        <f>VLOOKUP(IKM82,'Cod Planos'!$A:$G,2,FALSE)</f>
        <v>#N/A</v>
      </c>
      <c r="IKS82" s="59" t="e">
        <f>VLOOKUP(IKM82,'Cod Planos'!$A:$G,4,FALSE)</f>
        <v>#N/A</v>
      </c>
      <c r="IKT82" s="60" t="e">
        <f>VLOOKUP(IKM82,'Cod Planos'!$A:$G,5,FALSE)</f>
        <v>#N/A</v>
      </c>
      <c r="IKU82" s="61" t="e">
        <f>VLOOKUP(IKM82,'Cod Planos'!$A:$G,6,FALSE)</f>
        <v>#N/A</v>
      </c>
      <c r="IKV82" s="62" t="e">
        <f>VLOOKUP(IKM82,'Cod Planos'!$A:$G,7,FALSE)</f>
        <v>#N/A</v>
      </c>
      <c r="IKW82" s="34">
        <v>580</v>
      </c>
      <c r="IKX82" s="63" t="str">
        <f>IKP82</f>
        <v>NA</v>
      </c>
      <c r="IKY82" s="83" t="s">
        <v>1104</v>
      </c>
      <c r="IKZ82" s="93" t="str">
        <f>IKN82</f>
        <v>CR580</v>
      </c>
      <c r="ILA82" s="93" t="str">
        <f>IF(IFERROR(VLOOKUP(IKX82,'OPERAÇÕES - REPARO'!IKJ:IKJ,1,FALSE),"")&lt;&gt;"","OK","NA")</f>
        <v>NA</v>
      </c>
      <c r="ILB82" s="93" t="str">
        <f>IF(IFERROR(VLOOKUP(IKX82,'TEXTO LONGO REPARO.CSV'!IKF:IKF,1,FALSE),"")&lt;&gt;"","OK","NA")</f>
        <v>NA</v>
      </c>
      <c r="ILC82" s="58" t="e">
        <f>VLOOKUP(IKX82,'Cod Planos'!$A:$G,2,FALSE)</f>
        <v>#N/A</v>
      </c>
      <c r="ILD82" s="59" t="e">
        <f>VLOOKUP(IKX82,'Cod Planos'!$A:$G,4,FALSE)</f>
        <v>#N/A</v>
      </c>
      <c r="ILE82" s="60" t="e">
        <f>VLOOKUP(IKX82,'Cod Planos'!$A:$G,5,FALSE)</f>
        <v>#N/A</v>
      </c>
      <c r="ILF82" s="61" t="e">
        <f>VLOOKUP(IKX82,'Cod Planos'!$A:$G,6,FALSE)</f>
        <v>#N/A</v>
      </c>
      <c r="ILG82" s="62" t="e">
        <f>VLOOKUP(IKX82,'Cod Planos'!$A:$G,7,FALSE)</f>
        <v>#N/A</v>
      </c>
      <c r="ILH82" s="34">
        <v>581</v>
      </c>
      <c r="ILI82" s="63" t="str">
        <f>ILA82</f>
        <v>NA</v>
      </c>
      <c r="ILJ82" s="83" t="s">
        <v>1105</v>
      </c>
      <c r="ILK82" s="93" t="str">
        <f>IKY82</f>
        <v>CR581</v>
      </c>
      <c r="ILL82" s="93" t="str">
        <f>IF(IFERROR(VLOOKUP(ILI82,'OPERAÇÕES - REPARO'!IKU:IKU,1,FALSE),"")&lt;&gt;"","OK","NA")</f>
        <v>NA</v>
      </c>
      <c r="ILM82" s="93" t="str">
        <f>IF(IFERROR(VLOOKUP(ILI82,'TEXTO LONGO REPARO.CSV'!IKQ:IKQ,1,FALSE),"")&lt;&gt;"","OK","NA")</f>
        <v>NA</v>
      </c>
      <c r="ILN82" s="58" t="e">
        <f>VLOOKUP(ILI82,'Cod Planos'!$A:$G,2,FALSE)</f>
        <v>#N/A</v>
      </c>
      <c r="ILO82" s="59" t="e">
        <f>VLOOKUP(ILI82,'Cod Planos'!$A:$G,4,FALSE)</f>
        <v>#N/A</v>
      </c>
      <c r="ILP82" s="60" t="e">
        <f>VLOOKUP(ILI82,'Cod Planos'!$A:$G,5,FALSE)</f>
        <v>#N/A</v>
      </c>
      <c r="ILQ82" s="61" t="e">
        <f>VLOOKUP(ILI82,'Cod Planos'!$A:$G,6,FALSE)</f>
        <v>#N/A</v>
      </c>
      <c r="ILR82" s="62" t="e">
        <f>VLOOKUP(ILI82,'Cod Planos'!$A:$G,7,FALSE)</f>
        <v>#N/A</v>
      </c>
      <c r="ILS82" s="34">
        <v>582</v>
      </c>
      <c r="ILT82" s="63" t="str">
        <f>ILL82</f>
        <v>NA</v>
      </c>
      <c r="ILU82" s="83" t="s">
        <v>1106</v>
      </c>
      <c r="ILV82" s="93" t="str">
        <f>ILJ82</f>
        <v>CR582</v>
      </c>
      <c r="ILW82" s="93" t="str">
        <f>IF(IFERROR(VLOOKUP(ILT82,'OPERAÇÕES - REPARO'!ILF:ILF,1,FALSE),"")&lt;&gt;"","OK","NA")</f>
        <v>NA</v>
      </c>
      <c r="ILX82" s="93" t="str">
        <f>IF(IFERROR(VLOOKUP(ILT82,'TEXTO LONGO REPARO.CSV'!ILB:ILB,1,FALSE),"")&lt;&gt;"","OK","NA")</f>
        <v>NA</v>
      </c>
      <c r="ILY82" s="58" t="e">
        <f>VLOOKUP(ILT82,'Cod Planos'!$A:$G,2,FALSE)</f>
        <v>#N/A</v>
      </c>
      <c r="ILZ82" s="59" t="e">
        <f>VLOOKUP(ILT82,'Cod Planos'!$A:$G,4,FALSE)</f>
        <v>#N/A</v>
      </c>
      <c r="IMA82" s="60" t="e">
        <f>VLOOKUP(ILT82,'Cod Planos'!$A:$G,5,FALSE)</f>
        <v>#N/A</v>
      </c>
      <c r="IMB82" s="61" t="e">
        <f>VLOOKUP(ILT82,'Cod Planos'!$A:$G,6,FALSE)</f>
        <v>#N/A</v>
      </c>
      <c r="IMC82" s="62" t="e">
        <f>VLOOKUP(ILT82,'Cod Planos'!$A:$G,7,FALSE)</f>
        <v>#N/A</v>
      </c>
      <c r="IMD82" s="34">
        <v>583</v>
      </c>
      <c r="IME82" s="63" t="str">
        <f>ILW82</f>
        <v>NA</v>
      </c>
      <c r="IMF82" s="83" t="s">
        <v>1107</v>
      </c>
      <c r="IMG82" s="93" t="str">
        <f>ILU82</f>
        <v>CR583</v>
      </c>
      <c r="IMH82" s="93" t="str">
        <f>IF(IFERROR(VLOOKUP(IME82,'OPERAÇÕES - REPARO'!ILQ:ILQ,1,FALSE),"")&lt;&gt;"","OK","NA")</f>
        <v>NA</v>
      </c>
      <c r="IMI82" s="93" t="str">
        <f>IF(IFERROR(VLOOKUP(IME82,'TEXTO LONGO REPARO.CSV'!ILM:ILM,1,FALSE),"")&lt;&gt;"","OK","NA")</f>
        <v>NA</v>
      </c>
      <c r="IMJ82" s="58" t="e">
        <f>VLOOKUP(IME82,'Cod Planos'!$A:$G,2,FALSE)</f>
        <v>#N/A</v>
      </c>
      <c r="IMK82" s="59" t="e">
        <f>VLOOKUP(IME82,'Cod Planos'!$A:$G,4,FALSE)</f>
        <v>#N/A</v>
      </c>
      <c r="IML82" s="60" t="e">
        <f>VLOOKUP(IME82,'Cod Planos'!$A:$G,5,FALSE)</f>
        <v>#N/A</v>
      </c>
      <c r="IMM82" s="61" t="e">
        <f>VLOOKUP(IME82,'Cod Planos'!$A:$G,6,FALSE)</f>
        <v>#N/A</v>
      </c>
      <c r="IMN82" s="62" t="e">
        <f>VLOOKUP(IME82,'Cod Planos'!$A:$G,7,FALSE)</f>
        <v>#N/A</v>
      </c>
      <c r="IMO82" s="34">
        <v>584</v>
      </c>
      <c r="IMP82" s="63" t="str">
        <f>IMH82</f>
        <v>NA</v>
      </c>
      <c r="IMQ82" s="83" t="s">
        <v>1108</v>
      </c>
      <c r="IMR82" s="93" t="str">
        <f>IMF82</f>
        <v>CR584</v>
      </c>
      <c r="IMS82" s="93" t="str">
        <f>IF(IFERROR(VLOOKUP(IMP82,'OPERAÇÕES - REPARO'!IMB:IMB,1,FALSE),"")&lt;&gt;"","OK","NA")</f>
        <v>NA</v>
      </c>
      <c r="IMT82" s="93" t="str">
        <f>IF(IFERROR(VLOOKUP(IMP82,'TEXTO LONGO REPARO.CSV'!ILX:ILX,1,FALSE),"")&lt;&gt;"","OK","NA")</f>
        <v>NA</v>
      </c>
      <c r="IMU82" s="58" t="e">
        <f>VLOOKUP(IMP82,'Cod Planos'!$A:$G,2,FALSE)</f>
        <v>#N/A</v>
      </c>
      <c r="IMV82" s="59" t="e">
        <f>VLOOKUP(IMP82,'Cod Planos'!$A:$G,4,FALSE)</f>
        <v>#N/A</v>
      </c>
      <c r="IMW82" s="60" t="e">
        <f>VLOOKUP(IMP82,'Cod Planos'!$A:$G,5,FALSE)</f>
        <v>#N/A</v>
      </c>
      <c r="IMX82" s="61" t="e">
        <f>VLOOKUP(IMP82,'Cod Planos'!$A:$G,6,FALSE)</f>
        <v>#N/A</v>
      </c>
      <c r="IMY82" s="62" t="e">
        <f>VLOOKUP(IMP82,'Cod Planos'!$A:$G,7,FALSE)</f>
        <v>#N/A</v>
      </c>
      <c r="IMZ82" s="34">
        <v>585</v>
      </c>
      <c r="INA82" s="63" t="str">
        <f>IMS82</f>
        <v>NA</v>
      </c>
      <c r="INB82" s="83" t="s">
        <v>1109</v>
      </c>
      <c r="INC82" s="93" t="str">
        <f>IMQ82</f>
        <v>CR585</v>
      </c>
      <c r="IND82" s="93" t="str">
        <f>IF(IFERROR(VLOOKUP(INA82,'OPERAÇÕES - REPARO'!IMM:IMM,1,FALSE),"")&lt;&gt;"","OK","NA")</f>
        <v>NA</v>
      </c>
      <c r="INE82" s="93" t="str">
        <f>IF(IFERROR(VLOOKUP(INA82,'TEXTO LONGO REPARO.CSV'!IMI:IMI,1,FALSE),"")&lt;&gt;"","OK","NA")</f>
        <v>NA</v>
      </c>
      <c r="INF82" s="58" t="e">
        <f>VLOOKUP(INA82,'Cod Planos'!$A:$G,2,FALSE)</f>
        <v>#N/A</v>
      </c>
      <c r="ING82" s="59" t="e">
        <f>VLOOKUP(INA82,'Cod Planos'!$A:$G,4,FALSE)</f>
        <v>#N/A</v>
      </c>
      <c r="INH82" s="60" t="e">
        <f>VLOOKUP(INA82,'Cod Planos'!$A:$G,5,FALSE)</f>
        <v>#N/A</v>
      </c>
      <c r="INI82" s="61" t="e">
        <f>VLOOKUP(INA82,'Cod Planos'!$A:$G,6,FALSE)</f>
        <v>#N/A</v>
      </c>
      <c r="INJ82" s="62" t="e">
        <f>VLOOKUP(INA82,'Cod Planos'!$A:$G,7,FALSE)</f>
        <v>#N/A</v>
      </c>
      <c r="INK82" s="34">
        <v>586</v>
      </c>
      <c r="INL82" s="63" t="str">
        <f>IND82</f>
        <v>NA</v>
      </c>
      <c r="INM82" s="83" t="s">
        <v>1110</v>
      </c>
      <c r="INN82" s="93" t="str">
        <f>INB82</f>
        <v>CR586</v>
      </c>
      <c r="INO82" s="93" t="str">
        <f>IF(IFERROR(VLOOKUP(INL82,'OPERAÇÕES - REPARO'!IMX:IMX,1,FALSE),"")&lt;&gt;"","OK","NA")</f>
        <v>NA</v>
      </c>
      <c r="INP82" s="93" t="str">
        <f>IF(IFERROR(VLOOKUP(INL82,'TEXTO LONGO REPARO.CSV'!IMT:IMT,1,FALSE),"")&lt;&gt;"","OK","NA")</f>
        <v>NA</v>
      </c>
      <c r="INQ82" s="58" t="e">
        <f>VLOOKUP(INL82,'Cod Planos'!$A:$G,2,FALSE)</f>
        <v>#N/A</v>
      </c>
      <c r="INR82" s="59" t="e">
        <f>VLOOKUP(INL82,'Cod Planos'!$A:$G,4,FALSE)</f>
        <v>#N/A</v>
      </c>
      <c r="INS82" s="60" t="e">
        <f>VLOOKUP(INL82,'Cod Planos'!$A:$G,5,FALSE)</f>
        <v>#N/A</v>
      </c>
      <c r="INT82" s="61" t="e">
        <f>VLOOKUP(INL82,'Cod Planos'!$A:$G,6,FALSE)</f>
        <v>#N/A</v>
      </c>
      <c r="INU82" s="62" t="e">
        <f>VLOOKUP(INL82,'Cod Planos'!$A:$G,7,FALSE)</f>
        <v>#N/A</v>
      </c>
      <c r="INV82" s="34">
        <v>587</v>
      </c>
      <c r="INW82" s="63" t="str">
        <f>INO82</f>
        <v>NA</v>
      </c>
      <c r="INX82" s="83" t="s">
        <v>1111</v>
      </c>
      <c r="INY82" s="93" t="str">
        <f>INM82</f>
        <v>CR587</v>
      </c>
      <c r="INZ82" s="93" t="str">
        <f>IF(IFERROR(VLOOKUP(INW82,'OPERAÇÕES - REPARO'!INI:INI,1,FALSE),"")&lt;&gt;"","OK","NA")</f>
        <v>NA</v>
      </c>
      <c r="IOA82" s="93" t="str">
        <f>IF(IFERROR(VLOOKUP(INW82,'TEXTO LONGO REPARO.CSV'!INE:INE,1,FALSE),"")&lt;&gt;"","OK","NA")</f>
        <v>NA</v>
      </c>
      <c r="IOB82" s="58" t="e">
        <f>VLOOKUP(INW82,'Cod Planos'!$A:$G,2,FALSE)</f>
        <v>#N/A</v>
      </c>
      <c r="IOC82" s="59" t="e">
        <f>VLOOKUP(INW82,'Cod Planos'!$A:$G,4,FALSE)</f>
        <v>#N/A</v>
      </c>
      <c r="IOD82" s="60" t="e">
        <f>VLOOKUP(INW82,'Cod Planos'!$A:$G,5,FALSE)</f>
        <v>#N/A</v>
      </c>
      <c r="IOE82" s="61" t="e">
        <f>VLOOKUP(INW82,'Cod Planos'!$A:$G,6,FALSE)</f>
        <v>#N/A</v>
      </c>
      <c r="IOF82" s="62" t="e">
        <f>VLOOKUP(INW82,'Cod Planos'!$A:$G,7,FALSE)</f>
        <v>#N/A</v>
      </c>
      <c r="IOG82" s="34">
        <v>588</v>
      </c>
      <c r="IOH82" s="63" t="str">
        <f>INZ82</f>
        <v>NA</v>
      </c>
      <c r="IOI82" s="83" t="s">
        <v>1112</v>
      </c>
      <c r="IOJ82" s="93" t="str">
        <f>INX82</f>
        <v>CR588</v>
      </c>
      <c r="IOK82" s="93" t="str">
        <f>IF(IFERROR(VLOOKUP(IOH82,'OPERAÇÕES - REPARO'!INT:INT,1,FALSE),"")&lt;&gt;"","OK","NA")</f>
        <v>NA</v>
      </c>
      <c r="IOL82" s="93" t="str">
        <f>IF(IFERROR(VLOOKUP(IOH82,'TEXTO LONGO REPARO.CSV'!INP:INP,1,FALSE),"")&lt;&gt;"","OK","NA")</f>
        <v>NA</v>
      </c>
      <c r="IOM82" s="58" t="e">
        <f>VLOOKUP(IOH82,'Cod Planos'!$A:$G,2,FALSE)</f>
        <v>#N/A</v>
      </c>
      <c r="ION82" s="59" t="e">
        <f>VLOOKUP(IOH82,'Cod Planos'!$A:$G,4,FALSE)</f>
        <v>#N/A</v>
      </c>
      <c r="IOO82" s="60" t="e">
        <f>VLOOKUP(IOH82,'Cod Planos'!$A:$G,5,FALSE)</f>
        <v>#N/A</v>
      </c>
      <c r="IOP82" s="61" t="e">
        <f>VLOOKUP(IOH82,'Cod Planos'!$A:$G,6,FALSE)</f>
        <v>#N/A</v>
      </c>
      <c r="IOQ82" s="62" t="e">
        <f>VLOOKUP(IOH82,'Cod Planos'!$A:$G,7,FALSE)</f>
        <v>#N/A</v>
      </c>
      <c r="IOR82" s="34">
        <v>589</v>
      </c>
      <c r="IOS82" s="63" t="str">
        <f>IOK82</f>
        <v>NA</v>
      </c>
      <c r="IOT82" s="83" t="s">
        <v>1113</v>
      </c>
      <c r="IOU82" s="93" t="str">
        <f>IOI82</f>
        <v>CR589</v>
      </c>
      <c r="IOV82" s="93" t="str">
        <f>IF(IFERROR(VLOOKUP(IOS82,'OPERAÇÕES - REPARO'!IOE:IOE,1,FALSE),"")&lt;&gt;"","OK","NA")</f>
        <v>NA</v>
      </c>
      <c r="IOW82" s="93" t="str">
        <f>IF(IFERROR(VLOOKUP(IOS82,'TEXTO LONGO REPARO.CSV'!IOA:IOA,1,FALSE),"")&lt;&gt;"","OK","NA")</f>
        <v>NA</v>
      </c>
      <c r="IOX82" s="58" t="e">
        <f>VLOOKUP(IOS82,'Cod Planos'!$A:$G,2,FALSE)</f>
        <v>#N/A</v>
      </c>
      <c r="IOY82" s="59" t="e">
        <f>VLOOKUP(IOS82,'Cod Planos'!$A:$G,4,FALSE)</f>
        <v>#N/A</v>
      </c>
      <c r="IOZ82" s="60" t="e">
        <f>VLOOKUP(IOS82,'Cod Planos'!$A:$G,5,FALSE)</f>
        <v>#N/A</v>
      </c>
      <c r="IPA82" s="61" t="e">
        <f>VLOOKUP(IOS82,'Cod Planos'!$A:$G,6,FALSE)</f>
        <v>#N/A</v>
      </c>
      <c r="IPB82" s="62" t="e">
        <f>VLOOKUP(IOS82,'Cod Planos'!$A:$G,7,FALSE)</f>
        <v>#N/A</v>
      </c>
      <c r="IPC82" s="34">
        <v>590</v>
      </c>
      <c r="IPD82" s="63" t="str">
        <f>IOV82</f>
        <v>NA</v>
      </c>
      <c r="IPE82" s="83" t="s">
        <v>1114</v>
      </c>
      <c r="IPF82" s="93" t="str">
        <f>IOT82</f>
        <v>CR590</v>
      </c>
      <c r="IPG82" s="93" t="str">
        <f>IF(IFERROR(VLOOKUP(IPD82,'OPERAÇÕES - REPARO'!IOP:IOP,1,FALSE),"")&lt;&gt;"","OK","NA")</f>
        <v>NA</v>
      </c>
      <c r="IPH82" s="93" t="str">
        <f>IF(IFERROR(VLOOKUP(IPD82,'TEXTO LONGO REPARO.CSV'!IOL:IOL,1,FALSE),"")&lt;&gt;"","OK","NA")</f>
        <v>NA</v>
      </c>
      <c r="IPI82" s="58" t="e">
        <f>VLOOKUP(IPD82,'Cod Planos'!$A:$G,2,FALSE)</f>
        <v>#N/A</v>
      </c>
      <c r="IPJ82" s="59" t="e">
        <f>VLOOKUP(IPD82,'Cod Planos'!$A:$G,4,FALSE)</f>
        <v>#N/A</v>
      </c>
      <c r="IPK82" s="60" t="e">
        <f>VLOOKUP(IPD82,'Cod Planos'!$A:$G,5,FALSE)</f>
        <v>#N/A</v>
      </c>
      <c r="IPL82" s="61" t="e">
        <f>VLOOKUP(IPD82,'Cod Planos'!$A:$G,6,FALSE)</f>
        <v>#N/A</v>
      </c>
      <c r="IPM82" s="62" t="e">
        <f>VLOOKUP(IPD82,'Cod Planos'!$A:$G,7,FALSE)</f>
        <v>#N/A</v>
      </c>
      <c r="IPN82" s="34">
        <v>591</v>
      </c>
      <c r="IPO82" s="63" t="str">
        <f>IPG82</f>
        <v>NA</v>
      </c>
      <c r="IPP82" s="83" t="s">
        <v>1115</v>
      </c>
      <c r="IPQ82" s="93" t="str">
        <f>IPE82</f>
        <v>CR591</v>
      </c>
      <c r="IPR82" s="93" t="str">
        <f>IF(IFERROR(VLOOKUP(IPO82,'OPERAÇÕES - REPARO'!IPA:IPA,1,FALSE),"")&lt;&gt;"","OK","NA")</f>
        <v>NA</v>
      </c>
      <c r="IPS82" s="93" t="str">
        <f>IF(IFERROR(VLOOKUP(IPO82,'TEXTO LONGO REPARO.CSV'!IOW:IOW,1,FALSE),"")&lt;&gt;"","OK","NA")</f>
        <v>NA</v>
      </c>
      <c r="IPT82" s="58" t="e">
        <f>VLOOKUP(IPO82,'Cod Planos'!$A:$G,2,FALSE)</f>
        <v>#N/A</v>
      </c>
      <c r="IPU82" s="59" t="e">
        <f>VLOOKUP(IPO82,'Cod Planos'!$A:$G,4,FALSE)</f>
        <v>#N/A</v>
      </c>
      <c r="IPV82" s="60" t="e">
        <f>VLOOKUP(IPO82,'Cod Planos'!$A:$G,5,FALSE)</f>
        <v>#N/A</v>
      </c>
      <c r="IPW82" s="61" t="e">
        <f>VLOOKUP(IPO82,'Cod Planos'!$A:$G,6,FALSE)</f>
        <v>#N/A</v>
      </c>
      <c r="IPX82" s="62" t="e">
        <f>VLOOKUP(IPO82,'Cod Planos'!$A:$G,7,FALSE)</f>
        <v>#N/A</v>
      </c>
      <c r="IPY82" s="34">
        <v>592</v>
      </c>
      <c r="IPZ82" s="63" t="str">
        <f>IPR82</f>
        <v>NA</v>
      </c>
      <c r="IQA82" s="83" t="s">
        <v>1116</v>
      </c>
      <c r="IQB82" s="93" t="str">
        <f>IPP82</f>
        <v>CR592</v>
      </c>
      <c r="IQC82" s="93" t="str">
        <f>IF(IFERROR(VLOOKUP(IPZ82,'OPERAÇÕES - REPARO'!IPL:IPL,1,FALSE),"")&lt;&gt;"","OK","NA")</f>
        <v>NA</v>
      </c>
      <c r="IQD82" s="93" t="str">
        <f>IF(IFERROR(VLOOKUP(IPZ82,'TEXTO LONGO REPARO.CSV'!IPH:IPH,1,FALSE),"")&lt;&gt;"","OK","NA")</f>
        <v>NA</v>
      </c>
      <c r="IQE82" s="58" t="e">
        <f>VLOOKUP(IPZ82,'Cod Planos'!$A:$G,2,FALSE)</f>
        <v>#N/A</v>
      </c>
      <c r="IQF82" s="59" t="e">
        <f>VLOOKUP(IPZ82,'Cod Planos'!$A:$G,4,FALSE)</f>
        <v>#N/A</v>
      </c>
      <c r="IQG82" s="60" t="e">
        <f>VLOOKUP(IPZ82,'Cod Planos'!$A:$G,5,FALSE)</f>
        <v>#N/A</v>
      </c>
      <c r="IQH82" s="61" t="e">
        <f>VLOOKUP(IPZ82,'Cod Planos'!$A:$G,6,FALSE)</f>
        <v>#N/A</v>
      </c>
      <c r="IQI82" s="62" t="e">
        <f>VLOOKUP(IPZ82,'Cod Planos'!$A:$G,7,FALSE)</f>
        <v>#N/A</v>
      </c>
      <c r="IQJ82" s="34">
        <v>593</v>
      </c>
      <c r="IQK82" s="63" t="str">
        <f>IQC82</f>
        <v>NA</v>
      </c>
      <c r="IQL82" s="83" t="s">
        <v>1117</v>
      </c>
      <c r="IQM82" s="93" t="str">
        <f>IQA82</f>
        <v>CR593</v>
      </c>
      <c r="IQN82" s="93" t="str">
        <f>IF(IFERROR(VLOOKUP(IQK82,'OPERAÇÕES - REPARO'!IPW:IPW,1,FALSE),"")&lt;&gt;"","OK","NA")</f>
        <v>NA</v>
      </c>
      <c r="IQO82" s="93" t="str">
        <f>IF(IFERROR(VLOOKUP(IQK82,'TEXTO LONGO REPARO.CSV'!IPS:IPS,1,FALSE),"")&lt;&gt;"","OK","NA")</f>
        <v>NA</v>
      </c>
      <c r="IQP82" s="58" t="e">
        <f>VLOOKUP(IQK82,'Cod Planos'!$A:$G,2,FALSE)</f>
        <v>#N/A</v>
      </c>
      <c r="IQQ82" s="59" t="e">
        <f>VLOOKUP(IQK82,'Cod Planos'!$A:$G,4,FALSE)</f>
        <v>#N/A</v>
      </c>
      <c r="IQR82" s="60" t="e">
        <f>VLOOKUP(IQK82,'Cod Planos'!$A:$G,5,FALSE)</f>
        <v>#N/A</v>
      </c>
      <c r="IQS82" s="61" t="e">
        <f>VLOOKUP(IQK82,'Cod Planos'!$A:$G,6,FALSE)</f>
        <v>#N/A</v>
      </c>
      <c r="IQT82" s="62" t="e">
        <f>VLOOKUP(IQK82,'Cod Planos'!$A:$G,7,FALSE)</f>
        <v>#N/A</v>
      </c>
      <c r="IQU82" s="34">
        <v>594</v>
      </c>
      <c r="IQV82" s="63" t="str">
        <f>IQN82</f>
        <v>NA</v>
      </c>
      <c r="IQW82" s="83" t="s">
        <v>1118</v>
      </c>
      <c r="IQX82" s="93" t="str">
        <f>IQL82</f>
        <v>CR594</v>
      </c>
      <c r="IQY82" s="93" t="str">
        <f>IF(IFERROR(VLOOKUP(IQV82,'OPERAÇÕES - REPARO'!IQH:IQH,1,FALSE),"")&lt;&gt;"","OK","NA")</f>
        <v>NA</v>
      </c>
      <c r="IQZ82" s="93" t="str">
        <f>IF(IFERROR(VLOOKUP(IQV82,'TEXTO LONGO REPARO.CSV'!IQD:IQD,1,FALSE),"")&lt;&gt;"","OK","NA")</f>
        <v>NA</v>
      </c>
      <c r="IRA82" s="58" t="e">
        <f>VLOOKUP(IQV82,'Cod Planos'!$A:$G,2,FALSE)</f>
        <v>#N/A</v>
      </c>
      <c r="IRB82" s="59" t="e">
        <f>VLOOKUP(IQV82,'Cod Planos'!$A:$G,4,FALSE)</f>
        <v>#N/A</v>
      </c>
      <c r="IRC82" s="60" t="e">
        <f>VLOOKUP(IQV82,'Cod Planos'!$A:$G,5,FALSE)</f>
        <v>#N/A</v>
      </c>
      <c r="IRD82" s="61" t="e">
        <f>VLOOKUP(IQV82,'Cod Planos'!$A:$G,6,FALSE)</f>
        <v>#N/A</v>
      </c>
      <c r="IRE82" s="62" t="e">
        <f>VLOOKUP(IQV82,'Cod Planos'!$A:$G,7,FALSE)</f>
        <v>#N/A</v>
      </c>
      <c r="IRF82" s="34">
        <v>595</v>
      </c>
      <c r="IRG82" s="63" t="str">
        <f>IQY82</f>
        <v>NA</v>
      </c>
      <c r="IRH82" s="83" t="s">
        <v>1119</v>
      </c>
      <c r="IRI82" s="93" t="str">
        <f>IQW82</f>
        <v>CR595</v>
      </c>
      <c r="IRJ82" s="93" t="str">
        <f>IF(IFERROR(VLOOKUP(IRG82,'OPERAÇÕES - REPARO'!IQS:IQS,1,FALSE),"")&lt;&gt;"","OK","NA")</f>
        <v>NA</v>
      </c>
      <c r="IRK82" s="93" t="str">
        <f>IF(IFERROR(VLOOKUP(IRG82,'TEXTO LONGO REPARO.CSV'!IQO:IQO,1,FALSE),"")&lt;&gt;"","OK","NA")</f>
        <v>NA</v>
      </c>
      <c r="IRL82" s="58" t="e">
        <f>VLOOKUP(IRG82,'Cod Planos'!$A:$G,2,FALSE)</f>
        <v>#N/A</v>
      </c>
      <c r="IRM82" s="59" t="e">
        <f>VLOOKUP(IRG82,'Cod Planos'!$A:$G,4,FALSE)</f>
        <v>#N/A</v>
      </c>
      <c r="IRN82" s="60" t="e">
        <f>VLOOKUP(IRG82,'Cod Planos'!$A:$G,5,FALSE)</f>
        <v>#N/A</v>
      </c>
      <c r="IRO82" s="61" t="e">
        <f>VLOOKUP(IRG82,'Cod Planos'!$A:$G,6,FALSE)</f>
        <v>#N/A</v>
      </c>
      <c r="IRP82" s="62" t="e">
        <f>VLOOKUP(IRG82,'Cod Planos'!$A:$G,7,FALSE)</f>
        <v>#N/A</v>
      </c>
      <c r="IRQ82" s="34">
        <v>596</v>
      </c>
      <c r="IRR82" s="63" t="str">
        <f>IRJ82</f>
        <v>NA</v>
      </c>
      <c r="IRS82" s="83" t="s">
        <v>1120</v>
      </c>
      <c r="IRT82" s="93" t="str">
        <f>IRH82</f>
        <v>CR596</v>
      </c>
      <c r="IRU82" s="93" t="str">
        <f>IF(IFERROR(VLOOKUP(IRR82,'OPERAÇÕES - REPARO'!IRD:IRD,1,FALSE),"")&lt;&gt;"","OK","NA")</f>
        <v>NA</v>
      </c>
      <c r="IRV82" s="93" t="str">
        <f>IF(IFERROR(VLOOKUP(IRR82,'TEXTO LONGO REPARO.CSV'!IQZ:IQZ,1,FALSE),"")&lt;&gt;"","OK","NA")</f>
        <v>NA</v>
      </c>
      <c r="IRW82" s="58" t="e">
        <f>VLOOKUP(IRR82,'Cod Planos'!$A:$G,2,FALSE)</f>
        <v>#N/A</v>
      </c>
      <c r="IRX82" s="59" t="e">
        <f>VLOOKUP(IRR82,'Cod Planos'!$A:$G,4,FALSE)</f>
        <v>#N/A</v>
      </c>
      <c r="IRY82" s="60" t="e">
        <f>VLOOKUP(IRR82,'Cod Planos'!$A:$G,5,FALSE)</f>
        <v>#N/A</v>
      </c>
      <c r="IRZ82" s="61" t="e">
        <f>VLOOKUP(IRR82,'Cod Planos'!$A:$G,6,FALSE)</f>
        <v>#N/A</v>
      </c>
      <c r="ISA82" s="62" t="e">
        <f>VLOOKUP(IRR82,'Cod Planos'!$A:$G,7,FALSE)</f>
        <v>#N/A</v>
      </c>
      <c r="ISB82" s="34">
        <v>597</v>
      </c>
      <c r="ISC82" s="63" t="str">
        <f>IRU82</f>
        <v>NA</v>
      </c>
      <c r="ISD82" s="83" t="s">
        <v>1121</v>
      </c>
      <c r="ISE82" s="93" t="str">
        <f>IRS82</f>
        <v>CR597</v>
      </c>
      <c r="ISF82" s="93" t="str">
        <f>IF(IFERROR(VLOOKUP(ISC82,'OPERAÇÕES - REPARO'!IRO:IRO,1,FALSE),"")&lt;&gt;"","OK","NA")</f>
        <v>NA</v>
      </c>
      <c r="ISG82" s="93" t="str">
        <f>IF(IFERROR(VLOOKUP(ISC82,'TEXTO LONGO REPARO.CSV'!IRK:IRK,1,FALSE),"")&lt;&gt;"","OK","NA")</f>
        <v>NA</v>
      </c>
      <c r="ISH82" s="58" t="e">
        <f>VLOOKUP(ISC82,'Cod Planos'!$A:$G,2,FALSE)</f>
        <v>#N/A</v>
      </c>
      <c r="ISI82" s="59" t="e">
        <f>VLOOKUP(ISC82,'Cod Planos'!$A:$G,4,FALSE)</f>
        <v>#N/A</v>
      </c>
      <c r="ISJ82" s="60" t="e">
        <f>VLOOKUP(ISC82,'Cod Planos'!$A:$G,5,FALSE)</f>
        <v>#N/A</v>
      </c>
      <c r="ISK82" s="61" t="e">
        <f>VLOOKUP(ISC82,'Cod Planos'!$A:$G,6,FALSE)</f>
        <v>#N/A</v>
      </c>
      <c r="ISL82" s="62" t="e">
        <f>VLOOKUP(ISC82,'Cod Planos'!$A:$G,7,FALSE)</f>
        <v>#N/A</v>
      </c>
      <c r="ISM82" s="34">
        <v>598</v>
      </c>
      <c r="ISN82" s="63" t="str">
        <f>ISF82</f>
        <v>NA</v>
      </c>
      <c r="ISO82" s="83" t="s">
        <v>1122</v>
      </c>
      <c r="ISP82" s="93" t="str">
        <f>ISD82</f>
        <v>CR598</v>
      </c>
      <c r="ISQ82" s="93" t="str">
        <f>IF(IFERROR(VLOOKUP(ISN82,'OPERAÇÕES - REPARO'!IRZ:IRZ,1,FALSE),"")&lt;&gt;"","OK","NA")</f>
        <v>NA</v>
      </c>
      <c r="ISR82" s="93" t="str">
        <f>IF(IFERROR(VLOOKUP(ISN82,'TEXTO LONGO REPARO.CSV'!IRV:IRV,1,FALSE),"")&lt;&gt;"","OK","NA")</f>
        <v>NA</v>
      </c>
      <c r="ISS82" s="58" t="e">
        <f>VLOOKUP(ISN82,'Cod Planos'!$A:$G,2,FALSE)</f>
        <v>#N/A</v>
      </c>
      <c r="IST82" s="59" t="e">
        <f>VLOOKUP(ISN82,'Cod Planos'!$A:$G,4,FALSE)</f>
        <v>#N/A</v>
      </c>
      <c r="ISU82" s="60" t="e">
        <f>VLOOKUP(ISN82,'Cod Planos'!$A:$G,5,FALSE)</f>
        <v>#N/A</v>
      </c>
      <c r="ISV82" s="61" t="e">
        <f>VLOOKUP(ISN82,'Cod Planos'!$A:$G,6,FALSE)</f>
        <v>#N/A</v>
      </c>
      <c r="ISW82" s="62" t="e">
        <f>VLOOKUP(ISN82,'Cod Planos'!$A:$G,7,FALSE)</f>
        <v>#N/A</v>
      </c>
      <c r="ISX82" s="34">
        <v>599</v>
      </c>
      <c r="ISY82" s="63" t="str">
        <f>ISQ82</f>
        <v>NA</v>
      </c>
      <c r="ISZ82" s="83" t="s">
        <v>1123</v>
      </c>
      <c r="ITA82" s="93" t="str">
        <f>ISO82</f>
        <v>CR599</v>
      </c>
      <c r="ITB82" s="93" t="str">
        <f>IF(IFERROR(VLOOKUP(ISY82,'OPERAÇÕES - REPARO'!ISK:ISK,1,FALSE),"")&lt;&gt;"","OK","NA")</f>
        <v>NA</v>
      </c>
      <c r="ITC82" s="93" t="str">
        <f>IF(IFERROR(VLOOKUP(ISY82,'TEXTO LONGO REPARO.CSV'!ISG:ISG,1,FALSE),"")&lt;&gt;"","OK","NA")</f>
        <v>NA</v>
      </c>
      <c r="ITD82" s="58" t="e">
        <f>VLOOKUP(ISY82,'Cod Planos'!$A:$G,2,FALSE)</f>
        <v>#N/A</v>
      </c>
      <c r="ITE82" s="59" t="e">
        <f>VLOOKUP(ISY82,'Cod Planos'!$A:$G,4,FALSE)</f>
        <v>#N/A</v>
      </c>
      <c r="ITF82" s="60" t="e">
        <f>VLOOKUP(ISY82,'Cod Planos'!$A:$G,5,FALSE)</f>
        <v>#N/A</v>
      </c>
      <c r="ITG82" s="61" t="e">
        <f>VLOOKUP(ISY82,'Cod Planos'!$A:$G,6,FALSE)</f>
        <v>#N/A</v>
      </c>
      <c r="ITH82" s="62" t="e">
        <f>VLOOKUP(ISY82,'Cod Planos'!$A:$G,7,FALSE)</f>
        <v>#N/A</v>
      </c>
      <c r="ITI82" s="34">
        <v>600</v>
      </c>
      <c r="ITJ82" s="63" t="str">
        <f>ITB82</f>
        <v>NA</v>
      </c>
      <c r="ITK82" s="83" t="s">
        <v>1124</v>
      </c>
      <c r="ITL82" s="93" t="str">
        <f>ISZ82</f>
        <v>CR600</v>
      </c>
      <c r="ITM82" s="93" t="str">
        <f>IF(IFERROR(VLOOKUP(ITJ82,'OPERAÇÕES - REPARO'!ISV:ISV,1,FALSE),"")&lt;&gt;"","OK","NA")</f>
        <v>NA</v>
      </c>
      <c r="ITN82" s="93" t="str">
        <f>IF(IFERROR(VLOOKUP(ITJ82,'TEXTO LONGO REPARO.CSV'!ISR:ISR,1,FALSE),"")&lt;&gt;"","OK","NA")</f>
        <v>NA</v>
      </c>
      <c r="ITO82" s="58" t="e">
        <f>VLOOKUP(ITJ82,'Cod Planos'!$A:$G,2,FALSE)</f>
        <v>#N/A</v>
      </c>
      <c r="ITP82" s="59" t="e">
        <f>VLOOKUP(ITJ82,'Cod Planos'!$A:$G,4,FALSE)</f>
        <v>#N/A</v>
      </c>
      <c r="ITQ82" s="60" t="e">
        <f>VLOOKUP(ITJ82,'Cod Planos'!$A:$G,5,FALSE)</f>
        <v>#N/A</v>
      </c>
      <c r="ITR82" s="61" t="e">
        <f>VLOOKUP(ITJ82,'Cod Planos'!$A:$G,6,FALSE)</f>
        <v>#N/A</v>
      </c>
      <c r="ITS82" s="62" t="e">
        <f>VLOOKUP(ITJ82,'Cod Planos'!$A:$G,7,FALSE)</f>
        <v>#N/A</v>
      </c>
      <c r="ITT82" s="34">
        <v>601</v>
      </c>
      <c r="ITU82" s="63" t="str">
        <f>ITM82</f>
        <v>NA</v>
      </c>
      <c r="ITV82" s="83" t="s">
        <v>1125</v>
      </c>
      <c r="ITW82" s="93" t="str">
        <f>ITK82</f>
        <v>CR601</v>
      </c>
      <c r="ITX82" s="93" t="str">
        <f>IF(IFERROR(VLOOKUP(ITU82,'OPERAÇÕES - REPARO'!ITG:ITG,1,FALSE),"")&lt;&gt;"","OK","NA")</f>
        <v>NA</v>
      </c>
      <c r="ITY82" s="93" t="str">
        <f>IF(IFERROR(VLOOKUP(ITU82,'TEXTO LONGO REPARO.CSV'!ITC:ITC,1,FALSE),"")&lt;&gt;"","OK","NA")</f>
        <v>NA</v>
      </c>
      <c r="ITZ82" s="58" t="e">
        <f>VLOOKUP(ITU82,'Cod Planos'!$A:$G,2,FALSE)</f>
        <v>#N/A</v>
      </c>
      <c r="IUA82" s="59" t="e">
        <f>VLOOKUP(ITU82,'Cod Planos'!$A:$G,4,FALSE)</f>
        <v>#N/A</v>
      </c>
      <c r="IUB82" s="60" t="e">
        <f>VLOOKUP(ITU82,'Cod Planos'!$A:$G,5,FALSE)</f>
        <v>#N/A</v>
      </c>
      <c r="IUC82" s="61" t="e">
        <f>VLOOKUP(ITU82,'Cod Planos'!$A:$G,6,FALSE)</f>
        <v>#N/A</v>
      </c>
      <c r="IUD82" s="62" t="e">
        <f>VLOOKUP(ITU82,'Cod Planos'!$A:$G,7,FALSE)</f>
        <v>#N/A</v>
      </c>
      <c r="IUE82" s="34">
        <v>602</v>
      </c>
      <c r="IUF82" s="63" t="str">
        <f>ITX82</f>
        <v>NA</v>
      </c>
      <c r="IUG82" s="83" t="s">
        <v>1126</v>
      </c>
      <c r="IUH82" s="93" t="str">
        <f>ITV82</f>
        <v>CR602</v>
      </c>
      <c r="IUI82" s="93" t="str">
        <f>IF(IFERROR(VLOOKUP(IUF82,'OPERAÇÕES - REPARO'!ITR:ITR,1,FALSE),"")&lt;&gt;"","OK","NA")</f>
        <v>NA</v>
      </c>
      <c r="IUJ82" s="93" t="str">
        <f>IF(IFERROR(VLOOKUP(IUF82,'TEXTO LONGO REPARO.CSV'!ITN:ITN,1,FALSE),"")&lt;&gt;"","OK","NA")</f>
        <v>NA</v>
      </c>
      <c r="IUK82" s="58" t="e">
        <f>VLOOKUP(IUF82,'Cod Planos'!$A:$G,2,FALSE)</f>
        <v>#N/A</v>
      </c>
      <c r="IUL82" s="59" t="e">
        <f>VLOOKUP(IUF82,'Cod Planos'!$A:$G,4,FALSE)</f>
        <v>#N/A</v>
      </c>
      <c r="IUM82" s="60" t="e">
        <f>VLOOKUP(IUF82,'Cod Planos'!$A:$G,5,FALSE)</f>
        <v>#N/A</v>
      </c>
      <c r="IUN82" s="61" t="e">
        <f>VLOOKUP(IUF82,'Cod Planos'!$A:$G,6,FALSE)</f>
        <v>#N/A</v>
      </c>
      <c r="IUO82" s="62" t="e">
        <f>VLOOKUP(IUF82,'Cod Planos'!$A:$G,7,FALSE)</f>
        <v>#N/A</v>
      </c>
      <c r="IUP82" s="34">
        <v>603</v>
      </c>
      <c r="IUQ82" s="63" t="str">
        <f>IUI82</f>
        <v>NA</v>
      </c>
      <c r="IUR82" s="83" t="s">
        <v>1127</v>
      </c>
      <c r="IUS82" s="93" t="str">
        <f>IUG82</f>
        <v>CR603</v>
      </c>
      <c r="IUT82" s="93" t="str">
        <f>IF(IFERROR(VLOOKUP(IUQ82,'OPERAÇÕES - REPARO'!IUC:IUC,1,FALSE),"")&lt;&gt;"","OK","NA")</f>
        <v>NA</v>
      </c>
      <c r="IUU82" s="93" t="str">
        <f>IF(IFERROR(VLOOKUP(IUQ82,'TEXTO LONGO REPARO.CSV'!ITY:ITY,1,FALSE),"")&lt;&gt;"","OK","NA")</f>
        <v>NA</v>
      </c>
      <c r="IUV82" s="58" t="e">
        <f>VLOOKUP(IUQ82,'Cod Planos'!$A:$G,2,FALSE)</f>
        <v>#N/A</v>
      </c>
      <c r="IUW82" s="59" t="e">
        <f>VLOOKUP(IUQ82,'Cod Planos'!$A:$G,4,FALSE)</f>
        <v>#N/A</v>
      </c>
      <c r="IUX82" s="60" t="e">
        <f>VLOOKUP(IUQ82,'Cod Planos'!$A:$G,5,FALSE)</f>
        <v>#N/A</v>
      </c>
      <c r="IUY82" s="61" t="e">
        <f>VLOOKUP(IUQ82,'Cod Planos'!$A:$G,6,FALSE)</f>
        <v>#N/A</v>
      </c>
      <c r="IUZ82" s="62" t="e">
        <f>VLOOKUP(IUQ82,'Cod Planos'!$A:$G,7,FALSE)</f>
        <v>#N/A</v>
      </c>
      <c r="IVA82" s="34">
        <v>604</v>
      </c>
      <c r="IVB82" s="63" t="str">
        <f>IUT82</f>
        <v>NA</v>
      </c>
      <c r="IVC82" s="83" t="s">
        <v>1128</v>
      </c>
      <c r="IVD82" s="93" t="str">
        <f>IUR82</f>
        <v>CR604</v>
      </c>
      <c r="IVE82" s="93" t="str">
        <f>IF(IFERROR(VLOOKUP(IVB82,'OPERAÇÕES - REPARO'!IUN:IUN,1,FALSE),"")&lt;&gt;"","OK","NA")</f>
        <v>NA</v>
      </c>
      <c r="IVF82" s="93" t="str">
        <f>IF(IFERROR(VLOOKUP(IVB82,'TEXTO LONGO REPARO.CSV'!IUJ:IUJ,1,FALSE),"")&lt;&gt;"","OK","NA")</f>
        <v>NA</v>
      </c>
      <c r="IVG82" s="58" t="e">
        <f>VLOOKUP(IVB82,'Cod Planos'!$A:$G,2,FALSE)</f>
        <v>#N/A</v>
      </c>
      <c r="IVH82" s="59" t="e">
        <f>VLOOKUP(IVB82,'Cod Planos'!$A:$G,4,FALSE)</f>
        <v>#N/A</v>
      </c>
      <c r="IVI82" s="60" t="e">
        <f>VLOOKUP(IVB82,'Cod Planos'!$A:$G,5,FALSE)</f>
        <v>#N/A</v>
      </c>
      <c r="IVJ82" s="61" t="e">
        <f>VLOOKUP(IVB82,'Cod Planos'!$A:$G,6,FALSE)</f>
        <v>#N/A</v>
      </c>
      <c r="IVK82" s="62" t="e">
        <f>VLOOKUP(IVB82,'Cod Planos'!$A:$G,7,FALSE)</f>
        <v>#N/A</v>
      </c>
      <c r="IVL82" s="34">
        <v>605</v>
      </c>
      <c r="IVM82" s="63" t="str">
        <f>IVE82</f>
        <v>NA</v>
      </c>
      <c r="IVN82" s="83" t="s">
        <v>1129</v>
      </c>
      <c r="IVO82" s="93" t="str">
        <f>IVC82</f>
        <v>CR605</v>
      </c>
      <c r="IVP82" s="93" t="str">
        <f>IF(IFERROR(VLOOKUP(IVM82,'OPERAÇÕES - REPARO'!IUY:IUY,1,FALSE),"")&lt;&gt;"","OK","NA")</f>
        <v>NA</v>
      </c>
      <c r="IVQ82" s="93" t="str">
        <f>IF(IFERROR(VLOOKUP(IVM82,'TEXTO LONGO REPARO.CSV'!IUU:IUU,1,FALSE),"")&lt;&gt;"","OK","NA")</f>
        <v>NA</v>
      </c>
      <c r="IVR82" s="58" t="e">
        <f>VLOOKUP(IVM82,'Cod Planos'!$A:$G,2,FALSE)</f>
        <v>#N/A</v>
      </c>
      <c r="IVS82" s="59" t="e">
        <f>VLOOKUP(IVM82,'Cod Planos'!$A:$G,4,FALSE)</f>
        <v>#N/A</v>
      </c>
      <c r="IVT82" s="60" t="e">
        <f>VLOOKUP(IVM82,'Cod Planos'!$A:$G,5,FALSE)</f>
        <v>#N/A</v>
      </c>
      <c r="IVU82" s="61" t="e">
        <f>VLOOKUP(IVM82,'Cod Planos'!$A:$G,6,FALSE)</f>
        <v>#N/A</v>
      </c>
      <c r="IVV82" s="62" t="e">
        <f>VLOOKUP(IVM82,'Cod Planos'!$A:$G,7,FALSE)</f>
        <v>#N/A</v>
      </c>
      <c r="IVW82" s="34">
        <v>606</v>
      </c>
      <c r="IVX82" s="63" t="str">
        <f>IVP82</f>
        <v>NA</v>
      </c>
      <c r="IVY82" s="83" t="s">
        <v>1130</v>
      </c>
      <c r="IVZ82" s="93" t="str">
        <f>IVN82</f>
        <v>CR606</v>
      </c>
      <c r="IWA82" s="93" t="str">
        <f>IF(IFERROR(VLOOKUP(IVX82,'OPERAÇÕES - REPARO'!IVJ:IVJ,1,FALSE),"")&lt;&gt;"","OK","NA")</f>
        <v>NA</v>
      </c>
      <c r="IWB82" s="93" t="str">
        <f>IF(IFERROR(VLOOKUP(IVX82,'TEXTO LONGO REPARO.CSV'!IVF:IVF,1,FALSE),"")&lt;&gt;"","OK","NA")</f>
        <v>NA</v>
      </c>
      <c r="IWC82" s="58" t="e">
        <f>VLOOKUP(IVX82,'Cod Planos'!$A:$G,2,FALSE)</f>
        <v>#N/A</v>
      </c>
      <c r="IWD82" s="59" t="e">
        <f>VLOOKUP(IVX82,'Cod Planos'!$A:$G,4,FALSE)</f>
        <v>#N/A</v>
      </c>
      <c r="IWE82" s="60" t="e">
        <f>VLOOKUP(IVX82,'Cod Planos'!$A:$G,5,FALSE)</f>
        <v>#N/A</v>
      </c>
      <c r="IWF82" s="61" t="e">
        <f>VLOOKUP(IVX82,'Cod Planos'!$A:$G,6,FALSE)</f>
        <v>#N/A</v>
      </c>
      <c r="IWG82" s="62" t="e">
        <f>VLOOKUP(IVX82,'Cod Planos'!$A:$G,7,FALSE)</f>
        <v>#N/A</v>
      </c>
      <c r="IWH82" s="34">
        <v>607</v>
      </c>
      <c r="IWI82" s="63" t="str">
        <f>IWA82</f>
        <v>NA</v>
      </c>
      <c r="IWJ82" s="83" t="s">
        <v>1131</v>
      </c>
      <c r="IWK82" s="93" t="str">
        <f>IVY82</f>
        <v>CR607</v>
      </c>
      <c r="IWL82" s="93" t="str">
        <f>IF(IFERROR(VLOOKUP(IWI82,'OPERAÇÕES - REPARO'!IVU:IVU,1,FALSE),"")&lt;&gt;"","OK","NA")</f>
        <v>NA</v>
      </c>
      <c r="IWM82" s="93" t="str">
        <f>IF(IFERROR(VLOOKUP(IWI82,'TEXTO LONGO REPARO.CSV'!IVQ:IVQ,1,FALSE),"")&lt;&gt;"","OK","NA")</f>
        <v>NA</v>
      </c>
      <c r="IWN82" s="58" t="e">
        <f>VLOOKUP(IWI82,'Cod Planos'!$A:$G,2,FALSE)</f>
        <v>#N/A</v>
      </c>
      <c r="IWO82" s="59" t="e">
        <f>VLOOKUP(IWI82,'Cod Planos'!$A:$G,4,FALSE)</f>
        <v>#N/A</v>
      </c>
      <c r="IWP82" s="60" t="e">
        <f>VLOOKUP(IWI82,'Cod Planos'!$A:$G,5,FALSE)</f>
        <v>#N/A</v>
      </c>
      <c r="IWQ82" s="61" t="e">
        <f>VLOOKUP(IWI82,'Cod Planos'!$A:$G,6,FALSE)</f>
        <v>#N/A</v>
      </c>
      <c r="IWR82" s="62" t="e">
        <f>VLOOKUP(IWI82,'Cod Planos'!$A:$G,7,FALSE)</f>
        <v>#N/A</v>
      </c>
      <c r="IWS82" s="34">
        <v>608</v>
      </c>
      <c r="IWT82" s="63" t="str">
        <f>IWL82</f>
        <v>NA</v>
      </c>
      <c r="IWU82" s="83" t="s">
        <v>1132</v>
      </c>
      <c r="IWV82" s="93" t="str">
        <f>IWJ82</f>
        <v>CR608</v>
      </c>
      <c r="IWW82" s="93" t="str">
        <f>IF(IFERROR(VLOOKUP(IWT82,'OPERAÇÕES - REPARO'!IWF:IWF,1,FALSE),"")&lt;&gt;"","OK","NA")</f>
        <v>NA</v>
      </c>
      <c r="IWX82" s="93" t="str">
        <f>IF(IFERROR(VLOOKUP(IWT82,'TEXTO LONGO REPARO.CSV'!IWB:IWB,1,FALSE),"")&lt;&gt;"","OK","NA")</f>
        <v>NA</v>
      </c>
      <c r="IWY82" s="58" t="e">
        <f>VLOOKUP(IWT82,'Cod Planos'!$A:$G,2,FALSE)</f>
        <v>#N/A</v>
      </c>
      <c r="IWZ82" s="59" t="e">
        <f>VLOOKUP(IWT82,'Cod Planos'!$A:$G,4,FALSE)</f>
        <v>#N/A</v>
      </c>
      <c r="IXA82" s="60" t="e">
        <f>VLOOKUP(IWT82,'Cod Planos'!$A:$G,5,FALSE)</f>
        <v>#N/A</v>
      </c>
      <c r="IXB82" s="61" t="e">
        <f>VLOOKUP(IWT82,'Cod Planos'!$A:$G,6,FALSE)</f>
        <v>#N/A</v>
      </c>
      <c r="IXC82" s="62" t="e">
        <f>VLOOKUP(IWT82,'Cod Planos'!$A:$G,7,FALSE)</f>
        <v>#N/A</v>
      </c>
      <c r="IXD82" s="34">
        <v>609</v>
      </c>
      <c r="IXE82" s="63" t="str">
        <f>IWW82</f>
        <v>NA</v>
      </c>
      <c r="IXF82" s="83" t="s">
        <v>1133</v>
      </c>
      <c r="IXG82" s="93" t="str">
        <f>IWU82</f>
        <v>CR609</v>
      </c>
      <c r="IXH82" s="93" t="str">
        <f>IF(IFERROR(VLOOKUP(IXE82,'OPERAÇÕES - REPARO'!IWQ:IWQ,1,FALSE),"")&lt;&gt;"","OK","NA")</f>
        <v>NA</v>
      </c>
      <c r="IXI82" s="93" t="str">
        <f>IF(IFERROR(VLOOKUP(IXE82,'TEXTO LONGO REPARO.CSV'!IWM:IWM,1,FALSE),"")&lt;&gt;"","OK","NA")</f>
        <v>NA</v>
      </c>
      <c r="IXJ82" s="58" t="e">
        <f>VLOOKUP(IXE82,'Cod Planos'!$A:$G,2,FALSE)</f>
        <v>#N/A</v>
      </c>
      <c r="IXK82" s="59" t="e">
        <f>VLOOKUP(IXE82,'Cod Planos'!$A:$G,4,FALSE)</f>
        <v>#N/A</v>
      </c>
      <c r="IXL82" s="60" t="e">
        <f>VLOOKUP(IXE82,'Cod Planos'!$A:$G,5,FALSE)</f>
        <v>#N/A</v>
      </c>
      <c r="IXM82" s="61" t="e">
        <f>VLOOKUP(IXE82,'Cod Planos'!$A:$G,6,FALSE)</f>
        <v>#N/A</v>
      </c>
      <c r="IXN82" s="62" t="e">
        <f>VLOOKUP(IXE82,'Cod Planos'!$A:$G,7,FALSE)</f>
        <v>#N/A</v>
      </c>
      <c r="IXO82" s="34">
        <v>610</v>
      </c>
      <c r="IXP82" s="63" t="str">
        <f>IXH82</f>
        <v>NA</v>
      </c>
      <c r="IXQ82" s="83" t="s">
        <v>1134</v>
      </c>
      <c r="IXR82" s="93" t="str">
        <f>IXF82</f>
        <v>CR610</v>
      </c>
      <c r="IXS82" s="93" t="str">
        <f>IF(IFERROR(VLOOKUP(IXP82,'OPERAÇÕES - REPARO'!IXB:IXB,1,FALSE),"")&lt;&gt;"","OK","NA")</f>
        <v>NA</v>
      </c>
      <c r="IXT82" s="93" t="str">
        <f>IF(IFERROR(VLOOKUP(IXP82,'TEXTO LONGO REPARO.CSV'!IWX:IWX,1,FALSE),"")&lt;&gt;"","OK","NA")</f>
        <v>NA</v>
      </c>
      <c r="IXU82" s="58" t="e">
        <f>VLOOKUP(IXP82,'Cod Planos'!$A:$G,2,FALSE)</f>
        <v>#N/A</v>
      </c>
      <c r="IXV82" s="59" t="e">
        <f>VLOOKUP(IXP82,'Cod Planos'!$A:$G,4,FALSE)</f>
        <v>#N/A</v>
      </c>
      <c r="IXW82" s="60" t="e">
        <f>VLOOKUP(IXP82,'Cod Planos'!$A:$G,5,FALSE)</f>
        <v>#N/A</v>
      </c>
      <c r="IXX82" s="61" t="e">
        <f>VLOOKUP(IXP82,'Cod Planos'!$A:$G,6,FALSE)</f>
        <v>#N/A</v>
      </c>
      <c r="IXY82" s="62" t="e">
        <f>VLOOKUP(IXP82,'Cod Planos'!$A:$G,7,FALSE)</f>
        <v>#N/A</v>
      </c>
      <c r="IXZ82" s="34">
        <v>611</v>
      </c>
      <c r="IYA82" s="63" t="str">
        <f>IXS82</f>
        <v>NA</v>
      </c>
      <c r="IYB82" s="83" t="s">
        <v>1135</v>
      </c>
      <c r="IYC82" s="93" t="str">
        <f>IXQ82</f>
        <v>CR611</v>
      </c>
      <c r="IYD82" s="93" t="str">
        <f>IF(IFERROR(VLOOKUP(IYA82,'OPERAÇÕES - REPARO'!IXM:IXM,1,FALSE),"")&lt;&gt;"","OK","NA")</f>
        <v>NA</v>
      </c>
      <c r="IYE82" s="93" t="str">
        <f>IF(IFERROR(VLOOKUP(IYA82,'TEXTO LONGO REPARO.CSV'!IXI:IXI,1,FALSE),"")&lt;&gt;"","OK","NA")</f>
        <v>NA</v>
      </c>
      <c r="IYF82" s="58" t="e">
        <f>VLOOKUP(IYA82,'Cod Planos'!$A:$G,2,FALSE)</f>
        <v>#N/A</v>
      </c>
      <c r="IYG82" s="59" t="e">
        <f>VLOOKUP(IYA82,'Cod Planos'!$A:$G,4,FALSE)</f>
        <v>#N/A</v>
      </c>
      <c r="IYH82" s="60" t="e">
        <f>VLOOKUP(IYA82,'Cod Planos'!$A:$G,5,FALSE)</f>
        <v>#N/A</v>
      </c>
      <c r="IYI82" s="61" t="e">
        <f>VLOOKUP(IYA82,'Cod Planos'!$A:$G,6,FALSE)</f>
        <v>#N/A</v>
      </c>
      <c r="IYJ82" s="62" t="e">
        <f>VLOOKUP(IYA82,'Cod Planos'!$A:$G,7,FALSE)</f>
        <v>#N/A</v>
      </c>
      <c r="IYK82" s="34">
        <v>612</v>
      </c>
      <c r="IYL82" s="63" t="str">
        <f>IYD82</f>
        <v>NA</v>
      </c>
      <c r="IYM82" s="83" t="s">
        <v>1136</v>
      </c>
      <c r="IYN82" s="93" t="str">
        <f>IYB82</f>
        <v>CR612</v>
      </c>
      <c r="IYO82" s="93" t="str">
        <f>IF(IFERROR(VLOOKUP(IYL82,'OPERAÇÕES - REPARO'!IXX:IXX,1,FALSE),"")&lt;&gt;"","OK","NA")</f>
        <v>NA</v>
      </c>
      <c r="IYP82" s="93" t="str">
        <f>IF(IFERROR(VLOOKUP(IYL82,'TEXTO LONGO REPARO.CSV'!IXT:IXT,1,FALSE),"")&lt;&gt;"","OK","NA")</f>
        <v>NA</v>
      </c>
      <c r="IYQ82" s="58" t="e">
        <f>VLOOKUP(IYL82,'Cod Planos'!$A:$G,2,FALSE)</f>
        <v>#N/A</v>
      </c>
      <c r="IYR82" s="59" t="e">
        <f>VLOOKUP(IYL82,'Cod Planos'!$A:$G,4,FALSE)</f>
        <v>#N/A</v>
      </c>
      <c r="IYS82" s="60" t="e">
        <f>VLOOKUP(IYL82,'Cod Planos'!$A:$G,5,FALSE)</f>
        <v>#N/A</v>
      </c>
      <c r="IYT82" s="61" t="e">
        <f>VLOOKUP(IYL82,'Cod Planos'!$A:$G,6,FALSE)</f>
        <v>#N/A</v>
      </c>
      <c r="IYU82" s="62" t="e">
        <f>VLOOKUP(IYL82,'Cod Planos'!$A:$G,7,FALSE)</f>
        <v>#N/A</v>
      </c>
      <c r="IYV82" s="34">
        <v>613</v>
      </c>
      <c r="IYW82" s="63" t="str">
        <f>IYO82</f>
        <v>NA</v>
      </c>
      <c r="IYX82" s="83" t="s">
        <v>1137</v>
      </c>
      <c r="IYY82" s="93" t="str">
        <f>IYM82</f>
        <v>CR613</v>
      </c>
      <c r="IYZ82" s="93" t="str">
        <f>IF(IFERROR(VLOOKUP(IYW82,'OPERAÇÕES - REPARO'!IYI:IYI,1,FALSE),"")&lt;&gt;"","OK","NA")</f>
        <v>NA</v>
      </c>
      <c r="IZA82" s="93" t="str">
        <f>IF(IFERROR(VLOOKUP(IYW82,'TEXTO LONGO REPARO.CSV'!IYE:IYE,1,FALSE),"")&lt;&gt;"","OK","NA")</f>
        <v>NA</v>
      </c>
      <c r="IZB82" s="58" t="e">
        <f>VLOOKUP(IYW82,'Cod Planos'!$A:$G,2,FALSE)</f>
        <v>#N/A</v>
      </c>
      <c r="IZC82" s="59" t="e">
        <f>VLOOKUP(IYW82,'Cod Planos'!$A:$G,4,FALSE)</f>
        <v>#N/A</v>
      </c>
      <c r="IZD82" s="60" t="e">
        <f>VLOOKUP(IYW82,'Cod Planos'!$A:$G,5,FALSE)</f>
        <v>#N/A</v>
      </c>
      <c r="IZE82" s="61" t="e">
        <f>VLOOKUP(IYW82,'Cod Planos'!$A:$G,6,FALSE)</f>
        <v>#N/A</v>
      </c>
      <c r="IZF82" s="62" t="e">
        <f>VLOOKUP(IYW82,'Cod Planos'!$A:$G,7,FALSE)</f>
        <v>#N/A</v>
      </c>
      <c r="IZG82" s="34">
        <v>614</v>
      </c>
      <c r="IZH82" s="63" t="str">
        <f>IYZ82</f>
        <v>NA</v>
      </c>
      <c r="IZI82" s="83" t="s">
        <v>1138</v>
      </c>
      <c r="IZJ82" s="93" t="str">
        <f>IYX82</f>
        <v>CR614</v>
      </c>
      <c r="IZK82" s="93" t="str">
        <f>IF(IFERROR(VLOOKUP(IZH82,'OPERAÇÕES - REPARO'!IYT:IYT,1,FALSE),"")&lt;&gt;"","OK","NA")</f>
        <v>NA</v>
      </c>
      <c r="IZL82" s="93" t="str">
        <f>IF(IFERROR(VLOOKUP(IZH82,'TEXTO LONGO REPARO.CSV'!IYP:IYP,1,FALSE),"")&lt;&gt;"","OK","NA")</f>
        <v>NA</v>
      </c>
      <c r="IZM82" s="58" t="e">
        <f>VLOOKUP(IZH82,'Cod Planos'!$A:$G,2,FALSE)</f>
        <v>#N/A</v>
      </c>
      <c r="IZN82" s="59" t="e">
        <f>VLOOKUP(IZH82,'Cod Planos'!$A:$G,4,FALSE)</f>
        <v>#N/A</v>
      </c>
      <c r="IZO82" s="60" t="e">
        <f>VLOOKUP(IZH82,'Cod Planos'!$A:$G,5,FALSE)</f>
        <v>#N/A</v>
      </c>
      <c r="IZP82" s="61" t="e">
        <f>VLOOKUP(IZH82,'Cod Planos'!$A:$G,6,FALSE)</f>
        <v>#N/A</v>
      </c>
      <c r="IZQ82" s="62" t="e">
        <f>VLOOKUP(IZH82,'Cod Planos'!$A:$G,7,FALSE)</f>
        <v>#N/A</v>
      </c>
      <c r="IZR82" s="34">
        <v>615</v>
      </c>
      <c r="IZS82" s="63" t="str">
        <f>IZK82</f>
        <v>NA</v>
      </c>
      <c r="IZT82" s="83" t="s">
        <v>1139</v>
      </c>
      <c r="IZU82" s="93" t="str">
        <f>IZI82</f>
        <v>CR615</v>
      </c>
      <c r="IZV82" s="93" t="str">
        <f>IF(IFERROR(VLOOKUP(IZS82,'OPERAÇÕES - REPARO'!IZE:IZE,1,FALSE),"")&lt;&gt;"","OK","NA")</f>
        <v>NA</v>
      </c>
      <c r="IZW82" s="93" t="str">
        <f>IF(IFERROR(VLOOKUP(IZS82,'TEXTO LONGO REPARO.CSV'!IZA:IZA,1,FALSE),"")&lt;&gt;"","OK","NA")</f>
        <v>NA</v>
      </c>
      <c r="IZX82" s="58" t="e">
        <f>VLOOKUP(IZS82,'Cod Planos'!$A:$G,2,FALSE)</f>
        <v>#N/A</v>
      </c>
      <c r="IZY82" s="59" t="e">
        <f>VLOOKUP(IZS82,'Cod Planos'!$A:$G,4,FALSE)</f>
        <v>#N/A</v>
      </c>
      <c r="IZZ82" s="60" t="e">
        <f>VLOOKUP(IZS82,'Cod Planos'!$A:$G,5,FALSE)</f>
        <v>#N/A</v>
      </c>
      <c r="JAA82" s="61" t="e">
        <f>VLOOKUP(IZS82,'Cod Planos'!$A:$G,6,FALSE)</f>
        <v>#N/A</v>
      </c>
      <c r="JAB82" s="62" t="e">
        <f>VLOOKUP(IZS82,'Cod Planos'!$A:$G,7,FALSE)</f>
        <v>#N/A</v>
      </c>
      <c r="JAC82" s="34">
        <v>616</v>
      </c>
      <c r="JAD82" s="63" t="str">
        <f>IZV82</f>
        <v>NA</v>
      </c>
      <c r="JAE82" s="83" t="s">
        <v>1140</v>
      </c>
      <c r="JAF82" s="93" t="str">
        <f>IZT82</f>
        <v>CR616</v>
      </c>
      <c r="JAG82" s="93" t="str">
        <f>IF(IFERROR(VLOOKUP(JAD82,'OPERAÇÕES - REPARO'!IZP:IZP,1,FALSE),"")&lt;&gt;"","OK","NA")</f>
        <v>NA</v>
      </c>
      <c r="JAH82" s="93" t="str">
        <f>IF(IFERROR(VLOOKUP(JAD82,'TEXTO LONGO REPARO.CSV'!IZL:IZL,1,FALSE),"")&lt;&gt;"","OK","NA")</f>
        <v>NA</v>
      </c>
      <c r="JAI82" s="58" t="e">
        <f>VLOOKUP(JAD82,'Cod Planos'!$A:$G,2,FALSE)</f>
        <v>#N/A</v>
      </c>
      <c r="JAJ82" s="59" t="e">
        <f>VLOOKUP(JAD82,'Cod Planos'!$A:$G,4,FALSE)</f>
        <v>#N/A</v>
      </c>
      <c r="JAK82" s="60" t="e">
        <f>VLOOKUP(JAD82,'Cod Planos'!$A:$G,5,FALSE)</f>
        <v>#N/A</v>
      </c>
      <c r="JAL82" s="61" t="e">
        <f>VLOOKUP(JAD82,'Cod Planos'!$A:$G,6,FALSE)</f>
        <v>#N/A</v>
      </c>
      <c r="JAM82" s="62" t="e">
        <f>VLOOKUP(JAD82,'Cod Planos'!$A:$G,7,FALSE)</f>
        <v>#N/A</v>
      </c>
      <c r="JAN82" s="34">
        <v>617</v>
      </c>
      <c r="JAO82" s="63" t="str">
        <f>JAG82</f>
        <v>NA</v>
      </c>
      <c r="JAP82" s="83" t="s">
        <v>1141</v>
      </c>
      <c r="JAQ82" s="93" t="str">
        <f>JAE82</f>
        <v>CR617</v>
      </c>
      <c r="JAR82" s="93" t="str">
        <f>IF(IFERROR(VLOOKUP(JAO82,'OPERAÇÕES - REPARO'!JAA:JAA,1,FALSE),"")&lt;&gt;"","OK","NA")</f>
        <v>NA</v>
      </c>
      <c r="JAS82" s="93" t="str">
        <f>IF(IFERROR(VLOOKUP(JAO82,'TEXTO LONGO REPARO.CSV'!IZW:IZW,1,FALSE),"")&lt;&gt;"","OK","NA")</f>
        <v>NA</v>
      </c>
      <c r="JAT82" s="58" t="e">
        <f>VLOOKUP(JAO82,'Cod Planos'!$A:$G,2,FALSE)</f>
        <v>#N/A</v>
      </c>
      <c r="JAU82" s="59" t="e">
        <f>VLOOKUP(JAO82,'Cod Planos'!$A:$G,4,FALSE)</f>
        <v>#N/A</v>
      </c>
      <c r="JAV82" s="60" t="e">
        <f>VLOOKUP(JAO82,'Cod Planos'!$A:$G,5,FALSE)</f>
        <v>#N/A</v>
      </c>
      <c r="JAW82" s="61" t="e">
        <f>VLOOKUP(JAO82,'Cod Planos'!$A:$G,6,FALSE)</f>
        <v>#N/A</v>
      </c>
      <c r="JAX82" s="62" t="e">
        <f>VLOOKUP(JAO82,'Cod Planos'!$A:$G,7,FALSE)</f>
        <v>#N/A</v>
      </c>
      <c r="JAY82" s="34">
        <v>618</v>
      </c>
      <c r="JAZ82" s="63" t="str">
        <f>JAR82</f>
        <v>NA</v>
      </c>
      <c r="JBA82" s="83" t="s">
        <v>1142</v>
      </c>
      <c r="JBB82" s="93" t="str">
        <f>JAP82</f>
        <v>CR618</v>
      </c>
      <c r="JBC82" s="93" t="str">
        <f>IF(IFERROR(VLOOKUP(JAZ82,'OPERAÇÕES - REPARO'!JAL:JAL,1,FALSE),"")&lt;&gt;"","OK","NA")</f>
        <v>NA</v>
      </c>
      <c r="JBD82" s="93" t="str">
        <f>IF(IFERROR(VLOOKUP(JAZ82,'TEXTO LONGO REPARO.CSV'!JAH:JAH,1,FALSE),"")&lt;&gt;"","OK","NA")</f>
        <v>NA</v>
      </c>
      <c r="JBE82" s="58" t="e">
        <f>VLOOKUP(JAZ82,'Cod Planos'!$A:$G,2,FALSE)</f>
        <v>#N/A</v>
      </c>
      <c r="JBF82" s="59" t="e">
        <f>VLOOKUP(JAZ82,'Cod Planos'!$A:$G,4,FALSE)</f>
        <v>#N/A</v>
      </c>
      <c r="JBG82" s="60" t="e">
        <f>VLOOKUP(JAZ82,'Cod Planos'!$A:$G,5,FALSE)</f>
        <v>#N/A</v>
      </c>
      <c r="JBH82" s="61" t="e">
        <f>VLOOKUP(JAZ82,'Cod Planos'!$A:$G,6,FALSE)</f>
        <v>#N/A</v>
      </c>
      <c r="JBI82" s="62" t="e">
        <f>VLOOKUP(JAZ82,'Cod Planos'!$A:$G,7,FALSE)</f>
        <v>#N/A</v>
      </c>
      <c r="JBJ82" s="34">
        <v>619</v>
      </c>
      <c r="JBK82" s="63" t="str">
        <f>JBC82</f>
        <v>NA</v>
      </c>
      <c r="JBL82" s="83" t="s">
        <v>1143</v>
      </c>
      <c r="JBM82" s="93" t="str">
        <f>JBA82</f>
        <v>CR619</v>
      </c>
      <c r="JBN82" s="93" t="str">
        <f>IF(IFERROR(VLOOKUP(JBK82,'OPERAÇÕES - REPARO'!JAW:JAW,1,FALSE),"")&lt;&gt;"","OK","NA")</f>
        <v>NA</v>
      </c>
      <c r="JBO82" s="93" t="str">
        <f>IF(IFERROR(VLOOKUP(JBK82,'TEXTO LONGO REPARO.CSV'!JAS:JAS,1,FALSE),"")&lt;&gt;"","OK","NA")</f>
        <v>NA</v>
      </c>
      <c r="JBP82" s="58" t="e">
        <f>VLOOKUP(JBK82,'Cod Planos'!$A:$G,2,FALSE)</f>
        <v>#N/A</v>
      </c>
      <c r="JBQ82" s="59" t="e">
        <f>VLOOKUP(JBK82,'Cod Planos'!$A:$G,4,FALSE)</f>
        <v>#N/A</v>
      </c>
      <c r="JBR82" s="60" t="e">
        <f>VLOOKUP(JBK82,'Cod Planos'!$A:$G,5,FALSE)</f>
        <v>#N/A</v>
      </c>
      <c r="JBS82" s="61" t="e">
        <f>VLOOKUP(JBK82,'Cod Planos'!$A:$G,6,FALSE)</f>
        <v>#N/A</v>
      </c>
      <c r="JBT82" s="62" t="e">
        <f>VLOOKUP(JBK82,'Cod Planos'!$A:$G,7,FALSE)</f>
        <v>#N/A</v>
      </c>
      <c r="JBU82" s="34">
        <v>620</v>
      </c>
      <c r="JBV82" s="63" t="str">
        <f>JBN82</f>
        <v>NA</v>
      </c>
      <c r="JBW82" s="83" t="s">
        <v>1144</v>
      </c>
      <c r="JBX82" s="93" t="str">
        <f>JBL82</f>
        <v>CR620</v>
      </c>
      <c r="JBY82" s="93" t="str">
        <f>IF(IFERROR(VLOOKUP(JBV82,'OPERAÇÕES - REPARO'!JBH:JBH,1,FALSE),"")&lt;&gt;"","OK","NA")</f>
        <v>NA</v>
      </c>
      <c r="JBZ82" s="93" t="str">
        <f>IF(IFERROR(VLOOKUP(JBV82,'TEXTO LONGO REPARO.CSV'!JBD:JBD,1,FALSE),"")&lt;&gt;"","OK","NA")</f>
        <v>NA</v>
      </c>
      <c r="JCA82" s="58" t="e">
        <f>VLOOKUP(JBV82,'Cod Planos'!$A:$G,2,FALSE)</f>
        <v>#N/A</v>
      </c>
      <c r="JCB82" s="59" t="e">
        <f>VLOOKUP(JBV82,'Cod Planos'!$A:$G,4,FALSE)</f>
        <v>#N/A</v>
      </c>
      <c r="JCC82" s="60" t="e">
        <f>VLOOKUP(JBV82,'Cod Planos'!$A:$G,5,FALSE)</f>
        <v>#N/A</v>
      </c>
      <c r="JCD82" s="61" t="e">
        <f>VLOOKUP(JBV82,'Cod Planos'!$A:$G,6,FALSE)</f>
        <v>#N/A</v>
      </c>
      <c r="JCE82" s="62" t="e">
        <f>VLOOKUP(JBV82,'Cod Planos'!$A:$G,7,FALSE)</f>
        <v>#N/A</v>
      </c>
      <c r="JCF82" s="34">
        <v>621</v>
      </c>
      <c r="JCG82" s="63" t="str">
        <f>JBY82</f>
        <v>NA</v>
      </c>
      <c r="JCH82" s="83" t="s">
        <v>1145</v>
      </c>
      <c r="JCI82" s="93" t="str">
        <f>JBW82</f>
        <v>CR621</v>
      </c>
      <c r="JCJ82" s="93" t="str">
        <f>IF(IFERROR(VLOOKUP(JCG82,'OPERAÇÕES - REPARO'!JBS:JBS,1,FALSE),"")&lt;&gt;"","OK","NA")</f>
        <v>NA</v>
      </c>
      <c r="JCK82" s="93" t="str">
        <f>IF(IFERROR(VLOOKUP(JCG82,'TEXTO LONGO REPARO.CSV'!JBO:JBO,1,FALSE),"")&lt;&gt;"","OK","NA")</f>
        <v>NA</v>
      </c>
      <c r="JCL82" s="58" t="e">
        <f>VLOOKUP(JCG82,'Cod Planos'!$A:$G,2,FALSE)</f>
        <v>#N/A</v>
      </c>
      <c r="JCM82" s="59" t="e">
        <f>VLOOKUP(JCG82,'Cod Planos'!$A:$G,4,FALSE)</f>
        <v>#N/A</v>
      </c>
      <c r="JCN82" s="60" t="e">
        <f>VLOOKUP(JCG82,'Cod Planos'!$A:$G,5,FALSE)</f>
        <v>#N/A</v>
      </c>
      <c r="JCO82" s="61" t="e">
        <f>VLOOKUP(JCG82,'Cod Planos'!$A:$G,6,FALSE)</f>
        <v>#N/A</v>
      </c>
      <c r="JCP82" s="62" t="e">
        <f>VLOOKUP(JCG82,'Cod Planos'!$A:$G,7,FALSE)</f>
        <v>#N/A</v>
      </c>
      <c r="JCQ82" s="34">
        <v>622</v>
      </c>
      <c r="JCR82" s="63" t="str">
        <f>JCJ82</f>
        <v>NA</v>
      </c>
      <c r="JCS82" s="83" t="s">
        <v>1146</v>
      </c>
      <c r="JCT82" s="93" t="str">
        <f>JCH82</f>
        <v>CR622</v>
      </c>
      <c r="JCU82" s="93" t="str">
        <f>IF(IFERROR(VLOOKUP(JCR82,'OPERAÇÕES - REPARO'!JCD:JCD,1,FALSE),"")&lt;&gt;"","OK","NA")</f>
        <v>NA</v>
      </c>
      <c r="JCV82" s="93" t="str">
        <f>IF(IFERROR(VLOOKUP(JCR82,'TEXTO LONGO REPARO.CSV'!JBZ:JBZ,1,FALSE),"")&lt;&gt;"","OK","NA")</f>
        <v>NA</v>
      </c>
      <c r="JCW82" s="58" t="e">
        <f>VLOOKUP(JCR82,'Cod Planos'!$A:$G,2,FALSE)</f>
        <v>#N/A</v>
      </c>
      <c r="JCX82" s="59" t="e">
        <f>VLOOKUP(JCR82,'Cod Planos'!$A:$G,4,FALSE)</f>
        <v>#N/A</v>
      </c>
      <c r="JCY82" s="60" t="e">
        <f>VLOOKUP(JCR82,'Cod Planos'!$A:$G,5,FALSE)</f>
        <v>#N/A</v>
      </c>
      <c r="JCZ82" s="61" t="e">
        <f>VLOOKUP(JCR82,'Cod Planos'!$A:$G,6,FALSE)</f>
        <v>#N/A</v>
      </c>
      <c r="JDA82" s="62" t="e">
        <f>VLOOKUP(JCR82,'Cod Planos'!$A:$G,7,FALSE)</f>
        <v>#N/A</v>
      </c>
      <c r="JDB82" s="34">
        <v>623</v>
      </c>
      <c r="JDC82" s="63" t="str">
        <f>JCU82</f>
        <v>NA</v>
      </c>
      <c r="JDD82" s="83" t="s">
        <v>1147</v>
      </c>
      <c r="JDE82" s="93" t="str">
        <f>JCS82</f>
        <v>CR623</v>
      </c>
      <c r="JDF82" s="93" t="str">
        <f>IF(IFERROR(VLOOKUP(JDC82,'OPERAÇÕES - REPARO'!JCO:JCO,1,FALSE),"")&lt;&gt;"","OK","NA")</f>
        <v>NA</v>
      </c>
      <c r="JDG82" s="93" t="str">
        <f>IF(IFERROR(VLOOKUP(JDC82,'TEXTO LONGO REPARO.CSV'!JCK:JCK,1,FALSE),"")&lt;&gt;"","OK","NA")</f>
        <v>NA</v>
      </c>
      <c r="JDH82" s="58" t="e">
        <f>VLOOKUP(JDC82,'Cod Planos'!$A:$G,2,FALSE)</f>
        <v>#N/A</v>
      </c>
      <c r="JDI82" s="59" t="e">
        <f>VLOOKUP(JDC82,'Cod Planos'!$A:$G,4,FALSE)</f>
        <v>#N/A</v>
      </c>
      <c r="JDJ82" s="60" t="e">
        <f>VLOOKUP(JDC82,'Cod Planos'!$A:$G,5,FALSE)</f>
        <v>#N/A</v>
      </c>
      <c r="JDK82" s="61" t="e">
        <f>VLOOKUP(JDC82,'Cod Planos'!$A:$G,6,FALSE)</f>
        <v>#N/A</v>
      </c>
      <c r="JDL82" s="62" t="e">
        <f>VLOOKUP(JDC82,'Cod Planos'!$A:$G,7,FALSE)</f>
        <v>#N/A</v>
      </c>
      <c r="JDM82" s="34">
        <v>624</v>
      </c>
      <c r="JDN82" s="63" t="str">
        <f>JDF82</f>
        <v>NA</v>
      </c>
      <c r="JDO82" s="83" t="s">
        <v>1148</v>
      </c>
      <c r="JDP82" s="93" t="str">
        <f>JDD82</f>
        <v>CR624</v>
      </c>
      <c r="JDQ82" s="93" t="str">
        <f>IF(IFERROR(VLOOKUP(JDN82,'OPERAÇÕES - REPARO'!JCZ:JCZ,1,FALSE),"")&lt;&gt;"","OK","NA")</f>
        <v>NA</v>
      </c>
      <c r="JDR82" s="93" t="str">
        <f>IF(IFERROR(VLOOKUP(JDN82,'TEXTO LONGO REPARO.CSV'!JCV:JCV,1,FALSE),"")&lt;&gt;"","OK","NA")</f>
        <v>NA</v>
      </c>
      <c r="JDS82" s="58" t="e">
        <f>VLOOKUP(JDN82,'Cod Planos'!$A:$G,2,FALSE)</f>
        <v>#N/A</v>
      </c>
      <c r="JDT82" s="59" t="e">
        <f>VLOOKUP(JDN82,'Cod Planos'!$A:$G,4,FALSE)</f>
        <v>#N/A</v>
      </c>
      <c r="JDU82" s="60" t="e">
        <f>VLOOKUP(JDN82,'Cod Planos'!$A:$G,5,FALSE)</f>
        <v>#N/A</v>
      </c>
      <c r="JDV82" s="61" t="e">
        <f>VLOOKUP(JDN82,'Cod Planos'!$A:$G,6,FALSE)</f>
        <v>#N/A</v>
      </c>
      <c r="JDW82" s="62" t="e">
        <f>VLOOKUP(JDN82,'Cod Planos'!$A:$G,7,FALSE)</f>
        <v>#N/A</v>
      </c>
      <c r="JDX82" s="34">
        <v>625</v>
      </c>
      <c r="JDY82" s="63" t="str">
        <f>JDQ82</f>
        <v>NA</v>
      </c>
      <c r="JDZ82" s="83" t="s">
        <v>1149</v>
      </c>
      <c r="JEA82" s="93" t="str">
        <f>JDO82</f>
        <v>CR625</v>
      </c>
      <c r="JEB82" s="93" t="str">
        <f>IF(IFERROR(VLOOKUP(JDY82,'OPERAÇÕES - REPARO'!JDK:JDK,1,FALSE),"")&lt;&gt;"","OK","NA")</f>
        <v>NA</v>
      </c>
      <c r="JEC82" s="93" t="str">
        <f>IF(IFERROR(VLOOKUP(JDY82,'TEXTO LONGO REPARO.CSV'!JDG:JDG,1,FALSE),"")&lt;&gt;"","OK","NA")</f>
        <v>NA</v>
      </c>
      <c r="JED82" s="58" t="e">
        <f>VLOOKUP(JDY82,'Cod Planos'!$A:$G,2,FALSE)</f>
        <v>#N/A</v>
      </c>
      <c r="JEE82" s="59" t="e">
        <f>VLOOKUP(JDY82,'Cod Planos'!$A:$G,4,FALSE)</f>
        <v>#N/A</v>
      </c>
      <c r="JEF82" s="60" t="e">
        <f>VLOOKUP(JDY82,'Cod Planos'!$A:$G,5,FALSE)</f>
        <v>#N/A</v>
      </c>
      <c r="JEG82" s="61" t="e">
        <f>VLOOKUP(JDY82,'Cod Planos'!$A:$G,6,FALSE)</f>
        <v>#N/A</v>
      </c>
      <c r="JEH82" s="62" t="e">
        <f>VLOOKUP(JDY82,'Cod Planos'!$A:$G,7,FALSE)</f>
        <v>#N/A</v>
      </c>
      <c r="JEI82" s="34">
        <v>626</v>
      </c>
      <c r="JEJ82" s="63" t="str">
        <f>JEB82</f>
        <v>NA</v>
      </c>
      <c r="JEK82" s="83" t="s">
        <v>1150</v>
      </c>
      <c r="JEL82" s="93" t="str">
        <f>JDZ82</f>
        <v>CR626</v>
      </c>
      <c r="JEM82" s="93" t="str">
        <f>IF(IFERROR(VLOOKUP(JEJ82,'OPERAÇÕES - REPARO'!JDV:JDV,1,FALSE),"")&lt;&gt;"","OK","NA")</f>
        <v>NA</v>
      </c>
      <c r="JEN82" s="93" t="str">
        <f>IF(IFERROR(VLOOKUP(JEJ82,'TEXTO LONGO REPARO.CSV'!JDR:JDR,1,FALSE),"")&lt;&gt;"","OK","NA")</f>
        <v>NA</v>
      </c>
      <c r="JEO82" s="58" t="e">
        <f>VLOOKUP(JEJ82,'Cod Planos'!$A:$G,2,FALSE)</f>
        <v>#N/A</v>
      </c>
      <c r="JEP82" s="59" t="e">
        <f>VLOOKUP(JEJ82,'Cod Planos'!$A:$G,4,FALSE)</f>
        <v>#N/A</v>
      </c>
      <c r="JEQ82" s="60" t="e">
        <f>VLOOKUP(JEJ82,'Cod Planos'!$A:$G,5,FALSE)</f>
        <v>#N/A</v>
      </c>
      <c r="JER82" s="61" t="e">
        <f>VLOOKUP(JEJ82,'Cod Planos'!$A:$G,6,FALSE)</f>
        <v>#N/A</v>
      </c>
      <c r="JES82" s="62" t="e">
        <f>VLOOKUP(JEJ82,'Cod Planos'!$A:$G,7,FALSE)</f>
        <v>#N/A</v>
      </c>
      <c r="JET82" s="34">
        <v>627</v>
      </c>
      <c r="JEU82" s="63" t="str">
        <f>JEM82</f>
        <v>NA</v>
      </c>
      <c r="JEV82" s="83" t="s">
        <v>1151</v>
      </c>
      <c r="JEW82" s="93" t="str">
        <f>JEK82</f>
        <v>CR627</v>
      </c>
      <c r="JEX82" s="93" t="str">
        <f>IF(IFERROR(VLOOKUP(JEU82,'OPERAÇÕES - REPARO'!JEG:JEG,1,FALSE),"")&lt;&gt;"","OK","NA")</f>
        <v>NA</v>
      </c>
      <c r="JEY82" s="93" t="str">
        <f>IF(IFERROR(VLOOKUP(JEU82,'TEXTO LONGO REPARO.CSV'!JEC:JEC,1,FALSE),"")&lt;&gt;"","OK","NA")</f>
        <v>NA</v>
      </c>
      <c r="JEZ82" s="58" t="e">
        <f>VLOOKUP(JEU82,'Cod Planos'!$A:$G,2,FALSE)</f>
        <v>#N/A</v>
      </c>
      <c r="JFA82" s="59" t="e">
        <f>VLOOKUP(JEU82,'Cod Planos'!$A:$G,4,FALSE)</f>
        <v>#N/A</v>
      </c>
      <c r="JFB82" s="60" t="e">
        <f>VLOOKUP(JEU82,'Cod Planos'!$A:$G,5,FALSE)</f>
        <v>#N/A</v>
      </c>
      <c r="JFC82" s="61" t="e">
        <f>VLOOKUP(JEU82,'Cod Planos'!$A:$G,6,FALSE)</f>
        <v>#N/A</v>
      </c>
      <c r="JFD82" s="62" t="e">
        <f>VLOOKUP(JEU82,'Cod Planos'!$A:$G,7,FALSE)</f>
        <v>#N/A</v>
      </c>
      <c r="JFE82" s="34">
        <v>628</v>
      </c>
      <c r="JFF82" s="63" t="str">
        <f>JEX82</f>
        <v>NA</v>
      </c>
      <c r="JFG82" s="83" t="s">
        <v>1152</v>
      </c>
      <c r="JFH82" s="93" t="str">
        <f>JEV82</f>
        <v>CR628</v>
      </c>
      <c r="JFI82" s="93" t="str">
        <f>IF(IFERROR(VLOOKUP(JFF82,'OPERAÇÕES - REPARO'!JER:JER,1,FALSE),"")&lt;&gt;"","OK","NA")</f>
        <v>NA</v>
      </c>
      <c r="JFJ82" s="93" t="str">
        <f>IF(IFERROR(VLOOKUP(JFF82,'TEXTO LONGO REPARO.CSV'!JEN:JEN,1,FALSE),"")&lt;&gt;"","OK","NA")</f>
        <v>NA</v>
      </c>
      <c r="JFK82" s="58" t="e">
        <f>VLOOKUP(JFF82,'Cod Planos'!$A:$G,2,FALSE)</f>
        <v>#N/A</v>
      </c>
      <c r="JFL82" s="59" t="e">
        <f>VLOOKUP(JFF82,'Cod Planos'!$A:$G,4,FALSE)</f>
        <v>#N/A</v>
      </c>
      <c r="JFM82" s="60" t="e">
        <f>VLOOKUP(JFF82,'Cod Planos'!$A:$G,5,FALSE)</f>
        <v>#N/A</v>
      </c>
      <c r="JFN82" s="61" t="e">
        <f>VLOOKUP(JFF82,'Cod Planos'!$A:$G,6,FALSE)</f>
        <v>#N/A</v>
      </c>
      <c r="JFO82" s="62" t="e">
        <f>VLOOKUP(JFF82,'Cod Planos'!$A:$G,7,FALSE)</f>
        <v>#N/A</v>
      </c>
      <c r="JFP82" s="34">
        <v>629</v>
      </c>
      <c r="JFQ82" s="63" t="str">
        <f>JFI82</f>
        <v>NA</v>
      </c>
      <c r="JFR82" s="83" t="s">
        <v>1153</v>
      </c>
      <c r="JFS82" s="93" t="str">
        <f>JFG82</f>
        <v>CR629</v>
      </c>
      <c r="JFT82" s="93" t="str">
        <f>IF(IFERROR(VLOOKUP(JFQ82,'OPERAÇÕES - REPARO'!JFC:JFC,1,FALSE),"")&lt;&gt;"","OK","NA")</f>
        <v>NA</v>
      </c>
      <c r="JFU82" s="93" t="str">
        <f>IF(IFERROR(VLOOKUP(JFQ82,'TEXTO LONGO REPARO.CSV'!JEY:JEY,1,FALSE),"")&lt;&gt;"","OK","NA")</f>
        <v>NA</v>
      </c>
      <c r="JFV82" s="58" t="e">
        <f>VLOOKUP(JFQ82,'Cod Planos'!$A:$G,2,FALSE)</f>
        <v>#N/A</v>
      </c>
      <c r="JFW82" s="59" t="e">
        <f>VLOOKUP(JFQ82,'Cod Planos'!$A:$G,4,FALSE)</f>
        <v>#N/A</v>
      </c>
      <c r="JFX82" s="60" t="e">
        <f>VLOOKUP(JFQ82,'Cod Planos'!$A:$G,5,FALSE)</f>
        <v>#N/A</v>
      </c>
      <c r="JFY82" s="61" t="e">
        <f>VLOOKUP(JFQ82,'Cod Planos'!$A:$G,6,FALSE)</f>
        <v>#N/A</v>
      </c>
      <c r="JFZ82" s="62" t="e">
        <f>VLOOKUP(JFQ82,'Cod Planos'!$A:$G,7,FALSE)</f>
        <v>#N/A</v>
      </c>
      <c r="JGA82" s="34">
        <v>630</v>
      </c>
      <c r="JGB82" s="63" t="str">
        <f>JFT82</f>
        <v>NA</v>
      </c>
      <c r="JGC82" s="83" t="s">
        <v>1154</v>
      </c>
      <c r="JGD82" s="93" t="str">
        <f>JFR82</f>
        <v>CR630</v>
      </c>
      <c r="JGE82" s="93" t="str">
        <f>IF(IFERROR(VLOOKUP(JGB82,'OPERAÇÕES - REPARO'!JFN:JFN,1,FALSE),"")&lt;&gt;"","OK","NA")</f>
        <v>NA</v>
      </c>
      <c r="JGF82" s="93" t="str">
        <f>IF(IFERROR(VLOOKUP(JGB82,'TEXTO LONGO REPARO.CSV'!JFJ:JFJ,1,FALSE),"")&lt;&gt;"","OK","NA")</f>
        <v>NA</v>
      </c>
      <c r="JGG82" s="58" t="e">
        <f>VLOOKUP(JGB82,'Cod Planos'!$A:$G,2,FALSE)</f>
        <v>#N/A</v>
      </c>
      <c r="JGH82" s="59" t="e">
        <f>VLOOKUP(JGB82,'Cod Planos'!$A:$G,4,FALSE)</f>
        <v>#N/A</v>
      </c>
      <c r="JGI82" s="60" t="e">
        <f>VLOOKUP(JGB82,'Cod Planos'!$A:$G,5,FALSE)</f>
        <v>#N/A</v>
      </c>
      <c r="JGJ82" s="61" t="e">
        <f>VLOOKUP(JGB82,'Cod Planos'!$A:$G,6,FALSE)</f>
        <v>#N/A</v>
      </c>
      <c r="JGK82" s="62" t="e">
        <f>VLOOKUP(JGB82,'Cod Planos'!$A:$G,7,FALSE)</f>
        <v>#N/A</v>
      </c>
      <c r="JGL82" s="34">
        <v>631</v>
      </c>
      <c r="JGM82" s="63" t="str">
        <f>JGE82</f>
        <v>NA</v>
      </c>
      <c r="JGN82" s="83" t="s">
        <v>1155</v>
      </c>
      <c r="JGO82" s="93" t="str">
        <f>JGC82</f>
        <v>CR631</v>
      </c>
      <c r="JGP82" s="93" t="str">
        <f>IF(IFERROR(VLOOKUP(JGM82,'OPERAÇÕES - REPARO'!JFY:JFY,1,FALSE),"")&lt;&gt;"","OK","NA")</f>
        <v>NA</v>
      </c>
      <c r="JGQ82" s="93" t="str">
        <f>IF(IFERROR(VLOOKUP(JGM82,'TEXTO LONGO REPARO.CSV'!JFU:JFU,1,FALSE),"")&lt;&gt;"","OK","NA")</f>
        <v>NA</v>
      </c>
      <c r="JGR82" s="58" t="e">
        <f>VLOOKUP(JGM82,'Cod Planos'!$A:$G,2,FALSE)</f>
        <v>#N/A</v>
      </c>
      <c r="JGS82" s="59" t="e">
        <f>VLOOKUP(JGM82,'Cod Planos'!$A:$G,4,FALSE)</f>
        <v>#N/A</v>
      </c>
      <c r="JGT82" s="60" t="e">
        <f>VLOOKUP(JGM82,'Cod Planos'!$A:$G,5,FALSE)</f>
        <v>#N/A</v>
      </c>
      <c r="JGU82" s="61" t="e">
        <f>VLOOKUP(JGM82,'Cod Planos'!$A:$G,6,FALSE)</f>
        <v>#N/A</v>
      </c>
      <c r="JGV82" s="62" t="e">
        <f>VLOOKUP(JGM82,'Cod Planos'!$A:$G,7,FALSE)</f>
        <v>#N/A</v>
      </c>
      <c r="JGW82" s="34">
        <v>632</v>
      </c>
      <c r="JGX82" s="63" t="str">
        <f>JGP82</f>
        <v>NA</v>
      </c>
      <c r="JGY82" s="83" t="s">
        <v>1156</v>
      </c>
      <c r="JGZ82" s="93" t="str">
        <f>JGN82</f>
        <v>CR632</v>
      </c>
      <c r="JHA82" s="93" t="str">
        <f>IF(IFERROR(VLOOKUP(JGX82,'OPERAÇÕES - REPARO'!JGJ:JGJ,1,FALSE),"")&lt;&gt;"","OK","NA")</f>
        <v>NA</v>
      </c>
      <c r="JHB82" s="93" t="str">
        <f>IF(IFERROR(VLOOKUP(JGX82,'TEXTO LONGO REPARO.CSV'!JGF:JGF,1,FALSE),"")&lt;&gt;"","OK","NA")</f>
        <v>NA</v>
      </c>
      <c r="JHC82" s="58" t="e">
        <f>VLOOKUP(JGX82,'Cod Planos'!$A:$G,2,FALSE)</f>
        <v>#N/A</v>
      </c>
      <c r="JHD82" s="59" t="e">
        <f>VLOOKUP(JGX82,'Cod Planos'!$A:$G,4,FALSE)</f>
        <v>#N/A</v>
      </c>
      <c r="JHE82" s="60" t="e">
        <f>VLOOKUP(JGX82,'Cod Planos'!$A:$G,5,FALSE)</f>
        <v>#N/A</v>
      </c>
      <c r="JHF82" s="61" t="e">
        <f>VLOOKUP(JGX82,'Cod Planos'!$A:$G,6,FALSE)</f>
        <v>#N/A</v>
      </c>
      <c r="JHG82" s="62" t="e">
        <f>VLOOKUP(JGX82,'Cod Planos'!$A:$G,7,FALSE)</f>
        <v>#N/A</v>
      </c>
      <c r="JHH82" s="34">
        <v>633</v>
      </c>
      <c r="JHI82" s="63" t="str">
        <f>JHA82</f>
        <v>NA</v>
      </c>
      <c r="JHJ82" s="83" t="s">
        <v>1157</v>
      </c>
      <c r="JHK82" s="93" t="str">
        <f>JGY82</f>
        <v>CR633</v>
      </c>
      <c r="JHL82" s="93" t="str">
        <f>IF(IFERROR(VLOOKUP(JHI82,'OPERAÇÕES - REPARO'!JGU:JGU,1,FALSE),"")&lt;&gt;"","OK","NA")</f>
        <v>NA</v>
      </c>
      <c r="JHM82" s="93" t="str">
        <f>IF(IFERROR(VLOOKUP(JHI82,'TEXTO LONGO REPARO.CSV'!JGQ:JGQ,1,FALSE),"")&lt;&gt;"","OK","NA")</f>
        <v>NA</v>
      </c>
      <c r="JHN82" s="58" t="e">
        <f>VLOOKUP(JHI82,'Cod Planos'!$A:$G,2,FALSE)</f>
        <v>#N/A</v>
      </c>
      <c r="JHO82" s="59" t="e">
        <f>VLOOKUP(JHI82,'Cod Planos'!$A:$G,4,FALSE)</f>
        <v>#N/A</v>
      </c>
      <c r="JHP82" s="60" t="e">
        <f>VLOOKUP(JHI82,'Cod Planos'!$A:$G,5,FALSE)</f>
        <v>#N/A</v>
      </c>
      <c r="JHQ82" s="61" t="e">
        <f>VLOOKUP(JHI82,'Cod Planos'!$A:$G,6,FALSE)</f>
        <v>#N/A</v>
      </c>
      <c r="JHR82" s="62" t="e">
        <f>VLOOKUP(JHI82,'Cod Planos'!$A:$G,7,FALSE)</f>
        <v>#N/A</v>
      </c>
      <c r="JHS82" s="34">
        <v>634</v>
      </c>
      <c r="JHT82" s="63" t="str">
        <f>JHL82</f>
        <v>NA</v>
      </c>
      <c r="JHU82" s="83" t="s">
        <v>1158</v>
      </c>
      <c r="JHV82" s="93" t="str">
        <f>JHJ82</f>
        <v>CR634</v>
      </c>
      <c r="JHW82" s="93" t="str">
        <f>IF(IFERROR(VLOOKUP(JHT82,'OPERAÇÕES - REPARO'!JHF:JHF,1,FALSE),"")&lt;&gt;"","OK","NA")</f>
        <v>NA</v>
      </c>
      <c r="JHX82" s="93" t="str">
        <f>IF(IFERROR(VLOOKUP(JHT82,'TEXTO LONGO REPARO.CSV'!JHB:JHB,1,FALSE),"")&lt;&gt;"","OK","NA")</f>
        <v>NA</v>
      </c>
      <c r="JHY82" s="58" t="e">
        <f>VLOOKUP(JHT82,'Cod Planos'!$A:$G,2,FALSE)</f>
        <v>#N/A</v>
      </c>
      <c r="JHZ82" s="59" t="e">
        <f>VLOOKUP(JHT82,'Cod Planos'!$A:$G,4,FALSE)</f>
        <v>#N/A</v>
      </c>
      <c r="JIA82" s="60" t="e">
        <f>VLOOKUP(JHT82,'Cod Planos'!$A:$G,5,FALSE)</f>
        <v>#N/A</v>
      </c>
      <c r="JIB82" s="61" t="e">
        <f>VLOOKUP(JHT82,'Cod Planos'!$A:$G,6,FALSE)</f>
        <v>#N/A</v>
      </c>
      <c r="JIC82" s="62" t="e">
        <f>VLOOKUP(JHT82,'Cod Planos'!$A:$G,7,FALSE)</f>
        <v>#N/A</v>
      </c>
      <c r="JID82" s="34">
        <v>635</v>
      </c>
      <c r="JIE82" s="63" t="str">
        <f>JHW82</f>
        <v>NA</v>
      </c>
      <c r="JIF82" s="83" t="s">
        <v>1159</v>
      </c>
      <c r="JIG82" s="93" t="str">
        <f>JHU82</f>
        <v>CR635</v>
      </c>
      <c r="JIH82" s="93" t="str">
        <f>IF(IFERROR(VLOOKUP(JIE82,'OPERAÇÕES - REPARO'!JHQ:JHQ,1,FALSE),"")&lt;&gt;"","OK","NA")</f>
        <v>NA</v>
      </c>
      <c r="JII82" s="93" t="str">
        <f>IF(IFERROR(VLOOKUP(JIE82,'TEXTO LONGO REPARO.CSV'!JHM:JHM,1,FALSE),"")&lt;&gt;"","OK","NA")</f>
        <v>NA</v>
      </c>
      <c r="JIJ82" s="58" t="e">
        <f>VLOOKUP(JIE82,'Cod Planos'!$A:$G,2,FALSE)</f>
        <v>#N/A</v>
      </c>
      <c r="JIK82" s="59" t="e">
        <f>VLOOKUP(JIE82,'Cod Planos'!$A:$G,4,FALSE)</f>
        <v>#N/A</v>
      </c>
      <c r="JIL82" s="60" t="e">
        <f>VLOOKUP(JIE82,'Cod Planos'!$A:$G,5,FALSE)</f>
        <v>#N/A</v>
      </c>
      <c r="JIM82" s="61" t="e">
        <f>VLOOKUP(JIE82,'Cod Planos'!$A:$G,6,FALSE)</f>
        <v>#N/A</v>
      </c>
      <c r="JIN82" s="62" t="e">
        <f>VLOOKUP(JIE82,'Cod Planos'!$A:$G,7,FALSE)</f>
        <v>#N/A</v>
      </c>
      <c r="JIO82" s="34">
        <v>636</v>
      </c>
      <c r="JIP82" s="63" t="str">
        <f>JIH82</f>
        <v>NA</v>
      </c>
      <c r="JIQ82" s="83" t="s">
        <v>1160</v>
      </c>
      <c r="JIR82" s="93" t="str">
        <f>JIF82</f>
        <v>CR636</v>
      </c>
      <c r="JIS82" s="93" t="str">
        <f>IF(IFERROR(VLOOKUP(JIP82,'OPERAÇÕES - REPARO'!JIB:JIB,1,FALSE),"")&lt;&gt;"","OK","NA")</f>
        <v>NA</v>
      </c>
      <c r="JIT82" s="93" t="str">
        <f>IF(IFERROR(VLOOKUP(JIP82,'TEXTO LONGO REPARO.CSV'!JHX:JHX,1,FALSE),"")&lt;&gt;"","OK","NA")</f>
        <v>NA</v>
      </c>
      <c r="JIU82" s="58" t="e">
        <f>VLOOKUP(JIP82,'Cod Planos'!$A:$G,2,FALSE)</f>
        <v>#N/A</v>
      </c>
      <c r="JIV82" s="59" t="e">
        <f>VLOOKUP(JIP82,'Cod Planos'!$A:$G,4,FALSE)</f>
        <v>#N/A</v>
      </c>
      <c r="JIW82" s="60" t="e">
        <f>VLOOKUP(JIP82,'Cod Planos'!$A:$G,5,FALSE)</f>
        <v>#N/A</v>
      </c>
      <c r="JIX82" s="61" t="e">
        <f>VLOOKUP(JIP82,'Cod Planos'!$A:$G,6,FALSE)</f>
        <v>#N/A</v>
      </c>
      <c r="JIY82" s="62" t="e">
        <f>VLOOKUP(JIP82,'Cod Planos'!$A:$G,7,FALSE)</f>
        <v>#N/A</v>
      </c>
      <c r="JIZ82" s="34">
        <v>637</v>
      </c>
      <c r="JJA82" s="63" t="str">
        <f>JIS82</f>
        <v>NA</v>
      </c>
      <c r="JJB82" s="83" t="s">
        <v>1161</v>
      </c>
      <c r="JJC82" s="93" t="str">
        <f>JIQ82</f>
        <v>CR637</v>
      </c>
      <c r="JJD82" s="93" t="str">
        <f>IF(IFERROR(VLOOKUP(JJA82,'OPERAÇÕES - REPARO'!JIM:JIM,1,FALSE),"")&lt;&gt;"","OK","NA")</f>
        <v>NA</v>
      </c>
      <c r="JJE82" s="93" t="str">
        <f>IF(IFERROR(VLOOKUP(JJA82,'TEXTO LONGO REPARO.CSV'!JII:JII,1,FALSE),"")&lt;&gt;"","OK","NA")</f>
        <v>NA</v>
      </c>
      <c r="JJF82" s="58" t="e">
        <f>VLOOKUP(JJA82,'Cod Planos'!$A:$G,2,FALSE)</f>
        <v>#N/A</v>
      </c>
      <c r="JJG82" s="59" t="e">
        <f>VLOOKUP(JJA82,'Cod Planos'!$A:$G,4,FALSE)</f>
        <v>#N/A</v>
      </c>
      <c r="JJH82" s="60" t="e">
        <f>VLOOKUP(JJA82,'Cod Planos'!$A:$G,5,FALSE)</f>
        <v>#N/A</v>
      </c>
      <c r="JJI82" s="61" t="e">
        <f>VLOOKUP(JJA82,'Cod Planos'!$A:$G,6,FALSE)</f>
        <v>#N/A</v>
      </c>
      <c r="JJJ82" s="62" t="e">
        <f>VLOOKUP(JJA82,'Cod Planos'!$A:$G,7,FALSE)</f>
        <v>#N/A</v>
      </c>
      <c r="JJK82" s="34">
        <v>638</v>
      </c>
      <c r="JJL82" s="63" t="str">
        <f>JJD82</f>
        <v>NA</v>
      </c>
      <c r="JJM82" s="83" t="s">
        <v>1162</v>
      </c>
      <c r="JJN82" s="93" t="str">
        <f>JJB82</f>
        <v>CR638</v>
      </c>
      <c r="JJO82" s="93" t="str">
        <f>IF(IFERROR(VLOOKUP(JJL82,'OPERAÇÕES - REPARO'!JIX:JIX,1,FALSE),"")&lt;&gt;"","OK","NA")</f>
        <v>NA</v>
      </c>
      <c r="JJP82" s="93" t="str">
        <f>IF(IFERROR(VLOOKUP(JJL82,'TEXTO LONGO REPARO.CSV'!JIT:JIT,1,FALSE),"")&lt;&gt;"","OK","NA")</f>
        <v>NA</v>
      </c>
      <c r="JJQ82" s="58" t="e">
        <f>VLOOKUP(JJL82,'Cod Planos'!$A:$G,2,FALSE)</f>
        <v>#N/A</v>
      </c>
      <c r="JJR82" s="59" t="e">
        <f>VLOOKUP(JJL82,'Cod Planos'!$A:$G,4,FALSE)</f>
        <v>#N/A</v>
      </c>
      <c r="JJS82" s="60" t="e">
        <f>VLOOKUP(JJL82,'Cod Planos'!$A:$G,5,FALSE)</f>
        <v>#N/A</v>
      </c>
      <c r="JJT82" s="61" t="e">
        <f>VLOOKUP(JJL82,'Cod Planos'!$A:$G,6,FALSE)</f>
        <v>#N/A</v>
      </c>
      <c r="JJU82" s="62" t="e">
        <f>VLOOKUP(JJL82,'Cod Planos'!$A:$G,7,FALSE)</f>
        <v>#N/A</v>
      </c>
      <c r="JJV82" s="34">
        <v>639</v>
      </c>
      <c r="JJW82" s="63" t="str">
        <f>JJO82</f>
        <v>NA</v>
      </c>
      <c r="JJX82" s="83" t="s">
        <v>1163</v>
      </c>
      <c r="JJY82" s="93" t="str">
        <f>JJM82</f>
        <v>CR639</v>
      </c>
      <c r="JJZ82" s="93" t="str">
        <f>IF(IFERROR(VLOOKUP(JJW82,'OPERAÇÕES - REPARO'!JJI:JJI,1,FALSE),"")&lt;&gt;"","OK","NA")</f>
        <v>NA</v>
      </c>
      <c r="JKA82" s="93" t="str">
        <f>IF(IFERROR(VLOOKUP(JJW82,'TEXTO LONGO REPARO.CSV'!JJE:JJE,1,FALSE),"")&lt;&gt;"","OK","NA")</f>
        <v>NA</v>
      </c>
      <c r="JKB82" s="58" t="e">
        <f>VLOOKUP(JJW82,'Cod Planos'!$A:$G,2,FALSE)</f>
        <v>#N/A</v>
      </c>
      <c r="JKC82" s="59" t="e">
        <f>VLOOKUP(JJW82,'Cod Planos'!$A:$G,4,FALSE)</f>
        <v>#N/A</v>
      </c>
      <c r="JKD82" s="60" t="e">
        <f>VLOOKUP(JJW82,'Cod Planos'!$A:$G,5,FALSE)</f>
        <v>#N/A</v>
      </c>
      <c r="JKE82" s="61" t="e">
        <f>VLOOKUP(JJW82,'Cod Planos'!$A:$G,6,FALSE)</f>
        <v>#N/A</v>
      </c>
      <c r="JKF82" s="62" t="e">
        <f>VLOOKUP(JJW82,'Cod Planos'!$A:$G,7,FALSE)</f>
        <v>#N/A</v>
      </c>
      <c r="JKG82" s="34">
        <v>640</v>
      </c>
      <c r="JKH82" s="63" t="str">
        <f>JJZ82</f>
        <v>NA</v>
      </c>
      <c r="JKI82" s="83" t="s">
        <v>1164</v>
      </c>
      <c r="JKJ82" s="93" t="str">
        <f>JJX82</f>
        <v>CR640</v>
      </c>
      <c r="JKK82" s="93" t="str">
        <f>IF(IFERROR(VLOOKUP(JKH82,'OPERAÇÕES - REPARO'!JJT:JJT,1,FALSE),"")&lt;&gt;"","OK","NA")</f>
        <v>NA</v>
      </c>
      <c r="JKL82" s="93" t="str">
        <f>IF(IFERROR(VLOOKUP(JKH82,'TEXTO LONGO REPARO.CSV'!JJP:JJP,1,FALSE),"")&lt;&gt;"","OK","NA")</f>
        <v>NA</v>
      </c>
      <c r="JKM82" s="58" t="e">
        <f>VLOOKUP(JKH82,'Cod Planos'!$A:$G,2,FALSE)</f>
        <v>#N/A</v>
      </c>
      <c r="JKN82" s="59" t="e">
        <f>VLOOKUP(JKH82,'Cod Planos'!$A:$G,4,FALSE)</f>
        <v>#N/A</v>
      </c>
      <c r="JKO82" s="60" t="e">
        <f>VLOOKUP(JKH82,'Cod Planos'!$A:$G,5,FALSE)</f>
        <v>#N/A</v>
      </c>
      <c r="JKP82" s="61" t="e">
        <f>VLOOKUP(JKH82,'Cod Planos'!$A:$G,6,FALSE)</f>
        <v>#N/A</v>
      </c>
      <c r="JKQ82" s="62" t="e">
        <f>VLOOKUP(JKH82,'Cod Planos'!$A:$G,7,FALSE)</f>
        <v>#N/A</v>
      </c>
      <c r="JKR82" s="34">
        <v>641</v>
      </c>
      <c r="JKS82" s="63" t="str">
        <f>JKK82</f>
        <v>NA</v>
      </c>
      <c r="JKT82" s="83" t="s">
        <v>1165</v>
      </c>
      <c r="JKU82" s="93" t="str">
        <f>JKI82</f>
        <v>CR641</v>
      </c>
      <c r="JKV82" s="93" t="str">
        <f>IF(IFERROR(VLOOKUP(JKS82,'OPERAÇÕES - REPARO'!JKE:JKE,1,FALSE),"")&lt;&gt;"","OK","NA")</f>
        <v>NA</v>
      </c>
      <c r="JKW82" s="93" t="str">
        <f>IF(IFERROR(VLOOKUP(JKS82,'TEXTO LONGO REPARO.CSV'!JKA:JKA,1,FALSE),"")&lt;&gt;"","OK","NA")</f>
        <v>NA</v>
      </c>
      <c r="JKX82" s="58" t="e">
        <f>VLOOKUP(JKS82,'Cod Planos'!$A:$G,2,FALSE)</f>
        <v>#N/A</v>
      </c>
      <c r="JKY82" s="59" t="e">
        <f>VLOOKUP(JKS82,'Cod Planos'!$A:$G,4,FALSE)</f>
        <v>#N/A</v>
      </c>
      <c r="JKZ82" s="60" t="e">
        <f>VLOOKUP(JKS82,'Cod Planos'!$A:$G,5,FALSE)</f>
        <v>#N/A</v>
      </c>
      <c r="JLA82" s="61" t="e">
        <f>VLOOKUP(JKS82,'Cod Planos'!$A:$G,6,FALSE)</f>
        <v>#N/A</v>
      </c>
      <c r="JLB82" s="62" t="e">
        <f>VLOOKUP(JKS82,'Cod Planos'!$A:$G,7,FALSE)</f>
        <v>#N/A</v>
      </c>
      <c r="JLC82" s="34">
        <v>642</v>
      </c>
      <c r="JLD82" s="63" t="str">
        <f>JKV82</f>
        <v>NA</v>
      </c>
      <c r="JLE82" s="83" t="s">
        <v>1166</v>
      </c>
      <c r="JLF82" s="93" t="str">
        <f>JKT82</f>
        <v>CR642</v>
      </c>
      <c r="JLG82" s="93" t="str">
        <f>IF(IFERROR(VLOOKUP(JLD82,'OPERAÇÕES - REPARO'!JKP:JKP,1,FALSE),"")&lt;&gt;"","OK","NA")</f>
        <v>NA</v>
      </c>
      <c r="JLH82" s="93" t="str">
        <f>IF(IFERROR(VLOOKUP(JLD82,'TEXTO LONGO REPARO.CSV'!JKL:JKL,1,FALSE),"")&lt;&gt;"","OK","NA")</f>
        <v>NA</v>
      </c>
      <c r="JLI82" s="58" t="e">
        <f>VLOOKUP(JLD82,'Cod Planos'!$A:$G,2,FALSE)</f>
        <v>#N/A</v>
      </c>
      <c r="JLJ82" s="59" t="e">
        <f>VLOOKUP(JLD82,'Cod Planos'!$A:$G,4,FALSE)</f>
        <v>#N/A</v>
      </c>
      <c r="JLK82" s="60" t="e">
        <f>VLOOKUP(JLD82,'Cod Planos'!$A:$G,5,FALSE)</f>
        <v>#N/A</v>
      </c>
      <c r="JLL82" s="61" t="e">
        <f>VLOOKUP(JLD82,'Cod Planos'!$A:$G,6,FALSE)</f>
        <v>#N/A</v>
      </c>
      <c r="JLM82" s="62" t="e">
        <f>VLOOKUP(JLD82,'Cod Planos'!$A:$G,7,FALSE)</f>
        <v>#N/A</v>
      </c>
      <c r="JLN82" s="34">
        <v>643</v>
      </c>
      <c r="JLO82" s="63" t="str">
        <f>JLG82</f>
        <v>NA</v>
      </c>
      <c r="JLP82" s="83" t="s">
        <v>1167</v>
      </c>
      <c r="JLQ82" s="93" t="str">
        <f>JLE82</f>
        <v>CR643</v>
      </c>
      <c r="JLR82" s="93" t="str">
        <f>IF(IFERROR(VLOOKUP(JLO82,'OPERAÇÕES - REPARO'!JLA:JLA,1,FALSE),"")&lt;&gt;"","OK","NA")</f>
        <v>NA</v>
      </c>
      <c r="JLS82" s="93" t="str">
        <f>IF(IFERROR(VLOOKUP(JLO82,'TEXTO LONGO REPARO.CSV'!JKW:JKW,1,FALSE),"")&lt;&gt;"","OK","NA")</f>
        <v>NA</v>
      </c>
      <c r="JLT82" s="58" t="e">
        <f>VLOOKUP(JLO82,'Cod Planos'!$A:$G,2,FALSE)</f>
        <v>#N/A</v>
      </c>
      <c r="JLU82" s="59" t="e">
        <f>VLOOKUP(JLO82,'Cod Planos'!$A:$G,4,FALSE)</f>
        <v>#N/A</v>
      </c>
      <c r="JLV82" s="60" t="e">
        <f>VLOOKUP(JLO82,'Cod Planos'!$A:$G,5,FALSE)</f>
        <v>#N/A</v>
      </c>
      <c r="JLW82" s="61" t="e">
        <f>VLOOKUP(JLO82,'Cod Planos'!$A:$G,6,FALSE)</f>
        <v>#N/A</v>
      </c>
      <c r="JLX82" s="62" t="e">
        <f>VLOOKUP(JLO82,'Cod Planos'!$A:$G,7,FALSE)</f>
        <v>#N/A</v>
      </c>
      <c r="JLY82" s="34">
        <v>644</v>
      </c>
      <c r="JLZ82" s="63" t="str">
        <f>JLR82</f>
        <v>NA</v>
      </c>
      <c r="JMA82" s="83" t="s">
        <v>1168</v>
      </c>
      <c r="JMB82" s="93" t="str">
        <f>JLP82</f>
        <v>CR644</v>
      </c>
      <c r="JMC82" s="93" t="str">
        <f>IF(IFERROR(VLOOKUP(JLZ82,'OPERAÇÕES - REPARO'!JLL:JLL,1,FALSE),"")&lt;&gt;"","OK","NA")</f>
        <v>NA</v>
      </c>
      <c r="JMD82" s="93" t="str">
        <f>IF(IFERROR(VLOOKUP(JLZ82,'TEXTO LONGO REPARO.CSV'!JLH:JLH,1,FALSE),"")&lt;&gt;"","OK","NA")</f>
        <v>NA</v>
      </c>
      <c r="JME82" s="58" t="e">
        <f>VLOOKUP(JLZ82,'Cod Planos'!$A:$G,2,FALSE)</f>
        <v>#N/A</v>
      </c>
      <c r="JMF82" s="59" t="e">
        <f>VLOOKUP(JLZ82,'Cod Planos'!$A:$G,4,FALSE)</f>
        <v>#N/A</v>
      </c>
      <c r="JMG82" s="60" t="e">
        <f>VLOOKUP(JLZ82,'Cod Planos'!$A:$G,5,FALSE)</f>
        <v>#N/A</v>
      </c>
      <c r="JMH82" s="61" t="e">
        <f>VLOOKUP(JLZ82,'Cod Planos'!$A:$G,6,FALSE)</f>
        <v>#N/A</v>
      </c>
      <c r="JMI82" s="62" t="e">
        <f>VLOOKUP(JLZ82,'Cod Planos'!$A:$G,7,FALSE)</f>
        <v>#N/A</v>
      </c>
      <c r="JMJ82" s="34">
        <v>645</v>
      </c>
      <c r="JMK82" s="63" t="str">
        <f>JMC82</f>
        <v>NA</v>
      </c>
      <c r="JML82" s="83" t="s">
        <v>1169</v>
      </c>
      <c r="JMM82" s="93" t="str">
        <f>JMA82</f>
        <v>CR645</v>
      </c>
      <c r="JMN82" s="93" t="str">
        <f>IF(IFERROR(VLOOKUP(JMK82,'OPERAÇÕES - REPARO'!JLW:JLW,1,FALSE),"")&lt;&gt;"","OK","NA")</f>
        <v>NA</v>
      </c>
      <c r="JMO82" s="93" t="str">
        <f>IF(IFERROR(VLOOKUP(JMK82,'TEXTO LONGO REPARO.CSV'!JLS:JLS,1,FALSE),"")&lt;&gt;"","OK","NA")</f>
        <v>NA</v>
      </c>
      <c r="JMP82" s="58" t="e">
        <f>VLOOKUP(JMK82,'Cod Planos'!$A:$G,2,FALSE)</f>
        <v>#N/A</v>
      </c>
      <c r="JMQ82" s="59" t="e">
        <f>VLOOKUP(JMK82,'Cod Planos'!$A:$G,4,FALSE)</f>
        <v>#N/A</v>
      </c>
      <c r="JMR82" s="60" t="e">
        <f>VLOOKUP(JMK82,'Cod Planos'!$A:$G,5,FALSE)</f>
        <v>#N/A</v>
      </c>
      <c r="JMS82" s="61" t="e">
        <f>VLOOKUP(JMK82,'Cod Planos'!$A:$G,6,FALSE)</f>
        <v>#N/A</v>
      </c>
      <c r="JMT82" s="62" t="e">
        <f>VLOOKUP(JMK82,'Cod Planos'!$A:$G,7,FALSE)</f>
        <v>#N/A</v>
      </c>
      <c r="JMU82" s="34">
        <v>646</v>
      </c>
      <c r="JMV82" s="63" t="str">
        <f>JMN82</f>
        <v>NA</v>
      </c>
      <c r="JMW82" s="83" t="s">
        <v>1170</v>
      </c>
      <c r="JMX82" s="93" t="str">
        <f>JML82</f>
        <v>CR646</v>
      </c>
      <c r="JMY82" s="93" t="str">
        <f>IF(IFERROR(VLOOKUP(JMV82,'OPERAÇÕES - REPARO'!JMH:JMH,1,FALSE),"")&lt;&gt;"","OK","NA")</f>
        <v>NA</v>
      </c>
      <c r="JMZ82" s="93" t="str">
        <f>IF(IFERROR(VLOOKUP(JMV82,'TEXTO LONGO REPARO.CSV'!JMD:JMD,1,FALSE),"")&lt;&gt;"","OK","NA")</f>
        <v>NA</v>
      </c>
      <c r="JNA82" s="58" t="e">
        <f>VLOOKUP(JMV82,'Cod Planos'!$A:$G,2,FALSE)</f>
        <v>#N/A</v>
      </c>
      <c r="JNB82" s="59" t="e">
        <f>VLOOKUP(JMV82,'Cod Planos'!$A:$G,4,FALSE)</f>
        <v>#N/A</v>
      </c>
      <c r="JNC82" s="60" t="e">
        <f>VLOOKUP(JMV82,'Cod Planos'!$A:$G,5,FALSE)</f>
        <v>#N/A</v>
      </c>
      <c r="JND82" s="61" t="e">
        <f>VLOOKUP(JMV82,'Cod Planos'!$A:$G,6,FALSE)</f>
        <v>#N/A</v>
      </c>
      <c r="JNE82" s="62" t="e">
        <f>VLOOKUP(JMV82,'Cod Planos'!$A:$G,7,FALSE)</f>
        <v>#N/A</v>
      </c>
      <c r="JNF82" s="34">
        <v>647</v>
      </c>
      <c r="JNG82" s="63" t="str">
        <f>JMY82</f>
        <v>NA</v>
      </c>
      <c r="JNH82" s="83" t="s">
        <v>1171</v>
      </c>
      <c r="JNI82" s="93" t="str">
        <f>JMW82</f>
        <v>CR647</v>
      </c>
      <c r="JNJ82" s="93" t="str">
        <f>IF(IFERROR(VLOOKUP(JNG82,'OPERAÇÕES - REPARO'!JMS:JMS,1,FALSE),"")&lt;&gt;"","OK","NA")</f>
        <v>NA</v>
      </c>
      <c r="JNK82" s="93" t="str">
        <f>IF(IFERROR(VLOOKUP(JNG82,'TEXTO LONGO REPARO.CSV'!JMO:JMO,1,FALSE),"")&lt;&gt;"","OK","NA")</f>
        <v>NA</v>
      </c>
      <c r="JNL82" s="58" t="e">
        <f>VLOOKUP(JNG82,'Cod Planos'!$A:$G,2,FALSE)</f>
        <v>#N/A</v>
      </c>
      <c r="JNM82" s="59" t="e">
        <f>VLOOKUP(JNG82,'Cod Planos'!$A:$G,4,FALSE)</f>
        <v>#N/A</v>
      </c>
      <c r="JNN82" s="60" t="e">
        <f>VLOOKUP(JNG82,'Cod Planos'!$A:$G,5,FALSE)</f>
        <v>#N/A</v>
      </c>
      <c r="JNO82" s="61" t="e">
        <f>VLOOKUP(JNG82,'Cod Planos'!$A:$G,6,FALSE)</f>
        <v>#N/A</v>
      </c>
      <c r="JNP82" s="62" t="e">
        <f>VLOOKUP(JNG82,'Cod Planos'!$A:$G,7,FALSE)</f>
        <v>#N/A</v>
      </c>
      <c r="JNQ82" s="34">
        <v>648</v>
      </c>
      <c r="JNR82" s="63" t="str">
        <f>JNJ82</f>
        <v>NA</v>
      </c>
      <c r="JNS82" s="83" t="s">
        <v>1172</v>
      </c>
      <c r="JNT82" s="93" t="str">
        <f>JNH82</f>
        <v>CR648</v>
      </c>
      <c r="JNU82" s="93" t="str">
        <f>IF(IFERROR(VLOOKUP(JNR82,'OPERAÇÕES - REPARO'!JND:JND,1,FALSE),"")&lt;&gt;"","OK","NA")</f>
        <v>NA</v>
      </c>
      <c r="JNV82" s="93" t="str">
        <f>IF(IFERROR(VLOOKUP(JNR82,'TEXTO LONGO REPARO.CSV'!JMZ:JMZ,1,FALSE),"")&lt;&gt;"","OK","NA")</f>
        <v>NA</v>
      </c>
      <c r="JNW82" s="58" t="e">
        <f>VLOOKUP(JNR82,'Cod Planos'!$A:$G,2,FALSE)</f>
        <v>#N/A</v>
      </c>
      <c r="JNX82" s="59" t="e">
        <f>VLOOKUP(JNR82,'Cod Planos'!$A:$G,4,FALSE)</f>
        <v>#N/A</v>
      </c>
      <c r="JNY82" s="60" t="e">
        <f>VLOOKUP(JNR82,'Cod Planos'!$A:$G,5,FALSE)</f>
        <v>#N/A</v>
      </c>
      <c r="JNZ82" s="61" t="e">
        <f>VLOOKUP(JNR82,'Cod Planos'!$A:$G,6,FALSE)</f>
        <v>#N/A</v>
      </c>
      <c r="JOA82" s="62" t="e">
        <f>VLOOKUP(JNR82,'Cod Planos'!$A:$G,7,FALSE)</f>
        <v>#N/A</v>
      </c>
      <c r="JOB82" s="34">
        <v>649</v>
      </c>
      <c r="JOC82" s="63" t="str">
        <f>JNU82</f>
        <v>NA</v>
      </c>
      <c r="JOD82" s="83" t="s">
        <v>1173</v>
      </c>
      <c r="JOE82" s="93" t="str">
        <f>JNS82</f>
        <v>CR649</v>
      </c>
      <c r="JOF82" s="93" t="str">
        <f>IF(IFERROR(VLOOKUP(JOC82,'OPERAÇÕES - REPARO'!JNO:JNO,1,FALSE),"")&lt;&gt;"","OK","NA")</f>
        <v>NA</v>
      </c>
      <c r="JOG82" s="93" t="str">
        <f>IF(IFERROR(VLOOKUP(JOC82,'TEXTO LONGO REPARO.CSV'!JNK:JNK,1,FALSE),"")&lt;&gt;"","OK","NA")</f>
        <v>NA</v>
      </c>
      <c r="JOH82" s="58" t="e">
        <f>VLOOKUP(JOC82,'Cod Planos'!$A:$G,2,FALSE)</f>
        <v>#N/A</v>
      </c>
      <c r="JOI82" s="59" t="e">
        <f>VLOOKUP(JOC82,'Cod Planos'!$A:$G,4,FALSE)</f>
        <v>#N/A</v>
      </c>
      <c r="JOJ82" s="60" t="e">
        <f>VLOOKUP(JOC82,'Cod Planos'!$A:$G,5,FALSE)</f>
        <v>#N/A</v>
      </c>
      <c r="JOK82" s="61" t="e">
        <f>VLOOKUP(JOC82,'Cod Planos'!$A:$G,6,FALSE)</f>
        <v>#N/A</v>
      </c>
      <c r="JOL82" s="62" t="e">
        <f>VLOOKUP(JOC82,'Cod Planos'!$A:$G,7,FALSE)</f>
        <v>#N/A</v>
      </c>
      <c r="JOM82" s="34">
        <v>650</v>
      </c>
      <c r="JON82" s="63" t="str">
        <f>JOF82</f>
        <v>NA</v>
      </c>
      <c r="JOO82" s="83" t="s">
        <v>1174</v>
      </c>
      <c r="JOP82" s="93" t="str">
        <f>JOD82</f>
        <v>CR650</v>
      </c>
      <c r="JOQ82" s="93" t="str">
        <f>IF(IFERROR(VLOOKUP(JON82,'OPERAÇÕES - REPARO'!JNZ:JNZ,1,FALSE),"")&lt;&gt;"","OK","NA")</f>
        <v>NA</v>
      </c>
      <c r="JOR82" s="93" t="str">
        <f>IF(IFERROR(VLOOKUP(JON82,'TEXTO LONGO REPARO.CSV'!JNV:JNV,1,FALSE),"")&lt;&gt;"","OK","NA")</f>
        <v>NA</v>
      </c>
      <c r="JOS82" s="58" t="e">
        <f>VLOOKUP(JON82,'Cod Planos'!$A:$G,2,FALSE)</f>
        <v>#N/A</v>
      </c>
      <c r="JOT82" s="59" t="e">
        <f>VLOOKUP(JON82,'Cod Planos'!$A:$G,4,FALSE)</f>
        <v>#N/A</v>
      </c>
      <c r="JOU82" s="60" t="e">
        <f>VLOOKUP(JON82,'Cod Planos'!$A:$G,5,FALSE)</f>
        <v>#N/A</v>
      </c>
      <c r="JOV82" s="61" t="e">
        <f>VLOOKUP(JON82,'Cod Planos'!$A:$G,6,FALSE)</f>
        <v>#N/A</v>
      </c>
      <c r="JOW82" s="62" t="e">
        <f>VLOOKUP(JON82,'Cod Planos'!$A:$G,7,FALSE)</f>
        <v>#N/A</v>
      </c>
      <c r="JOX82" s="34">
        <v>651</v>
      </c>
      <c r="JOY82" s="63" t="str">
        <f>JOQ82</f>
        <v>NA</v>
      </c>
      <c r="JOZ82" s="83" t="s">
        <v>1175</v>
      </c>
      <c r="JPA82" s="93" t="str">
        <f>JOO82</f>
        <v>CR651</v>
      </c>
      <c r="JPB82" s="93" t="str">
        <f>IF(IFERROR(VLOOKUP(JOY82,'OPERAÇÕES - REPARO'!JOK:JOK,1,FALSE),"")&lt;&gt;"","OK","NA")</f>
        <v>NA</v>
      </c>
      <c r="JPC82" s="93" t="str">
        <f>IF(IFERROR(VLOOKUP(JOY82,'TEXTO LONGO REPARO.CSV'!JOG:JOG,1,FALSE),"")&lt;&gt;"","OK","NA")</f>
        <v>NA</v>
      </c>
      <c r="JPD82" s="58" t="e">
        <f>VLOOKUP(JOY82,'Cod Planos'!$A:$G,2,FALSE)</f>
        <v>#N/A</v>
      </c>
      <c r="JPE82" s="59" t="e">
        <f>VLOOKUP(JOY82,'Cod Planos'!$A:$G,4,FALSE)</f>
        <v>#N/A</v>
      </c>
      <c r="JPF82" s="60" t="e">
        <f>VLOOKUP(JOY82,'Cod Planos'!$A:$G,5,FALSE)</f>
        <v>#N/A</v>
      </c>
      <c r="JPG82" s="61" t="e">
        <f>VLOOKUP(JOY82,'Cod Planos'!$A:$G,6,FALSE)</f>
        <v>#N/A</v>
      </c>
      <c r="JPH82" s="62" t="e">
        <f>VLOOKUP(JOY82,'Cod Planos'!$A:$G,7,FALSE)</f>
        <v>#N/A</v>
      </c>
      <c r="JPI82" s="34">
        <v>652</v>
      </c>
      <c r="JPJ82" s="63" t="str">
        <f>JPB82</f>
        <v>NA</v>
      </c>
      <c r="JPK82" s="83" t="s">
        <v>1176</v>
      </c>
      <c r="JPL82" s="93" t="str">
        <f>JOZ82</f>
        <v>CR652</v>
      </c>
      <c r="JPM82" s="93" t="str">
        <f>IF(IFERROR(VLOOKUP(JPJ82,'OPERAÇÕES - REPARO'!JOV:JOV,1,FALSE),"")&lt;&gt;"","OK","NA")</f>
        <v>NA</v>
      </c>
      <c r="JPN82" s="93" t="str">
        <f>IF(IFERROR(VLOOKUP(JPJ82,'TEXTO LONGO REPARO.CSV'!JOR:JOR,1,FALSE),"")&lt;&gt;"","OK","NA")</f>
        <v>NA</v>
      </c>
      <c r="JPO82" s="58" t="e">
        <f>VLOOKUP(JPJ82,'Cod Planos'!$A:$G,2,FALSE)</f>
        <v>#N/A</v>
      </c>
      <c r="JPP82" s="59" t="e">
        <f>VLOOKUP(JPJ82,'Cod Planos'!$A:$G,4,FALSE)</f>
        <v>#N/A</v>
      </c>
      <c r="JPQ82" s="60" t="e">
        <f>VLOOKUP(JPJ82,'Cod Planos'!$A:$G,5,FALSE)</f>
        <v>#N/A</v>
      </c>
      <c r="JPR82" s="61" t="e">
        <f>VLOOKUP(JPJ82,'Cod Planos'!$A:$G,6,FALSE)</f>
        <v>#N/A</v>
      </c>
      <c r="JPS82" s="62" t="e">
        <f>VLOOKUP(JPJ82,'Cod Planos'!$A:$G,7,FALSE)</f>
        <v>#N/A</v>
      </c>
      <c r="JPT82" s="34">
        <v>653</v>
      </c>
      <c r="JPU82" s="63" t="str">
        <f>JPM82</f>
        <v>NA</v>
      </c>
      <c r="JPV82" s="83" t="s">
        <v>1177</v>
      </c>
      <c r="JPW82" s="93" t="str">
        <f>JPK82</f>
        <v>CR653</v>
      </c>
      <c r="JPX82" s="93" t="str">
        <f>IF(IFERROR(VLOOKUP(JPU82,'OPERAÇÕES - REPARO'!JPG:JPG,1,FALSE),"")&lt;&gt;"","OK","NA")</f>
        <v>NA</v>
      </c>
      <c r="JPY82" s="93" t="str">
        <f>IF(IFERROR(VLOOKUP(JPU82,'TEXTO LONGO REPARO.CSV'!JPC:JPC,1,FALSE),"")&lt;&gt;"","OK","NA")</f>
        <v>NA</v>
      </c>
      <c r="JPZ82" s="58" t="e">
        <f>VLOOKUP(JPU82,'Cod Planos'!$A:$G,2,FALSE)</f>
        <v>#N/A</v>
      </c>
      <c r="JQA82" s="59" t="e">
        <f>VLOOKUP(JPU82,'Cod Planos'!$A:$G,4,FALSE)</f>
        <v>#N/A</v>
      </c>
      <c r="JQB82" s="60" t="e">
        <f>VLOOKUP(JPU82,'Cod Planos'!$A:$G,5,FALSE)</f>
        <v>#N/A</v>
      </c>
      <c r="JQC82" s="61" t="e">
        <f>VLOOKUP(JPU82,'Cod Planos'!$A:$G,6,FALSE)</f>
        <v>#N/A</v>
      </c>
      <c r="JQD82" s="62" t="e">
        <f>VLOOKUP(JPU82,'Cod Planos'!$A:$G,7,FALSE)</f>
        <v>#N/A</v>
      </c>
      <c r="JQE82" s="34">
        <v>654</v>
      </c>
      <c r="JQF82" s="63" t="str">
        <f>JPX82</f>
        <v>NA</v>
      </c>
      <c r="JQG82" s="83" t="s">
        <v>1178</v>
      </c>
      <c r="JQH82" s="93" t="str">
        <f>JPV82</f>
        <v>CR654</v>
      </c>
      <c r="JQI82" s="93" t="str">
        <f>IF(IFERROR(VLOOKUP(JQF82,'OPERAÇÕES - REPARO'!JPR:JPR,1,FALSE),"")&lt;&gt;"","OK","NA")</f>
        <v>NA</v>
      </c>
      <c r="JQJ82" s="93" t="str">
        <f>IF(IFERROR(VLOOKUP(JQF82,'TEXTO LONGO REPARO.CSV'!JPN:JPN,1,FALSE),"")&lt;&gt;"","OK","NA")</f>
        <v>NA</v>
      </c>
      <c r="JQK82" s="58" t="e">
        <f>VLOOKUP(JQF82,'Cod Planos'!$A:$G,2,FALSE)</f>
        <v>#N/A</v>
      </c>
      <c r="JQL82" s="59" t="e">
        <f>VLOOKUP(JQF82,'Cod Planos'!$A:$G,4,FALSE)</f>
        <v>#N/A</v>
      </c>
      <c r="JQM82" s="60" t="e">
        <f>VLOOKUP(JQF82,'Cod Planos'!$A:$G,5,FALSE)</f>
        <v>#N/A</v>
      </c>
      <c r="JQN82" s="61" t="e">
        <f>VLOOKUP(JQF82,'Cod Planos'!$A:$G,6,FALSE)</f>
        <v>#N/A</v>
      </c>
      <c r="JQO82" s="62" t="e">
        <f>VLOOKUP(JQF82,'Cod Planos'!$A:$G,7,FALSE)</f>
        <v>#N/A</v>
      </c>
      <c r="JQP82" s="34">
        <v>655</v>
      </c>
      <c r="JQQ82" s="63" t="str">
        <f>JQI82</f>
        <v>NA</v>
      </c>
      <c r="JQR82" s="83" t="s">
        <v>1179</v>
      </c>
      <c r="JQS82" s="93" t="str">
        <f>JQG82</f>
        <v>CR655</v>
      </c>
      <c r="JQT82" s="93" t="str">
        <f>IF(IFERROR(VLOOKUP(JQQ82,'OPERAÇÕES - REPARO'!JQC:JQC,1,FALSE),"")&lt;&gt;"","OK","NA")</f>
        <v>NA</v>
      </c>
      <c r="JQU82" s="93" t="str">
        <f>IF(IFERROR(VLOOKUP(JQQ82,'TEXTO LONGO REPARO.CSV'!JPY:JPY,1,FALSE),"")&lt;&gt;"","OK","NA")</f>
        <v>NA</v>
      </c>
      <c r="JQV82" s="58" t="e">
        <f>VLOOKUP(JQQ82,'Cod Planos'!$A:$G,2,FALSE)</f>
        <v>#N/A</v>
      </c>
      <c r="JQW82" s="59" t="e">
        <f>VLOOKUP(JQQ82,'Cod Planos'!$A:$G,4,FALSE)</f>
        <v>#N/A</v>
      </c>
      <c r="JQX82" s="60" t="e">
        <f>VLOOKUP(JQQ82,'Cod Planos'!$A:$G,5,FALSE)</f>
        <v>#N/A</v>
      </c>
      <c r="JQY82" s="61" t="e">
        <f>VLOOKUP(JQQ82,'Cod Planos'!$A:$G,6,FALSE)</f>
        <v>#N/A</v>
      </c>
      <c r="JQZ82" s="62" t="e">
        <f>VLOOKUP(JQQ82,'Cod Planos'!$A:$G,7,FALSE)</f>
        <v>#N/A</v>
      </c>
      <c r="JRA82" s="34">
        <v>656</v>
      </c>
      <c r="JRB82" s="63" t="str">
        <f>JQT82</f>
        <v>NA</v>
      </c>
      <c r="JRC82" s="83" t="s">
        <v>1180</v>
      </c>
      <c r="JRD82" s="93" t="str">
        <f>JQR82</f>
        <v>CR656</v>
      </c>
      <c r="JRE82" s="93" t="str">
        <f>IF(IFERROR(VLOOKUP(JRB82,'OPERAÇÕES - REPARO'!JQN:JQN,1,FALSE),"")&lt;&gt;"","OK","NA")</f>
        <v>NA</v>
      </c>
      <c r="JRF82" s="93" t="str">
        <f>IF(IFERROR(VLOOKUP(JRB82,'TEXTO LONGO REPARO.CSV'!JQJ:JQJ,1,FALSE),"")&lt;&gt;"","OK","NA")</f>
        <v>NA</v>
      </c>
      <c r="JRG82" s="58" t="e">
        <f>VLOOKUP(JRB82,'Cod Planos'!$A:$G,2,FALSE)</f>
        <v>#N/A</v>
      </c>
      <c r="JRH82" s="59" t="e">
        <f>VLOOKUP(JRB82,'Cod Planos'!$A:$G,4,FALSE)</f>
        <v>#N/A</v>
      </c>
      <c r="JRI82" s="60" t="e">
        <f>VLOOKUP(JRB82,'Cod Planos'!$A:$G,5,FALSE)</f>
        <v>#N/A</v>
      </c>
      <c r="JRJ82" s="61" t="e">
        <f>VLOOKUP(JRB82,'Cod Planos'!$A:$G,6,FALSE)</f>
        <v>#N/A</v>
      </c>
      <c r="JRK82" s="62" t="e">
        <f>VLOOKUP(JRB82,'Cod Planos'!$A:$G,7,FALSE)</f>
        <v>#N/A</v>
      </c>
      <c r="JRL82" s="34">
        <v>657</v>
      </c>
      <c r="JRM82" s="63" t="str">
        <f>JRE82</f>
        <v>NA</v>
      </c>
      <c r="JRN82" s="83" t="s">
        <v>1181</v>
      </c>
      <c r="JRO82" s="93" t="str">
        <f>JRC82</f>
        <v>CR657</v>
      </c>
      <c r="JRP82" s="93" t="str">
        <f>IF(IFERROR(VLOOKUP(JRM82,'OPERAÇÕES - REPARO'!JQY:JQY,1,FALSE),"")&lt;&gt;"","OK","NA")</f>
        <v>NA</v>
      </c>
      <c r="JRQ82" s="93" t="str">
        <f>IF(IFERROR(VLOOKUP(JRM82,'TEXTO LONGO REPARO.CSV'!JQU:JQU,1,FALSE),"")&lt;&gt;"","OK","NA")</f>
        <v>NA</v>
      </c>
      <c r="JRR82" s="58" t="e">
        <f>VLOOKUP(JRM82,'Cod Planos'!$A:$G,2,FALSE)</f>
        <v>#N/A</v>
      </c>
      <c r="JRS82" s="59" t="e">
        <f>VLOOKUP(JRM82,'Cod Planos'!$A:$G,4,FALSE)</f>
        <v>#N/A</v>
      </c>
      <c r="JRT82" s="60" t="e">
        <f>VLOOKUP(JRM82,'Cod Planos'!$A:$G,5,FALSE)</f>
        <v>#N/A</v>
      </c>
      <c r="JRU82" s="61" t="e">
        <f>VLOOKUP(JRM82,'Cod Planos'!$A:$G,6,FALSE)</f>
        <v>#N/A</v>
      </c>
      <c r="JRV82" s="62" t="e">
        <f>VLOOKUP(JRM82,'Cod Planos'!$A:$G,7,FALSE)</f>
        <v>#N/A</v>
      </c>
      <c r="JRW82" s="34">
        <v>658</v>
      </c>
      <c r="JRX82" s="63" t="str">
        <f>JRP82</f>
        <v>NA</v>
      </c>
      <c r="JRY82" s="83" t="s">
        <v>1182</v>
      </c>
      <c r="JRZ82" s="93" t="str">
        <f>JRN82</f>
        <v>CR658</v>
      </c>
      <c r="JSA82" s="93" t="str">
        <f>IF(IFERROR(VLOOKUP(JRX82,'OPERAÇÕES - REPARO'!JRJ:JRJ,1,FALSE),"")&lt;&gt;"","OK","NA")</f>
        <v>NA</v>
      </c>
      <c r="JSB82" s="93" t="str">
        <f>IF(IFERROR(VLOOKUP(JRX82,'TEXTO LONGO REPARO.CSV'!JRF:JRF,1,FALSE),"")&lt;&gt;"","OK","NA")</f>
        <v>NA</v>
      </c>
      <c r="JSC82" s="58" t="e">
        <f>VLOOKUP(JRX82,'Cod Planos'!$A:$G,2,FALSE)</f>
        <v>#N/A</v>
      </c>
      <c r="JSD82" s="59" t="e">
        <f>VLOOKUP(JRX82,'Cod Planos'!$A:$G,4,FALSE)</f>
        <v>#N/A</v>
      </c>
      <c r="JSE82" s="60" t="e">
        <f>VLOOKUP(JRX82,'Cod Planos'!$A:$G,5,FALSE)</f>
        <v>#N/A</v>
      </c>
      <c r="JSF82" s="61" t="e">
        <f>VLOOKUP(JRX82,'Cod Planos'!$A:$G,6,FALSE)</f>
        <v>#N/A</v>
      </c>
      <c r="JSG82" s="62" t="e">
        <f>VLOOKUP(JRX82,'Cod Planos'!$A:$G,7,FALSE)</f>
        <v>#N/A</v>
      </c>
      <c r="JSH82" s="34">
        <v>659</v>
      </c>
      <c r="JSI82" s="63" t="str">
        <f>JSA82</f>
        <v>NA</v>
      </c>
      <c r="JSJ82" s="83" t="s">
        <v>1183</v>
      </c>
      <c r="JSK82" s="93" t="str">
        <f>JRY82</f>
        <v>CR659</v>
      </c>
      <c r="JSL82" s="93" t="str">
        <f>IF(IFERROR(VLOOKUP(JSI82,'OPERAÇÕES - REPARO'!JRU:JRU,1,FALSE),"")&lt;&gt;"","OK","NA")</f>
        <v>NA</v>
      </c>
      <c r="JSM82" s="93" t="str">
        <f>IF(IFERROR(VLOOKUP(JSI82,'TEXTO LONGO REPARO.CSV'!JRQ:JRQ,1,FALSE),"")&lt;&gt;"","OK","NA")</f>
        <v>NA</v>
      </c>
      <c r="JSN82" s="58" t="e">
        <f>VLOOKUP(JSI82,'Cod Planos'!$A:$G,2,FALSE)</f>
        <v>#N/A</v>
      </c>
      <c r="JSO82" s="59" t="e">
        <f>VLOOKUP(JSI82,'Cod Planos'!$A:$G,4,FALSE)</f>
        <v>#N/A</v>
      </c>
      <c r="JSP82" s="60" t="e">
        <f>VLOOKUP(JSI82,'Cod Planos'!$A:$G,5,FALSE)</f>
        <v>#N/A</v>
      </c>
      <c r="JSQ82" s="61" t="e">
        <f>VLOOKUP(JSI82,'Cod Planos'!$A:$G,6,FALSE)</f>
        <v>#N/A</v>
      </c>
      <c r="JSR82" s="62" t="e">
        <f>VLOOKUP(JSI82,'Cod Planos'!$A:$G,7,FALSE)</f>
        <v>#N/A</v>
      </c>
      <c r="JSS82" s="34">
        <v>660</v>
      </c>
      <c r="JST82" s="63" t="str">
        <f>JSL82</f>
        <v>NA</v>
      </c>
      <c r="JSU82" s="83" t="s">
        <v>1184</v>
      </c>
      <c r="JSV82" s="93" t="str">
        <f>JSJ82</f>
        <v>CR660</v>
      </c>
      <c r="JSW82" s="93" t="str">
        <f>IF(IFERROR(VLOOKUP(JST82,'OPERAÇÕES - REPARO'!JSF:JSF,1,FALSE),"")&lt;&gt;"","OK","NA")</f>
        <v>NA</v>
      </c>
      <c r="JSX82" s="93" t="str">
        <f>IF(IFERROR(VLOOKUP(JST82,'TEXTO LONGO REPARO.CSV'!JSB:JSB,1,FALSE),"")&lt;&gt;"","OK","NA")</f>
        <v>NA</v>
      </c>
      <c r="JSY82" s="58" t="e">
        <f>VLOOKUP(JST82,'Cod Planos'!$A:$G,2,FALSE)</f>
        <v>#N/A</v>
      </c>
      <c r="JSZ82" s="59" t="e">
        <f>VLOOKUP(JST82,'Cod Planos'!$A:$G,4,FALSE)</f>
        <v>#N/A</v>
      </c>
      <c r="JTA82" s="60" t="e">
        <f>VLOOKUP(JST82,'Cod Planos'!$A:$G,5,FALSE)</f>
        <v>#N/A</v>
      </c>
      <c r="JTB82" s="61" t="e">
        <f>VLOOKUP(JST82,'Cod Planos'!$A:$G,6,FALSE)</f>
        <v>#N/A</v>
      </c>
      <c r="JTC82" s="62" t="e">
        <f>VLOOKUP(JST82,'Cod Planos'!$A:$G,7,FALSE)</f>
        <v>#N/A</v>
      </c>
      <c r="JTD82" s="34">
        <v>661</v>
      </c>
      <c r="JTE82" s="63" t="str">
        <f>JSW82</f>
        <v>NA</v>
      </c>
      <c r="JTF82" s="83" t="s">
        <v>1185</v>
      </c>
      <c r="JTG82" s="93" t="str">
        <f>JSU82</f>
        <v>CR661</v>
      </c>
      <c r="JTH82" s="93" t="str">
        <f>IF(IFERROR(VLOOKUP(JTE82,'OPERAÇÕES - REPARO'!JSQ:JSQ,1,FALSE),"")&lt;&gt;"","OK","NA")</f>
        <v>NA</v>
      </c>
      <c r="JTI82" s="93" t="str">
        <f>IF(IFERROR(VLOOKUP(JTE82,'TEXTO LONGO REPARO.CSV'!JSM:JSM,1,FALSE),"")&lt;&gt;"","OK","NA")</f>
        <v>NA</v>
      </c>
      <c r="JTJ82" s="58" t="e">
        <f>VLOOKUP(JTE82,'Cod Planos'!$A:$G,2,FALSE)</f>
        <v>#N/A</v>
      </c>
      <c r="JTK82" s="59" t="e">
        <f>VLOOKUP(JTE82,'Cod Planos'!$A:$G,4,FALSE)</f>
        <v>#N/A</v>
      </c>
      <c r="JTL82" s="60" t="e">
        <f>VLOOKUP(JTE82,'Cod Planos'!$A:$G,5,FALSE)</f>
        <v>#N/A</v>
      </c>
      <c r="JTM82" s="61" t="e">
        <f>VLOOKUP(JTE82,'Cod Planos'!$A:$G,6,FALSE)</f>
        <v>#N/A</v>
      </c>
      <c r="JTN82" s="62" t="e">
        <f>VLOOKUP(JTE82,'Cod Planos'!$A:$G,7,FALSE)</f>
        <v>#N/A</v>
      </c>
      <c r="JTO82" s="34">
        <v>662</v>
      </c>
      <c r="JTP82" s="63" t="str">
        <f>JTH82</f>
        <v>NA</v>
      </c>
      <c r="JTQ82" s="83" t="s">
        <v>1186</v>
      </c>
      <c r="JTR82" s="93" t="str">
        <f>JTF82</f>
        <v>CR662</v>
      </c>
      <c r="JTS82" s="93" t="str">
        <f>IF(IFERROR(VLOOKUP(JTP82,'OPERAÇÕES - REPARO'!JTB:JTB,1,FALSE),"")&lt;&gt;"","OK","NA")</f>
        <v>NA</v>
      </c>
      <c r="JTT82" s="93" t="str">
        <f>IF(IFERROR(VLOOKUP(JTP82,'TEXTO LONGO REPARO.CSV'!JSX:JSX,1,FALSE),"")&lt;&gt;"","OK","NA")</f>
        <v>NA</v>
      </c>
      <c r="JTU82" s="58" t="e">
        <f>VLOOKUP(JTP82,'Cod Planos'!$A:$G,2,FALSE)</f>
        <v>#N/A</v>
      </c>
      <c r="JTV82" s="59" t="e">
        <f>VLOOKUP(JTP82,'Cod Planos'!$A:$G,4,FALSE)</f>
        <v>#N/A</v>
      </c>
      <c r="JTW82" s="60" t="e">
        <f>VLOOKUP(JTP82,'Cod Planos'!$A:$G,5,FALSE)</f>
        <v>#N/A</v>
      </c>
      <c r="JTX82" s="61" t="e">
        <f>VLOOKUP(JTP82,'Cod Planos'!$A:$G,6,FALSE)</f>
        <v>#N/A</v>
      </c>
      <c r="JTY82" s="62" t="e">
        <f>VLOOKUP(JTP82,'Cod Planos'!$A:$G,7,FALSE)</f>
        <v>#N/A</v>
      </c>
      <c r="JTZ82" s="34">
        <v>663</v>
      </c>
      <c r="JUA82" s="63" t="str">
        <f>JTS82</f>
        <v>NA</v>
      </c>
      <c r="JUB82" s="83" t="s">
        <v>1187</v>
      </c>
      <c r="JUC82" s="93" t="str">
        <f>JTQ82</f>
        <v>CR663</v>
      </c>
      <c r="JUD82" s="93" t="str">
        <f>IF(IFERROR(VLOOKUP(JUA82,'OPERAÇÕES - REPARO'!JTM:JTM,1,FALSE),"")&lt;&gt;"","OK","NA")</f>
        <v>NA</v>
      </c>
      <c r="JUE82" s="93" t="str">
        <f>IF(IFERROR(VLOOKUP(JUA82,'TEXTO LONGO REPARO.CSV'!JTI:JTI,1,FALSE),"")&lt;&gt;"","OK","NA")</f>
        <v>NA</v>
      </c>
      <c r="JUF82" s="58" t="e">
        <f>VLOOKUP(JUA82,'Cod Planos'!$A:$G,2,FALSE)</f>
        <v>#N/A</v>
      </c>
      <c r="JUG82" s="59" t="e">
        <f>VLOOKUP(JUA82,'Cod Planos'!$A:$G,4,FALSE)</f>
        <v>#N/A</v>
      </c>
      <c r="JUH82" s="60" t="e">
        <f>VLOOKUP(JUA82,'Cod Planos'!$A:$G,5,FALSE)</f>
        <v>#N/A</v>
      </c>
      <c r="JUI82" s="61" t="e">
        <f>VLOOKUP(JUA82,'Cod Planos'!$A:$G,6,FALSE)</f>
        <v>#N/A</v>
      </c>
      <c r="JUJ82" s="62" t="e">
        <f>VLOOKUP(JUA82,'Cod Planos'!$A:$G,7,FALSE)</f>
        <v>#N/A</v>
      </c>
      <c r="JUK82" s="34">
        <v>664</v>
      </c>
      <c r="JUL82" s="63" t="str">
        <f>JUD82</f>
        <v>NA</v>
      </c>
      <c r="JUM82" s="83" t="s">
        <v>1188</v>
      </c>
      <c r="JUN82" s="93" t="str">
        <f>JUB82</f>
        <v>CR664</v>
      </c>
      <c r="JUO82" s="93" t="str">
        <f>IF(IFERROR(VLOOKUP(JUL82,'OPERAÇÕES - REPARO'!JTX:JTX,1,FALSE),"")&lt;&gt;"","OK","NA")</f>
        <v>NA</v>
      </c>
      <c r="JUP82" s="93" t="str">
        <f>IF(IFERROR(VLOOKUP(JUL82,'TEXTO LONGO REPARO.CSV'!JTT:JTT,1,FALSE),"")&lt;&gt;"","OK","NA")</f>
        <v>NA</v>
      </c>
      <c r="JUQ82" s="58" t="e">
        <f>VLOOKUP(JUL82,'Cod Planos'!$A:$G,2,FALSE)</f>
        <v>#N/A</v>
      </c>
      <c r="JUR82" s="59" t="e">
        <f>VLOOKUP(JUL82,'Cod Planos'!$A:$G,4,FALSE)</f>
        <v>#N/A</v>
      </c>
      <c r="JUS82" s="60" t="e">
        <f>VLOOKUP(JUL82,'Cod Planos'!$A:$G,5,FALSE)</f>
        <v>#N/A</v>
      </c>
      <c r="JUT82" s="61" t="e">
        <f>VLOOKUP(JUL82,'Cod Planos'!$A:$G,6,FALSE)</f>
        <v>#N/A</v>
      </c>
      <c r="JUU82" s="62" t="e">
        <f>VLOOKUP(JUL82,'Cod Planos'!$A:$G,7,FALSE)</f>
        <v>#N/A</v>
      </c>
      <c r="JUV82" s="34">
        <v>665</v>
      </c>
      <c r="JUW82" s="63" t="str">
        <f>JUO82</f>
        <v>NA</v>
      </c>
      <c r="JUX82" s="83" t="s">
        <v>1189</v>
      </c>
      <c r="JUY82" s="93" t="str">
        <f>JUM82</f>
        <v>CR665</v>
      </c>
      <c r="JUZ82" s="93" t="str">
        <f>IF(IFERROR(VLOOKUP(JUW82,'OPERAÇÕES - REPARO'!JUI:JUI,1,FALSE),"")&lt;&gt;"","OK","NA")</f>
        <v>NA</v>
      </c>
      <c r="JVA82" s="93" t="str">
        <f>IF(IFERROR(VLOOKUP(JUW82,'TEXTO LONGO REPARO.CSV'!JUE:JUE,1,FALSE),"")&lt;&gt;"","OK","NA")</f>
        <v>NA</v>
      </c>
      <c r="JVB82" s="58" t="e">
        <f>VLOOKUP(JUW82,'Cod Planos'!$A:$G,2,FALSE)</f>
        <v>#N/A</v>
      </c>
      <c r="JVC82" s="59" t="e">
        <f>VLOOKUP(JUW82,'Cod Planos'!$A:$G,4,FALSE)</f>
        <v>#N/A</v>
      </c>
      <c r="JVD82" s="60" t="e">
        <f>VLOOKUP(JUW82,'Cod Planos'!$A:$G,5,FALSE)</f>
        <v>#N/A</v>
      </c>
      <c r="JVE82" s="61" t="e">
        <f>VLOOKUP(JUW82,'Cod Planos'!$A:$G,6,FALSE)</f>
        <v>#N/A</v>
      </c>
      <c r="JVF82" s="62" t="e">
        <f>VLOOKUP(JUW82,'Cod Planos'!$A:$G,7,FALSE)</f>
        <v>#N/A</v>
      </c>
      <c r="JVG82" s="34">
        <v>666</v>
      </c>
      <c r="JVH82" s="63" t="str">
        <f>JUZ82</f>
        <v>NA</v>
      </c>
      <c r="JVI82" s="83" t="s">
        <v>1190</v>
      </c>
      <c r="JVJ82" s="93" t="str">
        <f>JUX82</f>
        <v>CR666</v>
      </c>
      <c r="JVK82" s="93" t="str">
        <f>IF(IFERROR(VLOOKUP(JVH82,'OPERAÇÕES - REPARO'!JUT:JUT,1,FALSE),"")&lt;&gt;"","OK","NA")</f>
        <v>NA</v>
      </c>
      <c r="JVL82" s="93" t="str">
        <f>IF(IFERROR(VLOOKUP(JVH82,'TEXTO LONGO REPARO.CSV'!JUP:JUP,1,FALSE),"")&lt;&gt;"","OK","NA")</f>
        <v>NA</v>
      </c>
      <c r="JVM82" s="58" t="e">
        <f>VLOOKUP(JVH82,'Cod Planos'!$A:$G,2,FALSE)</f>
        <v>#N/A</v>
      </c>
      <c r="JVN82" s="59" t="e">
        <f>VLOOKUP(JVH82,'Cod Planos'!$A:$G,4,FALSE)</f>
        <v>#N/A</v>
      </c>
      <c r="JVO82" s="60" t="e">
        <f>VLOOKUP(JVH82,'Cod Planos'!$A:$G,5,FALSE)</f>
        <v>#N/A</v>
      </c>
      <c r="JVP82" s="61" t="e">
        <f>VLOOKUP(JVH82,'Cod Planos'!$A:$G,6,FALSE)</f>
        <v>#N/A</v>
      </c>
      <c r="JVQ82" s="62" t="e">
        <f>VLOOKUP(JVH82,'Cod Planos'!$A:$G,7,FALSE)</f>
        <v>#N/A</v>
      </c>
      <c r="JVR82" s="34">
        <v>667</v>
      </c>
      <c r="JVS82" s="63" t="str">
        <f>JVK82</f>
        <v>NA</v>
      </c>
      <c r="JVT82" s="83" t="s">
        <v>1191</v>
      </c>
      <c r="JVU82" s="93" t="str">
        <f>JVI82</f>
        <v>CR667</v>
      </c>
      <c r="JVV82" s="93" t="str">
        <f>IF(IFERROR(VLOOKUP(JVS82,'OPERAÇÕES - REPARO'!JVE:JVE,1,FALSE),"")&lt;&gt;"","OK","NA")</f>
        <v>NA</v>
      </c>
      <c r="JVW82" s="93" t="str">
        <f>IF(IFERROR(VLOOKUP(JVS82,'TEXTO LONGO REPARO.CSV'!JVA:JVA,1,FALSE),"")&lt;&gt;"","OK","NA")</f>
        <v>NA</v>
      </c>
      <c r="JVX82" s="58" t="e">
        <f>VLOOKUP(JVS82,'Cod Planos'!$A:$G,2,FALSE)</f>
        <v>#N/A</v>
      </c>
      <c r="JVY82" s="59" t="e">
        <f>VLOOKUP(JVS82,'Cod Planos'!$A:$G,4,FALSE)</f>
        <v>#N/A</v>
      </c>
      <c r="JVZ82" s="60" t="e">
        <f>VLOOKUP(JVS82,'Cod Planos'!$A:$G,5,FALSE)</f>
        <v>#N/A</v>
      </c>
      <c r="JWA82" s="61" t="e">
        <f>VLOOKUP(JVS82,'Cod Planos'!$A:$G,6,FALSE)</f>
        <v>#N/A</v>
      </c>
      <c r="JWB82" s="62" t="e">
        <f>VLOOKUP(JVS82,'Cod Planos'!$A:$G,7,FALSE)</f>
        <v>#N/A</v>
      </c>
      <c r="JWC82" s="34">
        <v>668</v>
      </c>
      <c r="JWD82" s="63" t="str">
        <f>JVV82</f>
        <v>NA</v>
      </c>
      <c r="JWE82" s="83" t="s">
        <v>1192</v>
      </c>
      <c r="JWF82" s="93" t="str">
        <f>JVT82</f>
        <v>CR668</v>
      </c>
      <c r="JWG82" s="93" t="str">
        <f>IF(IFERROR(VLOOKUP(JWD82,'OPERAÇÕES - REPARO'!JVP:JVP,1,FALSE),"")&lt;&gt;"","OK","NA")</f>
        <v>NA</v>
      </c>
      <c r="JWH82" s="93" t="str">
        <f>IF(IFERROR(VLOOKUP(JWD82,'TEXTO LONGO REPARO.CSV'!JVL:JVL,1,FALSE),"")&lt;&gt;"","OK","NA")</f>
        <v>NA</v>
      </c>
      <c r="JWI82" s="58" t="e">
        <f>VLOOKUP(JWD82,'Cod Planos'!$A:$G,2,FALSE)</f>
        <v>#N/A</v>
      </c>
      <c r="JWJ82" s="59" t="e">
        <f>VLOOKUP(JWD82,'Cod Planos'!$A:$G,4,FALSE)</f>
        <v>#N/A</v>
      </c>
      <c r="JWK82" s="60" t="e">
        <f>VLOOKUP(JWD82,'Cod Planos'!$A:$G,5,FALSE)</f>
        <v>#N/A</v>
      </c>
      <c r="JWL82" s="61" t="e">
        <f>VLOOKUP(JWD82,'Cod Planos'!$A:$G,6,FALSE)</f>
        <v>#N/A</v>
      </c>
      <c r="JWM82" s="62" t="e">
        <f>VLOOKUP(JWD82,'Cod Planos'!$A:$G,7,FALSE)</f>
        <v>#N/A</v>
      </c>
      <c r="JWN82" s="34">
        <v>669</v>
      </c>
      <c r="JWO82" s="63" t="str">
        <f>JWG82</f>
        <v>NA</v>
      </c>
      <c r="JWP82" s="83" t="s">
        <v>1193</v>
      </c>
      <c r="JWQ82" s="93" t="str">
        <f>JWE82</f>
        <v>CR669</v>
      </c>
      <c r="JWR82" s="93" t="str">
        <f>IF(IFERROR(VLOOKUP(JWO82,'OPERAÇÕES - REPARO'!JWA:JWA,1,FALSE),"")&lt;&gt;"","OK","NA")</f>
        <v>NA</v>
      </c>
      <c r="JWS82" s="93" t="str">
        <f>IF(IFERROR(VLOOKUP(JWO82,'TEXTO LONGO REPARO.CSV'!JVW:JVW,1,FALSE),"")&lt;&gt;"","OK","NA")</f>
        <v>NA</v>
      </c>
      <c r="JWT82" s="58" t="e">
        <f>VLOOKUP(JWO82,'Cod Planos'!$A:$G,2,FALSE)</f>
        <v>#N/A</v>
      </c>
      <c r="JWU82" s="59" t="e">
        <f>VLOOKUP(JWO82,'Cod Planos'!$A:$G,4,FALSE)</f>
        <v>#N/A</v>
      </c>
      <c r="JWV82" s="60" t="e">
        <f>VLOOKUP(JWO82,'Cod Planos'!$A:$G,5,FALSE)</f>
        <v>#N/A</v>
      </c>
      <c r="JWW82" s="61" t="e">
        <f>VLOOKUP(JWO82,'Cod Planos'!$A:$G,6,FALSE)</f>
        <v>#N/A</v>
      </c>
      <c r="JWX82" s="62" t="e">
        <f>VLOOKUP(JWO82,'Cod Planos'!$A:$G,7,FALSE)</f>
        <v>#N/A</v>
      </c>
      <c r="JWY82" s="34">
        <v>670</v>
      </c>
      <c r="JWZ82" s="63" t="str">
        <f>JWR82</f>
        <v>NA</v>
      </c>
      <c r="JXA82" s="83" t="s">
        <v>1194</v>
      </c>
      <c r="JXB82" s="93" t="str">
        <f>JWP82</f>
        <v>CR670</v>
      </c>
      <c r="JXC82" s="93" t="str">
        <f>IF(IFERROR(VLOOKUP(JWZ82,'OPERAÇÕES - REPARO'!JWL:JWL,1,FALSE),"")&lt;&gt;"","OK","NA")</f>
        <v>NA</v>
      </c>
      <c r="JXD82" s="93" t="str">
        <f>IF(IFERROR(VLOOKUP(JWZ82,'TEXTO LONGO REPARO.CSV'!JWH:JWH,1,FALSE),"")&lt;&gt;"","OK","NA")</f>
        <v>NA</v>
      </c>
      <c r="JXE82" s="58" t="e">
        <f>VLOOKUP(JWZ82,'Cod Planos'!$A:$G,2,FALSE)</f>
        <v>#N/A</v>
      </c>
      <c r="JXF82" s="59" t="e">
        <f>VLOOKUP(JWZ82,'Cod Planos'!$A:$G,4,FALSE)</f>
        <v>#N/A</v>
      </c>
      <c r="JXG82" s="60" t="e">
        <f>VLOOKUP(JWZ82,'Cod Planos'!$A:$G,5,FALSE)</f>
        <v>#N/A</v>
      </c>
      <c r="JXH82" s="61" t="e">
        <f>VLOOKUP(JWZ82,'Cod Planos'!$A:$G,6,FALSE)</f>
        <v>#N/A</v>
      </c>
      <c r="JXI82" s="62" t="e">
        <f>VLOOKUP(JWZ82,'Cod Planos'!$A:$G,7,FALSE)</f>
        <v>#N/A</v>
      </c>
      <c r="JXJ82" s="34">
        <v>671</v>
      </c>
      <c r="JXK82" s="63" t="str">
        <f>JXC82</f>
        <v>NA</v>
      </c>
      <c r="JXL82" s="83" t="s">
        <v>1195</v>
      </c>
      <c r="JXM82" s="93" t="str">
        <f>JXA82</f>
        <v>CR671</v>
      </c>
      <c r="JXN82" s="93" t="str">
        <f>IF(IFERROR(VLOOKUP(JXK82,'OPERAÇÕES - REPARO'!JWW:JWW,1,FALSE),"")&lt;&gt;"","OK","NA")</f>
        <v>NA</v>
      </c>
      <c r="JXO82" s="93" t="str">
        <f>IF(IFERROR(VLOOKUP(JXK82,'TEXTO LONGO REPARO.CSV'!JWS:JWS,1,FALSE),"")&lt;&gt;"","OK","NA")</f>
        <v>NA</v>
      </c>
      <c r="JXP82" s="58" t="e">
        <f>VLOOKUP(JXK82,'Cod Planos'!$A:$G,2,FALSE)</f>
        <v>#N/A</v>
      </c>
      <c r="JXQ82" s="59" t="e">
        <f>VLOOKUP(JXK82,'Cod Planos'!$A:$G,4,FALSE)</f>
        <v>#N/A</v>
      </c>
      <c r="JXR82" s="60" t="e">
        <f>VLOOKUP(JXK82,'Cod Planos'!$A:$G,5,FALSE)</f>
        <v>#N/A</v>
      </c>
      <c r="JXS82" s="61" t="e">
        <f>VLOOKUP(JXK82,'Cod Planos'!$A:$G,6,FALSE)</f>
        <v>#N/A</v>
      </c>
      <c r="JXT82" s="62" t="e">
        <f>VLOOKUP(JXK82,'Cod Planos'!$A:$G,7,FALSE)</f>
        <v>#N/A</v>
      </c>
      <c r="JXU82" s="34">
        <v>672</v>
      </c>
      <c r="JXV82" s="63" t="str">
        <f>JXN82</f>
        <v>NA</v>
      </c>
      <c r="JXW82" s="83" t="s">
        <v>1196</v>
      </c>
      <c r="JXX82" s="93" t="str">
        <f>JXL82</f>
        <v>CR672</v>
      </c>
      <c r="JXY82" s="93" t="str">
        <f>IF(IFERROR(VLOOKUP(JXV82,'OPERAÇÕES - REPARO'!JXH:JXH,1,FALSE),"")&lt;&gt;"","OK","NA")</f>
        <v>NA</v>
      </c>
      <c r="JXZ82" s="93" t="str">
        <f>IF(IFERROR(VLOOKUP(JXV82,'TEXTO LONGO REPARO.CSV'!JXD:JXD,1,FALSE),"")&lt;&gt;"","OK","NA")</f>
        <v>NA</v>
      </c>
      <c r="JYA82" s="58" t="e">
        <f>VLOOKUP(JXV82,'Cod Planos'!$A:$G,2,FALSE)</f>
        <v>#N/A</v>
      </c>
      <c r="JYB82" s="59" t="e">
        <f>VLOOKUP(JXV82,'Cod Planos'!$A:$G,4,FALSE)</f>
        <v>#N/A</v>
      </c>
      <c r="JYC82" s="60" t="e">
        <f>VLOOKUP(JXV82,'Cod Planos'!$A:$G,5,FALSE)</f>
        <v>#N/A</v>
      </c>
      <c r="JYD82" s="61" t="e">
        <f>VLOOKUP(JXV82,'Cod Planos'!$A:$G,6,FALSE)</f>
        <v>#N/A</v>
      </c>
      <c r="JYE82" s="62" t="e">
        <f>VLOOKUP(JXV82,'Cod Planos'!$A:$G,7,FALSE)</f>
        <v>#N/A</v>
      </c>
      <c r="JYF82" s="34">
        <v>673</v>
      </c>
      <c r="JYG82" s="63" t="str">
        <f>JXY82</f>
        <v>NA</v>
      </c>
      <c r="JYH82" s="83" t="s">
        <v>1197</v>
      </c>
      <c r="JYI82" s="93" t="str">
        <f>JXW82</f>
        <v>CR673</v>
      </c>
      <c r="JYJ82" s="93" t="str">
        <f>IF(IFERROR(VLOOKUP(JYG82,'OPERAÇÕES - REPARO'!JXS:JXS,1,FALSE),"")&lt;&gt;"","OK","NA")</f>
        <v>NA</v>
      </c>
      <c r="JYK82" s="93" t="str">
        <f>IF(IFERROR(VLOOKUP(JYG82,'TEXTO LONGO REPARO.CSV'!JXO:JXO,1,FALSE),"")&lt;&gt;"","OK","NA")</f>
        <v>NA</v>
      </c>
      <c r="JYL82" s="58" t="e">
        <f>VLOOKUP(JYG82,'Cod Planos'!$A:$G,2,FALSE)</f>
        <v>#N/A</v>
      </c>
      <c r="JYM82" s="59" t="e">
        <f>VLOOKUP(JYG82,'Cod Planos'!$A:$G,4,FALSE)</f>
        <v>#N/A</v>
      </c>
      <c r="JYN82" s="60" t="e">
        <f>VLOOKUP(JYG82,'Cod Planos'!$A:$G,5,FALSE)</f>
        <v>#N/A</v>
      </c>
      <c r="JYO82" s="61" t="e">
        <f>VLOOKUP(JYG82,'Cod Planos'!$A:$G,6,FALSE)</f>
        <v>#N/A</v>
      </c>
      <c r="JYP82" s="62" t="e">
        <f>VLOOKUP(JYG82,'Cod Planos'!$A:$G,7,FALSE)</f>
        <v>#N/A</v>
      </c>
      <c r="JYQ82" s="34">
        <v>674</v>
      </c>
      <c r="JYR82" s="63" t="str">
        <f>JYJ82</f>
        <v>NA</v>
      </c>
      <c r="JYS82" s="83" t="s">
        <v>1198</v>
      </c>
      <c r="JYT82" s="93" t="str">
        <f>JYH82</f>
        <v>CR674</v>
      </c>
      <c r="JYU82" s="93" t="str">
        <f>IF(IFERROR(VLOOKUP(JYR82,'OPERAÇÕES - REPARO'!JYD:JYD,1,FALSE),"")&lt;&gt;"","OK","NA")</f>
        <v>NA</v>
      </c>
      <c r="JYV82" s="93" t="str">
        <f>IF(IFERROR(VLOOKUP(JYR82,'TEXTO LONGO REPARO.CSV'!JXZ:JXZ,1,FALSE),"")&lt;&gt;"","OK","NA")</f>
        <v>NA</v>
      </c>
      <c r="JYW82" s="58" t="e">
        <f>VLOOKUP(JYR82,'Cod Planos'!$A:$G,2,FALSE)</f>
        <v>#N/A</v>
      </c>
      <c r="JYX82" s="59" t="e">
        <f>VLOOKUP(JYR82,'Cod Planos'!$A:$G,4,FALSE)</f>
        <v>#N/A</v>
      </c>
      <c r="JYY82" s="60" t="e">
        <f>VLOOKUP(JYR82,'Cod Planos'!$A:$G,5,FALSE)</f>
        <v>#N/A</v>
      </c>
      <c r="JYZ82" s="61" t="e">
        <f>VLOOKUP(JYR82,'Cod Planos'!$A:$G,6,FALSE)</f>
        <v>#N/A</v>
      </c>
      <c r="JZA82" s="62" t="e">
        <f>VLOOKUP(JYR82,'Cod Planos'!$A:$G,7,FALSE)</f>
        <v>#N/A</v>
      </c>
      <c r="JZB82" s="34">
        <v>675</v>
      </c>
      <c r="JZC82" s="63" t="str">
        <f>JYU82</f>
        <v>NA</v>
      </c>
      <c r="JZD82" s="83" t="s">
        <v>1199</v>
      </c>
      <c r="JZE82" s="93" t="str">
        <f>JYS82</f>
        <v>CR675</v>
      </c>
      <c r="JZF82" s="93" t="str">
        <f>IF(IFERROR(VLOOKUP(JZC82,'OPERAÇÕES - REPARO'!JYO:JYO,1,FALSE),"")&lt;&gt;"","OK","NA")</f>
        <v>NA</v>
      </c>
      <c r="JZG82" s="93" t="str">
        <f>IF(IFERROR(VLOOKUP(JZC82,'TEXTO LONGO REPARO.CSV'!JYK:JYK,1,FALSE),"")&lt;&gt;"","OK","NA")</f>
        <v>NA</v>
      </c>
      <c r="JZH82" s="58" t="e">
        <f>VLOOKUP(JZC82,'Cod Planos'!$A:$G,2,FALSE)</f>
        <v>#N/A</v>
      </c>
      <c r="JZI82" s="59" t="e">
        <f>VLOOKUP(JZC82,'Cod Planos'!$A:$G,4,FALSE)</f>
        <v>#N/A</v>
      </c>
      <c r="JZJ82" s="60" t="e">
        <f>VLOOKUP(JZC82,'Cod Planos'!$A:$G,5,FALSE)</f>
        <v>#N/A</v>
      </c>
      <c r="JZK82" s="61" t="e">
        <f>VLOOKUP(JZC82,'Cod Planos'!$A:$G,6,FALSE)</f>
        <v>#N/A</v>
      </c>
      <c r="JZL82" s="62" t="e">
        <f>VLOOKUP(JZC82,'Cod Planos'!$A:$G,7,FALSE)</f>
        <v>#N/A</v>
      </c>
      <c r="JZM82" s="34">
        <v>676</v>
      </c>
      <c r="JZN82" s="63" t="str">
        <f>JZF82</f>
        <v>NA</v>
      </c>
      <c r="JZO82" s="83" t="s">
        <v>1200</v>
      </c>
      <c r="JZP82" s="93" t="str">
        <f>JZD82</f>
        <v>CR676</v>
      </c>
      <c r="JZQ82" s="93" t="str">
        <f>IF(IFERROR(VLOOKUP(JZN82,'OPERAÇÕES - REPARO'!JYZ:JYZ,1,FALSE),"")&lt;&gt;"","OK","NA")</f>
        <v>NA</v>
      </c>
      <c r="JZR82" s="93" t="str">
        <f>IF(IFERROR(VLOOKUP(JZN82,'TEXTO LONGO REPARO.CSV'!JYV:JYV,1,FALSE),"")&lt;&gt;"","OK","NA")</f>
        <v>NA</v>
      </c>
      <c r="JZS82" s="58" t="e">
        <f>VLOOKUP(JZN82,'Cod Planos'!$A:$G,2,FALSE)</f>
        <v>#N/A</v>
      </c>
      <c r="JZT82" s="59" t="e">
        <f>VLOOKUP(JZN82,'Cod Planos'!$A:$G,4,FALSE)</f>
        <v>#N/A</v>
      </c>
      <c r="JZU82" s="60" t="e">
        <f>VLOOKUP(JZN82,'Cod Planos'!$A:$G,5,FALSE)</f>
        <v>#N/A</v>
      </c>
      <c r="JZV82" s="61" t="e">
        <f>VLOOKUP(JZN82,'Cod Planos'!$A:$G,6,FALSE)</f>
        <v>#N/A</v>
      </c>
      <c r="JZW82" s="62" t="e">
        <f>VLOOKUP(JZN82,'Cod Planos'!$A:$G,7,FALSE)</f>
        <v>#N/A</v>
      </c>
      <c r="JZX82" s="34">
        <v>677</v>
      </c>
      <c r="JZY82" s="63" t="str">
        <f>JZQ82</f>
        <v>NA</v>
      </c>
      <c r="JZZ82" s="83" t="s">
        <v>1201</v>
      </c>
      <c r="KAA82" s="93" t="str">
        <f>JZO82</f>
        <v>CR677</v>
      </c>
      <c r="KAB82" s="93" t="str">
        <f>IF(IFERROR(VLOOKUP(JZY82,'OPERAÇÕES - REPARO'!JZK:JZK,1,FALSE),"")&lt;&gt;"","OK","NA")</f>
        <v>NA</v>
      </c>
      <c r="KAC82" s="93" t="str">
        <f>IF(IFERROR(VLOOKUP(JZY82,'TEXTO LONGO REPARO.CSV'!JZG:JZG,1,FALSE),"")&lt;&gt;"","OK","NA")</f>
        <v>NA</v>
      </c>
      <c r="KAD82" s="58" t="e">
        <f>VLOOKUP(JZY82,'Cod Planos'!$A:$G,2,FALSE)</f>
        <v>#N/A</v>
      </c>
      <c r="KAE82" s="59" t="e">
        <f>VLOOKUP(JZY82,'Cod Planos'!$A:$G,4,FALSE)</f>
        <v>#N/A</v>
      </c>
      <c r="KAF82" s="60" t="e">
        <f>VLOOKUP(JZY82,'Cod Planos'!$A:$G,5,FALSE)</f>
        <v>#N/A</v>
      </c>
      <c r="KAG82" s="61" t="e">
        <f>VLOOKUP(JZY82,'Cod Planos'!$A:$G,6,FALSE)</f>
        <v>#N/A</v>
      </c>
      <c r="KAH82" s="62" t="e">
        <f>VLOOKUP(JZY82,'Cod Planos'!$A:$G,7,FALSE)</f>
        <v>#N/A</v>
      </c>
      <c r="KAI82" s="34">
        <v>678</v>
      </c>
      <c r="KAJ82" s="63" t="str">
        <f>KAB82</f>
        <v>NA</v>
      </c>
      <c r="KAK82" s="83" t="s">
        <v>1202</v>
      </c>
      <c r="KAL82" s="93" t="str">
        <f>JZZ82</f>
        <v>CR678</v>
      </c>
      <c r="KAM82" s="93" t="str">
        <f>IF(IFERROR(VLOOKUP(KAJ82,'OPERAÇÕES - REPARO'!JZV:JZV,1,FALSE),"")&lt;&gt;"","OK","NA")</f>
        <v>NA</v>
      </c>
      <c r="KAN82" s="93" t="str">
        <f>IF(IFERROR(VLOOKUP(KAJ82,'TEXTO LONGO REPARO.CSV'!JZR:JZR,1,FALSE),"")&lt;&gt;"","OK","NA")</f>
        <v>NA</v>
      </c>
      <c r="KAO82" s="58" t="e">
        <f>VLOOKUP(KAJ82,'Cod Planos'!$A:$G,2,FALSE)</f>
        <v>#N/A</v>
      </c>
      <c r="KAP82" s="59" t="e">
        <f>VLOOKUP(KAJ82,'Cod Planos'!$A:$G,4,FALSE)</f>
        <v>#N/A</v>
      </c>
      <c r="KAQ82" s="60" t="e">
        <f>VLOOKUP(KAJ82,'Cod Planos'!$A:$G,5,FALSE)</f>
        <v>#N/A</v>
      </c>
      <c r="KAR82" s="61" t="e">
        <f>VLOOKUP(KAJ82,'Cod Planos'!$A:$G,6,FALSE)</f>
        <v>#N/A</v>
      </c>
      <c r="KAS82" s="62" t="e">
        <f>VLOOKUP(KAJ82,'Cod Planos'!$A:$G,7,FALSE)</f>
        <v>#N/A</v>
      </c>
      <c r="KAT82" s="34">
        <v>679</v>
      </c>
      <c r="KAU82" s="63" t="str">
        <f>KAM82</f>
        <v>NA</v>
      </c>
      <c r="KAV82" s="83" t="s">
        <v>1203</v>
      </c>
      <c r="KAW82" s="93" t="str">
        <f>KAK82</f>
        <v>CR679</v>
      </c>
      <c r="KAX82" s="93" t="str">
        <f>IF(IFERROR(VLOOKUP(KAU82,'OPERAÇÕES - REPARO'!KAG:KAG,1,FALSE),"")&lt;&gt;"","OK","NA")</f>
        <v>NA</v>
      </c>
      <c r="KAY82" s="93" t="str">
        <f>IF(IFERROR(VLOOKUP(KAU82,'TEXTO LONGO REPARO.CSV'!KAC:KAC,1,FALSE),"")&lt;&gt;"","OK","NA")</f>
        <v>NA</v>
      </c>
      <c r="KAZ82" s="58" t="e">
        <f>VLOOKUP(KAU82,'Cod Planos'!$A:$G,2,FALSE)</f>
        <v>#N/A</v>
      </c>
      <c r="KBA82" s="59" t="e">
        <f>VLOOKUP(KAU82,'Cod Planos'!$A:$G,4,FALSE)</f>
        <v>#N/A</v>
      </c>
      <c r="KBB82" s="60" t="e">
        <f>VLOOKUP(KAU82,'Cod Planos'!$A:$G,5,FALSE)</f>
        <v>#N/A</v>
      </c>
      <c r="KBC82" s="61" t="e">
        <f>VLOOKUP(KAU82,'Cod Planos'!$A:$G,6,FALSE)</f>
        <v>#N/A</v>
      </c>
      <c r="KBD82" s="62" t="e">
        <f>VLOOKUP(KAU82,'Cod Planos'!$A:$G,7,FALSE)</f>
        <v>#N/A</v>
      </c>
      <c r="KBE82" s="34">
        <v>680</v>
      </c>
      <c r="KBF82" s="63" t="str">
        <f>KAX82</f>
        <v>NA</v>
      </c>
      <c r="KBG82" s="83" t="s">
        <v>1204</v>
      </c>
      <c r="KBH82" s="93" t="str">
        <f>KAV82</f>
        <v>CR680</v>
      </c>
      <c r="KBI82" s="93" t="str">
        <f>IF(IFERROR(VLOOKUP(KBF82,'OPERAÇÕES - REPARO'!KAR:KAR,1,FALSE),"")&lt;&gt;"","OK","NA")</f>
        <v>NA</v>
      </c>
      <c r="KBJ82" s="93" t="str">
        <f>IF(IFERROR(VLOOKUP(KBF82,'TEXTO LONGO REPARO.CSV'!KAN:KAN,1,FALSE),"")&lt;&gt;"","OK","NA")</f>
        <v>NA</v>
      </c>
      <c r="KBK82" s="58" t="e">
        <f>VLOOKUP(KBF82,'Cod Planos'!$A:$G,2,FALSE)</f>
        <v>#N/A</v>
      </c>
      <c r="KBL82" s="59" t="e">
        <f>VLOOKUP(KBF82,'Cod Planos'!$A:$G,4,FALSE)</f>
        <v>#N/A</v>
      </c>
      <c r="KBM82" s="60" t="e">
        <f>VLOOKUP(KBF82,'Cod Planos'!$A:$G,5,FALSE)</f>
        <v>#N/A</v>
      </c>
      <c r="KBN82" s="61" t="e">
        <f>VLOOKUP(KBF82,'Cod Planos'!$A:$G,6,FALSE)</f>
        <v>#N/A</v>
      </c>
      <c r="KBO82" s="62" t="e">
        <f>VLOOKUP(KBF82,'Cod Planos'!$A:$G,7,FALSE)</f>
        <v>#N/A</v>
      </c>
      <c r="KBP82" s="34">
        <v>681</v>
      </c>
      <c r="KBQ82" s="63" t="str">
        <f>KBI82</f>
        <v>NA</v>
      </c>
      <c r="KBR82" s="83" t="s">
        <v>1205</v>
      </c>
      <c r="KBS82" s="93" t="str">
        <f>KBG82</f>
        <v>CR681</v>
      </c>
      <c r="KBT82" s="93" t="str">
        <f>IF(IFERROR(VLOOKUP(KBQ82,'OPERAÇÕES - REPARO'!KBC:KBC,1,FALSE),"")&lt;&gt;"","OK","NA")</f>
        <v>NA</v>
      </c>
      <c r="KBU82" s="93" t="str">
        <f>IF(IFERROR(VLOOKUP(KBQ82,'TEXTO LONGO REPARO.CSV'!KAY:KAY,1,FALSE),"")&lt;&gt;"","OK","NA")</f>
        <v>NA</v>
      </c>
      <c r="KBV82" s="58" t="e">
        <f>VLOOKUP(KBQ82,'Cod Planos'!$A:$G,2,FALSE)</f>
        <v>#N/A</v>
      </c>
      <c r="KBW82" s="59" t="e">
        <f>VLOOKUP(KBQ82,'Cod Planos'!$A:$G,4,FALSE)</f>
        <v>#N/A</v>
      </c>
      <c r="KBX82" s="60" t="e">
        <f>VLOOKUP(KBQ82,'Cod Planos'!$A:$G,5,FALSE)</f>
        <v>#N/A</v>
      </c>
      <c r="KBY82" s="61" t="e">
        <f>VLOOKUP(KBQ82,'Cod Planos'!$A:$G,6,FALSE)</f>
        <v>#N/A</v>
      </c>
      <c r="KBZ82" s="62" t="e">
        <f>VLOOKUP(KBQ82,'Cod Planos'!$A:$G,7,FALSE)</f>
        <v>#N/A</v>
      </c>
      <c r="KCA82" s="34">
        <v>682</v>
      </c>
      <c r="KCB82" s="63" t="str">
        <f>KBT82</f>
        <v>NA</v>
      </c>
      <c r="KCC82" s="83" t="s">
        <v>1206</v>
      </c>
      <c r="KCD82" s="93" t="str">
        <f>KBR82</f>
        <v>CR682</v>
      </c>
      <c r="KCE82" s="93" t="str">
        <f>IF(IFERROR(VLOOKUP(KCB82,'OPERAÇÕES - REPARO'!KBN:KBN,1,FALSE),"")&lt;&gt;"","OK","NA")</f>
        <v>NA</v>
      </c>
      <c r="KCF82" s="93" t="str">
        <f>IF(IFERROR(VLOOKUP(KCB82,'TEXTO LONGO REPARO.CSV'!KBJ:KBJ,1,FALSE),"")&lt;&gt;"","OK","NA")</f>
        <v>NA</v>
      </c>
      <c r="KCG82" s="58" t="e">
        <f>VLOOKUP(KCB82,'Cod Planos'!$A:$G,2,FALSE)</f>
        <v>#N/A</v>
      </c>
      <c r="KCH82" s="59" t="e">
        <f>VLOOKUP(KCB82,'Cod Planos'!$A:$G,4,FALSE)</f>
        <v>#N/A</v>
      </c>
      <c r="KCI82" s="60" t="e">
        <f>VLOOKUP(KCB82,'Cod Planos'!$A:$G,5,FALSE)</f>
        <v>#N/A</v>
      </c>
      <c r="KCJ82" s="61" t="e">
        <f>VLOOKUP(KCB82,'Cod Planos'!$A:$G,6,FALSE)</f>
        <v>#N/A</v>
      </c>
      <c r="KCK82" s="62" t="e">
        <f>VLOOKUP(KCB82,'Cod Planos'!$A:$G,7,FALSE)</f>
        <v>#N/A</v>
      </c>
      <c r="KCL82" s="34">
        <v>683</v>
      </c>
      <c r="KCM82" s="63" t="str">
        <f>KCE82</f>
        <v>NA</v>
      </c>
      <c r="KCN82" s="83" t="s">
        <v>1207</v>
      </c>
      <c r="KCO82" s="93" t="str">
        <f>KCC82</f>
        <v>CR683</v>
      </c>
      <c r="KCP82" s="93" t="str">
        <f>IF(IFERROR(VLOOKUP(KCM82,'OPERAÇÕES - REPARO'!KBY:KBY,1,FALSE),"")&lt;&gt;"","OK","NA")</f>
        <v>NA</v>
      </c>
      <c r="KCQ82" s="93" t="str">
        <f>IF(IFERROR(VLOOKUP(KCM82,'TEXTO LONGO REPARO.CSV'!KBU:KBU,1,FALSE),"")&lt;&gt;"","OK","NA")</f>
        <v>NA</v>
      </c>
      <c r="KCR82" s="58" t="e">
        <f>VLOOKUP(KCM82,'Cod Planos'!$A:$G,2,FALSE)</f>
        <v>#N/A</v>
      </c>
      <c r="KCS82" s="59" t="e">
        <f>VLOOKUP(KCM82,'Cod Planos'!$A:$G,4,FALSE)</f>
        <v>#N/A</v>
      </c>
      <c r="KCT82" s="60" t="e">
        <f>VLOOKUP(KCM82,'Cod Planos'!$A:$G,5,FALSE)</f>
        <v>#N/A</v>
      </c>
      <c r="KCU82" s="61" t="e">
        <f>VLOOKUP(KCM82,'Cod Planos'!$A:$G,6,FALSE)</f>
        <v>#N/A</v>
      </c>
      <c r="KCV82" s="62" t="e">
        <f>VLOOKUP(KCM82,'Cod Planos'!$A:$G,7,FALSE)</f>
        <v>#N/A</v>
      </c>
      <c r="KCW82" s="34">
        <v>684</v>
      </c>
      <c r="KCX82" s="63" t="str">
        <f>KCP82</f>
        <v>NA</v>
      </c>
      <c r="KCY82" s="83" t="s">
        <v>1208</v>
      </c>
      <c r="KCZ82" s="93" t="str">
        <f>KCN82</f>
        <v>CR684</v>
      </c>
      <c r="KDA82" s="93" t="str">
        <f>IF(IFERROR(VLOOKUP(KCX82,'OPERAÇÕES - REPARO'!KCJ:KCJ,1,FALSE),"")&lt;&gt;"","OK","NA")</f>
        <v>NA</v>
      </c>
      <c r="KDB82" s="93" t="str">
        <f>IF(IFERROR(VLOOKUP(KCX82,'TEXTO LONGO REPARO.CSV'!KCF:KCF,1,FALSE),"")&lt;&gt;"","OK","NA")</f>
        <v>NA</v>
      </c>
      <c r="KDC82" s="58" t="e">
        <f>VLOOKUP(KCX82,'Cod Planos'!$A:$G,2,FALSE)</f>
        <v>#N/A</v>
      </c>
      <c r="KDD82" s="59" t="e">
        <f>VLOOKUP(KCX82,'Cod Planos'!$A:$G,4,FALSE)</f>
        <v>#N/A</v>
      </c>
      <c r="KDE82" s="60" t="e">
        <f>VLOOKUP(KCX82,'Cod Planos'!$A:$G,5,FALSE)</f>
        <v>#N/A</v>
      </c>
      <c r="KDF82" s="61" t="e">
        <f>VLOOKUP(KCX82,'Cod Planos'!$A:$G,6,FALSE)</f>
        <v>#N/A</v>
      </c>
      <c r="KDG82" s="62" t="e">
        <f>VLOOKUP(KCX82,'Cod Planos'!$A:$G,7,FALSE)</f>
        <v>#N/A</v>
      </c>
      <c r="KDH82" s="34">
        <v>685</v>
      </c>
      <c r="KDI82" s="63" t="str">
        <f>KDA82</f>
        <v>NA</v>
      </c>
      <c r="KDJ82" s="83" t="s">
        <v>1209</v>
      </c>
      <c r="KDK82" s="93" t="str">
        <f>KCY82</f>
        <v>CR685</v>
      </c>
      <c r="KDL82" s="93" t="str">
        <f>IF(IFERROR(VLOOKUP(KDI82,'OPERAÇÕES - REPARO'!KCU:KCU,1,FALSE),"")&lt;&gt;"","OK","NA")</f>
        <v>NA</v>
      </c>
      <c r="KDM82" s="93" t="str">
        <f>IF(IFERROR(VLOOKUP(KDI82,'TEXTO LONGO REPARO.CSV'!KCQ:KCQ,1,FALSE),"")&lt;&gt;"","OK","NA")</f>
        <v>NA</v>
      </c>
      <c r="KDN82" s="58" t="e">
        <f>VLOOKUP(KDI82,'Cod Planos'!$A:$G,2,FALSE)</f>
        <v>#N/A</v>
      </c>
      <c r="KDO82" s="59" t="e">
        <f>VLOOKUP(KDI82,'Cod Planos'!$A:$G,4,FALSE)</f>
        <v>#N/A</v>
      </c>
      <c r="KDP82" s="60" t="e">
        <f>VLOOKUP(KDI82,'Cod Planos'!$A:$G,5,FALSE)</f>
        <v>#N/A</v>
      </c>
      <c r="KDQ82" s="61" t="e">
        <f>VLOOKUP(KDI82,'Cod Planos'!$A:$G,6,FALSE)</f>
        <v>#N/A</v>
      </c>
      <c r="KDR82" s="62" t="e">
        <f>VLOOKUP(KDI82,'Cod Planos'!$A:$G,7,FALSE)</f>
        <v>#N/A</v>
      </c>
      <c r="KDS82" s="34">
        <v>686</v>
      </c>
      <c r="KDT82" s="63" t="str">
        <f>KDL82</f>
        <v>NA</v>
      </c>
      <c r="KDU82" s="83" t="s">
        <v>1210</v>
      </c>
      <c r="KDV82" s="93" t="str">
        <f>KDJ82</f>
        <v>CR686</v>
      </c>
      <c r="KDW82" s="93" t="str">
        <f>IF(IFERROR(VLOOKUP(KDT82,'OPERAÇÕES - REPARO'!KDF:KDF,1,FALSE),"")&lt;&gt;"","OK","NA")</f>
        <v>NA</v>
      </c>
      <c r="KDX82" s="93" t="str">
        <f>IF(IFERROR(VLOOKUP(KDT82,'TEXTO LONGO REPARO.CSV'!KDB:KDB,1,FALSE),"")&lt;&gt;"","OK","NA")</f>
        <v>NA</v>
      </c>
      <c r="KDY82" s="58" t="e">
        <f>VLOOKUP(KDT82,'Cod Planos'!$A:$G,2,FALSE)</f>
        <v>#N/A</v>
      </c>
      <c r="KDZ82" s="59" t="e">
        <f>VLOOKUP(KDT82,'Cod Planos'!$A:$G,4,FALSE)</f>
        <v>#N/A</v>
      </c>
      <c r="KEA82" s="60" t="e">
        <f>VLOOKUP(KDT82,'Cod Planos'!$A:$G,5,FALSE)</f>
        <v>#N/A</v>
      </c>
      <c r="KEB82" s="61" t="e">
        <f>VLOOKUP(KDT82,'Cod Planos'!$A:$G,6,FALSE)</f>
        <v>#N/A</v>
      </c>
      <c r="KEC82" s="62" t="e">
        <f>VLOOKUP(KDT82,'Cod Planos'!$A:$G,7,FALSE)</f>
        <v>#N/A</v>
      </c>
      <c r="KED82" s="34">
        <v>687</v>
      </c>
      <c r="KEE82" s="63" t="str">
        <f>KDW82</f>
        <v>NA</v>
      </c>
      <c r="KEF82" s="83" t="s">
        <v>1211</v>
      </c>
      <c r="KEG82" s="93" t="str">
        <f>KDU82</f>
        <v>CR687</v>
      </c>
      <c r="KEH82" s="93" t="str">
        <f>IF(IFERROR(VLOOKUP(KEE82,'OPERAÇÕES - REPARO'!KDQ:KDQ,1,FALSE),"")&lt;&gt;"","OK","NA")</f>
        <v>NA</v>
      </c>
      <c r="KEI82" s="93" t="str">
        <f>IF(IFERROR(VLOOKUP(KEE82,'TEXTO LONGO REPARO.CSV'!KDM:KDM,1,FALSE),"")&lt;&gt;"","OK","NA")</f>
        <v>NA</v>
      </c>
      <c r="KEJ82" s="58" t="e">
        <f>VLOOKUP(KEE82,'Cod Planos'!$A:$G,2,FALSE)</f>
        <v>#N/A</v>
      </c>
      <c r="KEK82" s="59" t="e">
        <f>VLOOKUP(KEE82,'Cod Planos'!$A:$G,4,FALSE)</f>
        <v>#N/A</v>
      </c>
      <c r="KEL82" s="60" t="e">
        <f>VLOOKUP(KEE82,'Cod Planos'!$A:$G,5,FALSE)</f>
        <v>#N/A</v>
      </c>
      <c r="KEM82" s="61" t="e">
        <f>VLOOKUP(KEE82,'Cod Planos'!$A:$G,6,FALSE)</f>
        <v>#N/A</v>
      </c>
      <c r="KEN82" s="62" t="e">
        <f>VLOOKUP(KEE82,'Cod Planos'!$A:$G,7,FALSE)</f>
        <v>#N/A</v>
      </c>
      <c r="KEO82" s="34">
        <v>688</v>
      </c>
      <c r="KEP82" s="63" t="str">
        <f>KEH82</f>
        <v>NA</v>
      </c>
      <c r="KEQ82" s="83" t="s">
        <v>1212</v>
      </c>
      <c r="KER82" s="93" t="str">
        <f>KEF82</f>
        <v>CR688</v>
      </c>
      <c r="KES82" s="93" t="str">
        <f>IF(IFERROR(VLOOKUP(KEP82,'OPERAÇÕES - REPARO'!KEB:KEB,1,FALSE),"")&lt;&gt;"","OK","NA")</f>
        <v>NA</v>
      </c>
      <c r="KET82" s="93" t="str">
        <f>IF(IFERROR(VLOOKUP(KEP82,'TEXTO LONGO REPARO.CSV'!KDX:KDX,1,FALSE),"")&lt;&gt;"","OK","NA")</f>
        <v>NA</v>
      </c>
      <c r="KEU82" s="58" t="e">
        <f>VLOOKUP(KEP82,'Cod Planos'!$A:$G,2,FALSE)</f>
        <v>#N/A</v>
      </c>
      <c r="KEV82" s="59" t="e">
        <f>VLOOKUP(KEP82,'Cod Planos'!$A:$G,4,FALSE)</f>
        <v>#N/A</v>
      </c>
      <c r="KEW82" s="60" t="e">
        <f>VLOOKUP(KEP82,'Cod Planos'!$A:$G,5,FALSE)</f>
        <v>#N/A</v>
      </c>
      <c r="KEX82" s="61" t="e">
        <f>VLOOKUP(KEP82,'Cod Planos'!$A:$G,6,FALSE)</f>
        <v>#N/A</v>
      </c>
      <c r="KEY82" s="62" t="e">
        <f>VLOOKUP(KEP82,'Cod Planos'!$A:$G,7,FALSE)</f>
        <v>#N/A</v>
      </c>
      <c r="KEZ82" s="34">
        <v>689</v>
      </c>
      <c r="KFA82" s="63" t="str">
        <f>KES82</f>
        <v>NA</v>
      </c>
      <c r="KFB82" s="83" t="s">
        <v>1213</v>
      </c>
      <c r="KFC82" s="93" t="str">
        <f>KEQ82</f>
        <v>CR689</v>
      </c>
      <c r="KFD82" s="93" t="str">
        <f>IF(IFERROR(VLOOKUP(KFA82,'OPERAÇÕES - REPARO'!KEM:KEM,1,FALSE),"")&lt;&gt;"","OK","NA")</f>
        <v>NA</v>
      </c>
      <c r="KFE82" s="93" t="str">
        <f>IF(IFERROR(VLOOKUP(KFA82,'TEXTO LONGO REPARO.CSV'!KEI:KEI,1,FALSE),"")&lt;&gt;"","OK","NA")</f>
        <v>NA</v>
      </c>
      <c r="KFF82" s="58" t="e">
        <f>VLOOKUP(KFA82,'Cod Planos'!$A:$G,2,FALSE)</f>
        <v>#N/A</v>
      </c>
      <c r="KFG82" s="59" t="e">
        <f>VLOOKUP(KFA82,'Cod Planos'!$A:$G,4,FALSE)</f>
        <v>#N/A</v>
      </c>
      <c r="KFH82" s="60" t="e">
        <f>VLOOKUP(KFA82,'Cod Planos'!$A:$G,5,FALSE)</f>
        <v>#N/A</v>
      </c>
      <c r="KFI82" s="61" t="e">
        <f>VLOOKUP(KFA82,'Cod Planos'!$A:$G,6,FALSE)</f>
        <v>#N/A</v>
      </c>
      <c r="KFJ82" s="62" t="e">
        <f>VLOOKUP(KFA82,'Cod Planos'!$A:$G,7,FALSE)</f>
        <v>#N/A</v>
      </c>
      <c r="KFK82" s="34">
        <v>690</v>
      </c>
      <c r="KFL82" s="63" t="str">
        <f>KFD82</f>
        <v>NA</v>
      </c>
      <c r="KFM82" s="83" t="s">
        <v>1214</v>
      </c>
      <c r="KFN82" s="93" t="str">
        <f>KFB82</f>
        <v>CR690</v>
      </c>
      <c r="KFO82" s="93" t="str">
        <f>IF(IFERROR(VLOOKUP(KFL82,'OPERAÇÕES - REPARO'!KEX:KEX,1,FALSE),"")&lt;&gt;"","OK","NA")</f>
        <v>NA</v>
      </c>
      <c r="KFP82" s="93" t="str">
        <f>IF(IFERROR(VLOOKUP(KFL82,'TEXTO LONGO REPARO.CSV'!KET:KET,1,FALSE),"")&lt;&gt;"","OK","NA")</f>
        <v>NA</v>
      </c>
      <c r="KFQ82" s="58" t="e">
        <f>VLOOKUP(KFL82,'Cod Planos'!$A:$G,2,FALSE)</f>
        <v>#N/A</v>
      </c>
      <c r="KFR82" s="59" t="e">
        <f>VLOOKUP(KFL82,'Cod Planos'!$A:$G,4,FALSE)</f>
        <v>#N/A</v>
      </c>
      <c r="KFS82" s="60" t="e">
        <f>VLOOKUP(KFL82,'Cod Planos'!$A:$G,5,FALSE)</f>
        <v>#N/A</v>
      </c>
      <c r="KFT82" s="61" t="e">
        <f>VLOOKUP(KFL82,'Cod Planos'!$A:$G,6,FALSE)</f>
        <v>#N/A</v>
      </c>
      <c r="KFU82" s="62" t="e">
        <f>VLOOKUP(KFL82,'Cod Planos'!$A:$G,7,FALSE)</f>
        <v>#N/A</v>
      </c>
      <c r="KFV82" s="34">
        <v>691</v>
      </c>
      <c r="KFW82" s="63" t="str">
        <f>KFO82</f>
        <v>NA</v>
      </c>
      <c r="KFX82" s="83" t="s">
        <v>1215</v>
      </c>
      <c r="KFY82" s="93" t="str">
        <f>KFM82</f>
        <v>CR691</v>
      </c>
      <c r="KFZ82" s="93" t="str">
        <f>IF(IFERROR(VLOOKUP(KFW82,'OPERAÇÕES - REPARO'!KFI:KFI,1,FALSE),"")&lt;&gt;"","OK","NA")</f>
        <v>NA</v>
      </c>
      <c r="KGA82" s="93" t="str">
        <f>IF(IFERROR(VLOOKUP(KFW82,'TEXTO LONGO REPARO.CSV'!KFE:KFE,1,FALSE),"")&lt;&gt;"","OK","NA")</f>
        <v>NA</v>
      </c>
      <c r="KGB82" s="58" t="e">
        <f>VLOOKUP(KFW82,'Cod Planos'!$A:$G,2,FALSE)</f>
        <v>#N/A</v>
      </c>
      <c r="KGC82" s="59" t="e">
        <f>VLOOKUP(KFW82,'Cod Planos'!$A:$G,4,FALSE)</f>
        <v>#N/A</v>
      </c>
      <c r="KGD82" s="60" t="e">
        <f>VLOOKUP(KFW82,'Cod Planos'!$A:$G,5,FALSE)</f>
        <v>#N/A</v>
      </c>
      <c r="KGE82" s="61" t="e">
        <f>VLOOKUP(KFW82,'Cod Planos'!$A:$G,6,FALSE)</f>
        <v>#N/A</v>
      </c>
      <c r="KGF82" s="62" t="e">
        <f>VLOOKUP(KFW82,'Cod Planos'!$A:$G,7,FALSE)</f>
        <v>#N/A</v>
      </c>
      <c r="KGG82" s="34">
        <v>692</v>
      </c>
      <c r="KGH82" s="63" t="str">
        <f>KFZ82</f>
        <v>NA</v>
      </c>
      <c r="KGI82" s="83" t="s">
        <v>1216</v>
      </c>
      <c r="KGJ82" s="93" t="str">
        <f>KFX82</f>
        <v>CR692</v>
      </c>
      <c r="KGK82" s="93" t="str">
        <f>IF(IFERROR(VLOOKUP(KGH82,'OPERAÇÕES - REPARO'!KFT:KFT,1,FALSE),"")&lt;&gt;"","OK","NA")</f>
        <v>NA</v>
      </c>
      <c r="KGL82" s="93" t="str">
        <f>IF(IFERROR(VLOOKUP(KGH82,'TEXTO LONGO REPARO.CSV'!KFP:KFP,1,FALSE),"")&lt;&gt;"","OK","NA")</f>
        <v>NA</v>
      </c>
      <c r="KGM82" s="58" t="e">
        <f>VLOOKUP(KGH82,'Cod Planos'!$A:$G,2,FALSE)</f>
        <v>#N/A</v>
      </c>
      <c r="KGN82" s="59" t="e">
        <f>VLOOKUP(KGH82,'Cod Planos'!$A:$G,4,FALSE)</f>
        <v>#N/A</v>
      </c>
      <c r="KGO82" s="60" t="e">
        <f>VLOOKUP(KGH82,'Cod Planos'!$A:$G,5,FALSE)</f>
        <v>#N/A</v>
      </c>
      <c r="KGP82" s="61" t="e">
        <f>VLOOKUP(KGH82,'Cod Planos'!$A:$G,6,FALSE)</f>
        <v>#N/A</v>
      </c>
      <c r="KGQ82" s="62" t="e">
        <f>VLOOKUP(KGH82,'Cod Planos'!$A:$G,7,FALSE)</f>
        <v>#N/A</v>
      </c>
      <c r="KGR82" s="34">
        <v>693</v>
      </c>
      <c r="KGS82" s="63" t="str">
        <f>KGK82</f>
        <v>NA</v>
      </c>
      <c r="KGT82" s="83" t="s">
        <v>1217</v>
      </c>
      <c r="KGU82" s="93" t="str">
        <f>KGI82</f>
        <v>CR693</v>
      </c>
      <c r="KGV82" s="93" t="str">
        <f>IF(IFERROR(VLOOKUP(KGS82,'OPERAÇÕES - REPARO'!KGE:KGE,1,FALSE),"")&lt;&gt;"","OK","NA")</f>
        <v>NA</v>
      </c>
      <c r="KGW82" s="93" t="str">
        <f>IF(IFERROR(VLOOKUP(KGS82,'TEXTO LONGO REPARO.CSV'!KGA:KGA,1,FALSE),"")&lt;&gt;"","OK","NA")</f>
        <v>NA</v>
      </c>
      <c r="KGX82" s="58" t="e">
        <f>VLOOKUP(KGS82,'Cod Planos'!$A:$G,2,FALSE)</f>
        <v>#N/A</v>
      </c>
      <c r="KGY82" s="59" t="e">
        <f>VLOOKUP(KGS82,'Cod Planos'!$A:$G,4,FALSE)</f>
        <v>#N/A</v>
      </c>
      <c r="KGZ82" s="60" t="e">
        <f>VLOOKUP(KGS82,'Cod Planos'!$A:$G,5,FALSE)</f>
        <v>#N/A</v>
      </c>
      <c r="KHA82" s="61" t="e">
        <f>VLOOKUP(KGS82,'Cod Planos'!$A:$G,6,FALSE)</f>
        <v>#N/A</v>
      </c>
      <c r="KHB82" s="62" t="e">
        <f>VLOOKUP(KGS82,'Cod Planos'!$A:$G,7,FALSE)</f>
        <v>#N/A</v>
      </c>
      <c r="KHC82" s="34">
        <v>694</v>
      </c>
      <c r="KHD82" s="63" t="str">
        <f>KGV82</f>
        <v>NA</v>
      </c>
      <c r="KHE82" s="83" t="s">
        <v>1218</v>
      </c>
      <c r="KHF82" s="93" t="str">
        <f>KGT82</f>
        <v>CR694</v>
      </c>
      <c r="KHG82" s="93" t="str">
        <f>IF(IFERROR(VLOOKUP(KHD82,'OPERAÇÕES - REPARO'!KGP:KGP,1,FALSE),"")&lt;&gt;"","OK","NA")</f>
        <v>NA</v>
      </c>
      <c r="KHH82" s="93" t="str">
        <f>IF(IFERROR(VLOOKUP(KHD82,'TEXTO LONGO REPARO.CSV'!KGL:KGL,1,FALSE),"")&lt;&gt;"","OK","NA")</f>
        <v>NA</v>
      </c>
      <c r="KHI82" s="58" t="e">
        <f>VLOOKUP(KHD82,'Cod Planos'!$A:$G,2,FALSE)</f>
        <v>#N/A</v>
      </c>
      <c r="KHJ82" s="59" t="e">
        <f>VLOOKUP(KHD82,'Cod Planos'!$A:$G,4,FALSE)</f>
        <v>#N/A</v>
      </c>
      <c r="KHK82" s="60" t="e">
        <f>VLOOKUP(KHD82,'Cod Planos'!$A:$G,5,FALSE)</f>
        <v>#N/A</v>
      </c>
      <c r="KHL82" s="61" t="e">
        <f>VLOOKUP(KHD82,'Cod Planos'!$A:$G,6,FALSE)</f>
        <v>#N/A</v>
      </c>
      <c r="KHM82" s="62" t="e">
        <f>VLOOKUP(KHD82,'Cod Planos'!$A:$G,7,FALSE)</f>
        <v>#N/A</v>
      </c>
      <c r="KHN82" s="34">
        <v>695</v>
      </c>
      <c r="KHO82" s="63" t="str">
        <f>KHG82</f>
        <v>NA</v>
      </c>
      <c r="KHP82" s="83" t="s">
        <v>1219</v>
      </c>
      <c r="KHQ82" s="93" t="str">
        <f>KHE82</f>
        <v>CR695</v>
      </c>
      <c r="KHR82" s="93" t="str">
        <f>IF(IFERROR(VLOOKUP(KHO82,'OPERAÇÕES - REPARO'!KHA:KHA,1,FALSE),"")&lt;&gt;"","OK","NA")</f>
        <v>NA</v>
      </c>
      <c r="KHS82" s="93" t="str">
        <f>IF(IFERROR(VLOOKUP(KHO82,'TEXTO LONGO REPARO.CSV'!KGW:KGW,1,FALSE),"")&lt;&gt;"","OK","NA")</f>
        <v>NA</v>
      </c>
      <c r="KHT82" s="58" t="e">
        <f>VLOOKUP(KHO82,'Cod Planos'!$A:$G,2,FALSE)</f>
        <v>#N/A</v>
      </c>
      <c r="KHU82" s="59" t="e">
        <f>VLOOKUP(KHO82,'Cod Planos'!$A:$G,4,FALSE)</f>
        <v>#N/A</v>
      </c>
      <c r="KHV82" s="60" t="e">
        <f>VLOOKUP(KHO82,'Cod Planos'!$A:$G,5,FALSE)</f>
        <v>#N/A</v>
      </c>
      <c r="KHW82" s="61" t="e">
        <f>VLOOKUP(KHO82,'Cod Planos'!$A:$G,6,FALSE)</f>
        <v>#N/A</v>
      </c>
      <c r="KHX82" s="62" t="e">
        <f>VLOOKUP(KHO82,'Cod Planos'!$A:$G,7,FALSE)</f>
        <v>#N/A</v>
      </c>
      <c r="KHY82" s="34">
        <v>696</v>
      </c>
      <c r="KHZ82" s="63" t="str">
        <f>KHR82</f>
        <v>NA</v>
      </c>
      <c r="KIA82" s="83" t="s">
        <v>1220</v>
      </c>
      <c r="KIB82" s="93" t="str">
        <f>KHP82</f>
        <v>CR696</v>
      </c>
      <c r="KIC82" s="93" t="str">
        <f>IF(IFERROR(VLOOKUP(KHZ82,'OPERAÇÕES - REPARO'!KHL:KHL,1,FALSE),"")&lt;&gt;"","OK","NA")</f>
        <v>NA</v>
      </c>
      <c r="KID82" s="93" t="str">
        <f>IF(IFERROR(VLOOKUP(KHZ82,'TEXTO LONGO REPARO.CSV'!KHH:KHH,1,FALSE),"")&lt;&gt;"","OK","NA")</f>
        <v>NA</v>
      </c>
      <c r="KIE82" s="58" t="e">
        <f>VLOOKUP(KHZ82,'Cod Planos'!$A:$G,2,FALSE)</f>
        <v>#N/A</v>
      </c>
      <c r="KIF82" s="59" t="e">
        <f>VLOOKUP(KHZ82,'Cod Planos'!$A:$G,4,FALSE)</f>
        <v>#N/A</v>
      </c>
      <c r="KIG82" s="60" t="e">
        <f>VLOOKUP(KHZ82,'Cod Planos'!$A:$G,5,FALSE)</f>
        <v>#N/A</v>
      </c>
      <c r="KIH82" s="61" t="e">
        <f>VLOOKUP(KHZ82,'Cod Planos'!$A:$G,6,FALSE)</f>
        <v>#N/A</v>
      </c>
      <c r="KII82" s="62" t="e">
        <f>VLOOKUP(KHZ82,'Cod Planos'!$A:$G,7,FALSE)</f>
        <v>#N/A</v>
      </c>
      <c r="KIJ82" s="34">
        <v>697</v>
      </c>
      <c r="KIK82" s="63" t="str">
        <f>KIC82</f>
        <v>NA</v>
      </c>
      <c r="KIL82" s="83" t="s">
        <v>1221</v>
      </c>
      <c r="KIM82" s="93" t="str">
        <f>KIA82</f>
        <v>CR697</v>
      </c>
      <c r="KIN82" s="93" t="str">
        <f>IF(IFERROR(VLOOKUP(KIK82,'OPERAÇÕES - REPARO'!KHW:KHW,1,FALSE),"")&lt;&gt;"","OK","NA")</f>
        <v>NA</v>
      </c>
      <c r="KIO82" s="93" t="str">
        <f>IF(IFERROR(VLOOKUP(KIK82,'TEXTO LONGO REPARO.CSV'!KHS:KHS,1,FALSE),"")&lt;&gt;"","OK","NA")</f>
        <v>NA</v>
      </c>
      <c r="KIP82" s="58" t="e">
        <f>VLOOKUP(KIK82,'Cod Planos'!$A:$G,2,FALSE)</f>
        <v>#N/A</v>
      </c>
      <c r="KIQ82" s="59" t="e">
        <f>VLOOKUP(KIK82,'Cod Planos'!$A:$G,4,FALSE)</f>
        <v>#N/A</v>
      </c>
      <c r="KIR82" s="60" t="e">
        <f>VLOOKUP(KIK82,'Cod Planos'!$A:$G,5,FALSE)</f>
        <v>#N/A</v>
      </c>
      <c r="KIS82" s="61" t="e">
        <f>VLOOKUP(KIK82,'Cod Planos'!$A:$G,6,FALSE)</f>
        <v>#N/A</v>
      </c>
      <c r="KIT82" s="62" t="e">
        <f>VLOOKUP(KIK82,'Cod Planos'!$A:$G,7,FALSE)</f>
        <v>#N/A</v>
      </c>
      <c r="KIU82" s="34">
        <v>698</v>
      </c>
      <c r="KIV82" s="63" t="str">
        <f>KIN82</f>
        <v>NA</v>
      </c>
      <c r="KIW82" s="83" t="s">
        <v>1222</v>
      </c>
      <c r="KIX82" s="93" t="str">
        <f>KIL82</f>
        <v>CR698</v>
      </c>
      <c r="KIY82" s="93" t="str">
        <f>IF(IFERROR(VLOOKUP(KIV82,'OPERAÇÕES - REPARO'!KIH:KIH,1,FALSE),"")&lt;&gt;"","OK","NA")</f>
        <v>NA</v>
      </c>
      <c r="KIZ82" s="93" t="str">
        <f>IF(IFERROR(VLOOKUP(KIV82,'TEXTO LONGO REPARO.CSV'!KID:KID,1,FALSE),"")&lt;&gt;"","OK","NA")</f>
        <v>NA</v>
      </c>
      <c r="KJA82" s="58" t="e">
        <f>VLOOKUP(KIV82,'Cod Planos'!$A:$G,2,FALSE)</f>
        <v>#N/A</v>
      </c>
      <c r="KJB82" s="59" t="e">
        <f>VLOOKUP(KIV82,'Cod Planos'!$A:$G,4,FALSE)</f>
        <v>#N/A</v>
      </c>
      <c r="KJC82" s="60" t="e">
        <f>VLOOKUP(KIV82,'Cod Planos'!$A:$G,5,FALSE)</f>
        <v>#N/A</v>
      </c>
      <c r="KJD82" s="61" t="e">
        <f>VLOOKUP(KIV82,'Cod Planos'!$A:$G,6,FALSE)</f>
        <v>#N/A</v>
      </c>
      <c r="KJE82" s="62" t="e">
        <f>VLOOKUP(KIV82,'Cod Planos'!$A:$G,7,FALSE)</f>
        <v>#N/A</v>
      </c>
      <c r="KJF82" s="34">
        <v>699</v>
      </c>
      <c r="KJG82" s="63" t="str">
        <f>KIY82</f>
        <v>NA</v>
      </c>
      <c r="KJH82" s="83" t="s">
        <v>1223</v>
      </c>
      <c r="KJI82" s="93" t="str">
        <f>KIW82</f>
        <v>CR699</v>
      </c>
      <c r="KJJ82" s="93" t="str">
        <f>IF(IFERROR(VLOOKUP(KJG82,'OPERAÇÕES - REPARO'!KIS:KIS,1,FALSE),"")&lt;&gt;"","OK","NA")</f>
        <v>NA</v>
      </c>
      <c r="KJK82" s="93" t="str">
        <f>IF(IFERROR(VLOOKUP(KJG82,'TEXTO LONGO REPARO.CSV'!KIO:KIO,1,FALSE),"")&lt;&gt;"","OK","NA")</f>
        <v>NA</v>
      </c>
      <c r="KJL82" s="58" t="e">
        <f>VLOOKUP(KJG82,'Cod Planos'!$A:$G,2,FALSE)</f>
        <v>#N/A</v>
      </c>
      <c r="KJM82" s="59" t="e">
        <f>VLOOKUP(KJG82,'Cod Planos'!$A:$G,4,FALSE)</f>
        <v>#N/A</v>
      </c>
      <c r="KJN82" s="60" t="e">
        <f>VLOOKUP(KJG82,'Cod Planos'!$A:$G,5,FALSE)</f>
        <v>#N/A</v>
      </c>
      <c r="KJO82" s="61" t="e">
        <f>VLOOKUP(KJG82,'Cod Planos'!$A:$G,6,FALSE)</f>
        <v>#N/A</v>
      </c>
      <c r="KJP82" s="62" t="e">
        <f>VLOOKUP(KJG82,'Cod Planos'!$A:$G,7,FALSE)</f>
        <v>#N/A</v>
      </c>
      <c r="KJQ82" s="34">
        <v>700</v>
      </c>
      <c r="KJR82" s="63" t="str">
        <f>KJJ82</f>
        <v>NA</v>
      </c>
      <c r="KJS82" s="83" t="s">
        <v>1224</v>
      </c>
      <c r="KJT82" s="93" t="str">
        <f>KJH82</f>
        <v>CR700</v>
      </c>
      <c r="KJU82" s="93" t="str">
        <f>IF(IFERROR(VLOOKUP(KJR82,'OPERAÇÕES - REPARO'!KJD:KJD,1,FALSE),"")&lt;&gt;"","OK","NA")</f>
        <v>NA</v>
      </c>
      <c r="KJV82" s="93" t="str">
        <f>IF(IFERROR(VLOOKUP(KJR82,'TEXTO LONGO REPARO.CSV'!KIZ:KIZ,1,FALSE),"")&lt;&gt;"","OK","NA")</f>
        <v>NA</v>
      </c>
      <c r="KJW82" s="58" t="e">
        <f>VLOOKUP(KJR82,'Cod Planos'!$A:$G,2,FALSE)</f>
        <v>#N/A</v>
      </c>
      <c r="KJX82" s="59" t="e">
        <f>VLOOKUP(KJR82,'Cod Planos'!$A:$G,4,FALSE)</f>
        <v>#N/A</v>
      </c>
      <c r="KJY82" s="60" t="e">
        <f>VLOOKUP(KJR82,'Cod Planos'!$A:$G,5,FALSE)</f>
        <v>#N/A</v>
      </c>
      <c r="KJZ82" s="61" t="e">
        <f>VLOOKUP(KJR82,'Cod Planos'!$A:$G,6,FALSE)</f>
        <v>#N/A</v>
      </c>
      <c r="KKA82" s="62" t="e">
        <f>VLOOKUP(KJR82,'Cod Planos'!$A:$G,7,FALSE)</f>
        <v>#N/A</v>
      </c>
      <c r="KKB82" s="34">
        <v>701</v>
      </c>
      <c r="KKC82" s="63" t="str">
        <f>KJU82</f>
        <v>NA</v>
      </c>
      <c r="KKD82" s="83" t="s">
        <v>1225</v>
      </c>
      <c r="KKE82" s="93" t="str">
        <f>KJS82</f>
        <v>CR701</v>
      </c>
      <c r="KKF82" s="93" t="str">
        <f>IF(IFERROR(VLOOKUP(KKC82,'OPERAÇÕES - REPARO'!KJO:KJO,1,FALSE),"")&lt;&gt;"","OK","NA")</f>
        <v>NA</v>
      </c>
      <c r="KKG82" s="93" t="str">
        <f>IF(IFERROR(VLOOKUP(KKC82,'TEXTO LONGO REPARO.CSV'!KJK:KJK,1,FALSE),"")&lt;&gt;"","OK","NA")</f>
        <v>NA</v>
      </c>
      <c r="KKH82" s="58" t="e">
        <f>VLOOKUP(KKC82,'Cod Planos'!$A:$G,2,FALSE)</f>
        <v>#N/A</v>
      </c>
      <c r="KKI82" s="59" t="e">
        <f>VLOOKUP(KKC82,'Cod Planos'!$A:$G,4,FALSE)</f>
        <v>#N/A</v>
      </c>
      <c r="KKJ82" s="60" t="e">
        <f>VLOOKUP(KKC82,'Cod Planos'!$A:$G,5,FALSE)</f>
        <v>#N/A</v>
      </c>
      <c r="KKK82" s="61" t="e">
        <f>VLOOKUP(KKC82,'Cod Planos'!$A:$G,6,FALSE)</f>
        <v>#N/A</v>
      </c>
      <c r="KKL82" s="62" t="e">
        <f>VLOOKUP(KKC82,'Cod Planos'!$A:$G,7,FALSE)</f>
        <v>#N/A</v>
      </c>
      <c r="KKM82" s="34">
        <v>702</v>
      </c>
      <c r="KKN82" s="63" t="str">
        <f>KKF82</f>
        <v>NA</v>
      </c>
      <c r="KKO82" s="83" t="s">
        <v>1226</v>
      </c>
      <c r="KKP82" s="93" t="str">
        <f>KKD82</f>
        <v>CR702</v>
      </c>
      <c r="KKQ82" s="93" t="str">
        <f>IF(IFERROR(VLOOKUP(KKN82,'OPERAÇÕES - REPARO'!KJZ:KJZ,1,FALSE),"")&lt;&gt;"","OK","NA")</f>
        <v>NA</v>
      </c>
      <c r="KKR82" s="93" t="str">
        <f>IF(IFERROR(VLOOKUP(KKN82,'TEXTO LONGO REPARO.CSV'!KJV:KJV,1,FALSE),"")&lt;&gt;"","OK","NA")</f>
        <v>NA</v>
      </c>
      <c r="KKS82" s="58" t="e">
        <f>VLOOKUP(KKN82,'Cod Planos'!$A:$G,2,FALSE)</f>
        <v>#N/A</v>
      </c>
      <c r="KKT82" s="59" t="e">
        <f>VLOOKUP(KKN82,'Cod Planos'!$A:$G,4,FALSE)</f>
        <v>#N/A</v>
      </c>
      <c r="KKU82" s="60" t="e">
        <f>VLOOKUP(KKN82,'Cod Planos'!$A:$G,5,FALSE)</f>
        <v>#N/A</v>
      </c>
      <c r="KKV82" s="61" t="e">
        <f>VLOOKUP(KKN82,'Cod Planos'!$A:$G,6,FALSE)</f>
        <v>#N/A</v>
      </c>
      <c r="KKW82" s="62" t="e">
        <f>VLOOKUP(KKN82,'Cod Planos'!$A:$G,7,FALSE)</f>
        <v>#N/A</v>
      </c>
      <c r="KKX82" s="34">
        <v>703</v>
      </c>
      <c r="KKY82" s="63" t="str">
        <f>KKQ82</f>
        <v>NA</v>
      </c>
      <c r="KKZ82" s="83" t="s">
        <v>1227</v>
      </c>
      <c r="KLA82" s="93" t="str">
        <f>KKO82</f>
        <v>CR703</v>
      </c>
      <c r="KLB82" s="93" t="str">
        <f>IF(IFERROR(VLOOKUP(KKY82,'OPERAÇÕES - REPARO'!KKK:KKK,1,FALSE),"")&lt;&gt;"","OK","NA")</f>
        <v>NA</v>
      </c>
      <c r="KLC82" s="93" t="str">
        <f>IF(IFERROR(VLOOKUP(KKY82,'TEXTO LONGO REPARO.CSV'!KKG:KKG,1,FALSE),"")&lt;&gt;"","OK","NA")</f>
        <v>NA</v>
      </c>
      <c r="KLD82" s="58" t="e">
        <f>VLOOKUP(KKY82,'Cod Planos'!$A:$G,2,FALSE)</f>
        <v>#N/A</v>
      </c>
      <c r="KLE82" s="59" t="e">
        <f>VLOOKUP(KKY82,'Cod Planos'!$A:$G,4,FALSE)</f>
        <v>#N/A</v>
      </c>
      <c r="KLF82" s="60" t="e">
        <f>VLOOKUP(KKY82,'Cod Planos'!$A:$G,5,FALSE)</f>
        <v>#N/A</v>
      </c>
      <c r="KLG82" s="61" t="e">
        <f>VLOOKUP(KKY82,'Cod Planos'!$A:$G,6,FALSE)</f>
        <v>#N/A</v>
      </c>
      <c r="KLH82" s="62" t="e">
        <f>VLOOKUP(KKY82,'Cod Planos'!$A:$G,7,FALSE)</f>
        <v>#N/A</v>
      </c>
      <c r="KLI82" s="34">
        <v>704</v>
      </c>
      <c r="KLJ82" s="63" t="str">
        <f>KLB82</f>
        <v>NA</v>
      </c>
      <c r="KLK82" s="83" t="s">
        <v>1228</v>
      </c>
      <c r="KLL82" s="93" t="str">
        <f>KKZ82</f>
        <v>CR704</v>
      </c>
      <c r="KLM82" s="93" t="str">
        <f>IF(IFERROR(VLOOKUP(KLJ82,'OPERAÇÕES - REPARO'!KKV:KKV,1,FALSE),"")&lt;&gt;"","OK","NA")</f>
        <v>NA</v>
      </c>
      <c r="KLN82" s="93" t="str">
        <f>IF(IFERROR(VLOOKUP(KLJ82,'TEXTO LONGO REPARO.CSV'!KKR:KKR,1,FALSE),"")&lt;&gt;"","OK","NA")</f>
        <v>NA</v>
      </c>
      <c r="KLO82" s="58" t="e">
        <f>VLOOKUP(KLJ82,'Cod Planos'!$A:$G,2,FALSE)</f>
        <v>#N/A</v>
      </c>
      <c r="KLP82" s="59" t="e">
        <f>VLOOKUP(KLJ82,'Cod Planos'!$A:$G,4,FALSE)</f>
        <v>#N/A</v>
      </c>
      <c r="KLQ82" s="60" t="e">
        <f>VLOOKUP(KLJ82,'Cod Planos'!$A:$G,5,FALSE)</f>
        <v>#N/A</v>
      </c>
      <c r="KLR82" s="61" t="e">
        <f>VLOOKUP(KLJ82,'Cod Planos'!$A:$G,6,FALSE)</f>
        <v>#N/A</v>
      </c>
      <c r="KLS82" s="62" t="e">
        <f>VLOOKUP(KLJ82,'Cod Planos'!$A:$G,7,FALSE)</f>
        <v>#N/A</v>
      </c>
      <c r="KLT82" s="34">
        <v>705</v>
      </c>
      <c r="KLU82" s="63" t="str">
        <f>KLM82</f>
        <v>NA</v>
      </c>
      <c r="KLV82" s="83" t="s">
        <v>1229</v>
      </c>
      <c r="KLW82" s="93" t="str">
        <f>KLK82</f>
        <v>CR705</v>
      </c>
      <c r="KLX82" s="93" t="str">
        <f>IF(IFERROR(VLOOKUP(KLU82,'OPERAÇÕES - REPARO'!KLG:KLG,1,FALSE),"")&lt;&gt;"","OK","NA")</f>
        <v>NA</v>
      </c>
      <c r="KLY82" s="93" t="str">
        <f>IF(IFERROR(VLOOKUP(KLU82,'TEXTO LONGO REPARO.CSV'!KLC:KLC,1,FALSE),"")&lt;&gt;"","OK","NA")</f>
        <v>NA</v>
      </c>
      <c r="KLZ82" s="58" t="e">
        <f>VLOOKUP(KLU82,'Cod Planos'!$A:$G,2,FALSE)</f>
        <v>#N/A</v>
      </c>
      <c r="KMA82" s="59" t="e">
        <f>VLOOKUP(KLU82,'Cod Planos'!$A:$G,4,FALSE)</f>
        <v>#N/A</v>
      </c>
      <c r="KMB82" s="60" t="e">
        <f>VLOOKUP(KLU82,'Cod Planos'!$A:$G,5,FALSE)</f>
        <v>#N/A</v>
      </c>
      <c r="KMC82" s="61" t="e">
        <f>VLOOKUP(KLU82,'Cod Planos'!$A:$G,6,FALSE)</f>
        <v>#N/A</v>
      </c>
      <c r="KMD82" s="62" t="e">
        <f>VLOOKUP(KLU82,'Cod Planos'!$A:$G,7,FALSE)</f>
        <v>#N/A</v>
      </c>
      <c r="KME82" s="34">
        <v>706</v>
      </c>
      <c r="KMF82" s="63" t="str">
        <f>KLX82</f>
        <v>NA</v>
      </c>
      <c r="KMG82" s="83" t="s">
        <v>1230</v>
      </c>
      <c r="KMH82" s="93" t="str">
        <f>KLV82</f>
        <v>CR706</v>
      </c>
      <c r="KMI82" s="93" t="str">
        <f>IF(IFERROR(VLOOKUP(KMF82,'OPERAÇÕES - REPARO'!KLR:KLR,1,FALSE),"")&lt;&gt;"","OK","NA")</f>
        <v>NA</v>
      </c>
      <c r="KMJ82" s="93" t="str">
        <f>IF(IFERROR(VLOOKUP(KMF82,'TEXTO LONGO REPARO.CSV'!KLN:KLN,1,FALSE),"")&lt;&gt;"","OK","NA")</f>
        <v>NA</v>
      </c>
      <c r="KMK82" s="58" t="e">
        <f>VLOOKUP(KMF82,'Cod Planos'!$A:$G,2,FALSE)</f>
        <v>#N/A</v>
      </c>
      <c r="KML82" s="59" t="e">
        <f>VLOOKUP(KMF82,'Cod Planos'!$A:$G,4,FALSE)</f>
        <v>#N/A</v>
      </c>
      <c r="KMM82" s="60" t="e">
        <f>VLOOKUP(KMF82,'Cod Planos'!$A:$G,5,FALSE)</f>
        <v>#N/A</v>
      </c>
      <c r="KMN82" s="61" t="e">
        <f>VLOOKUP(KMF82,'Cod Planos'!$A:$G,6,FALSE)</f>
        <v>#N/A</v>
      </c>
      <c r="KMO82" s="62" t="e">
        <f>VLOOKUP(KMF82,'Cod Planos'!$A:$G,7,FALSE)</f>
        <v>#N/A</v>
      </c>
      <c r="KMP82" s="34">
        <v>707</v>
      </c>
      <c r="KMQ82" s="63" t="str">
        <f>KMI82</f>
        <v>NA</v>
      </c>
      <c r="KMR82" s="83" t="s">
        <v>1231</v>
      </c>
      <c r="KMS82" s="93" t="str">
        <f>KMG82</f>
        <v>CR707</v>
      </c>
      <c r="KMT82" s="93" t="str">
        <f>IF(IFERROR(VLOOKUP(KMQ82,'OPERAÇÕES - REPARO'!KMC:KMC,1,FALSE),"")&lt;&gt;"","OK","NA")</f>
        <v>NA</v>
      </c>
      <c r="KMU82" s="93" t="str">
        <f>IF(IFERROR(VLOOKUP(KMQ82,'TEXTO LONGO REPARO.CSV'!KLY:KLY,1,FALSE),"")&lt;&gt;"","OK","NA")</f>
        <v>NA</v>
      </c>
      <c r="KMV82" s="58" t="e">
        <f>VLOOKUP(KMQ82,'Cod Planos'!$A:$G,2,FALSE)</f>
        <v>#N/A</v>
      </c>
      <c r="KMW82" s="59" t="e">
        <f>VLOOKUP(KMQ82,'Cod Planos'!$A:$G,4,FALSE)</f>
        <v>#N/A</v>
      </c>
      <c r="KMX82" s="60" t="e">
        <f>VLOOKUP(KMQ82,'Cod Planos'!$A:$G,5,FALSE)</f>
        <v>#N/A</v>
      </c>
      <c r="KMY82" s="61" t="e">
        <f>VLOOKUP(KMQ82,'Cod Planos'!$A:$G,6,FALSE)</f>
        <v>#N/A</v>
      </c>
      <c r="KMZ82" s="62" t="e">
        <f>VLOOKUP(KMQ82,'Cod Planos'!$A:$G,7,FALSE)</f>
        <v>#N/A</v>
      </c>
      <c r="KNA82" s="34">
        <v>708</v>
      </c>
      <c r="KNB82" s="63" t="str">
        <f>KMT82</f>
        <v>NA</v>
      </c>
      <c r="KNC82" s="83" t="s">
        <v>1232</v>
      </c>
      <c r="KND82" s="93" t="str">
        <f>KMR82</f>
        <v>CR708</v>
      </c>
      <c r="KNE82" s="93" t="str">
        <f>IF(IFERROR(VLOOKUP(KNB82,'OPERAÇÕES - REPARO'!KMN:KMN,1,FALSE),"")&lt;&gt;"","OK","NA")</f>
        <v>NA</v>
      </c>
      <c r="KNF82" s="93" t="str">
        <f>IF(IFERROR(VLOOKUP(KNB82,'TEXTO LONGO REPARO.CSV'!KMJ:KMJ,1,FALSE),"")&lt;&gt;"","OK","NA")</f>
        <v>NA</v>
      </c>
      <c r="KNG82" s="58" t="e">
        <f>VLOOKUP(KNB82,'Cod Planos'!$A:$G,2,FALSE)</f>
        <v>#N/A</v>
      </c>
      <c r="KNH82" s="59" t="e">
        <f>VLOOKUP(KNB82,'Cod Planos'!$A:$G,4,FALSE)</f>
        <v>#N/A</v>
      </c>
      <c r="KNI82" s="60" t="e">
        <f>VLOOKUP(KNB82,'Cod Planos'!$A:$G,5,FALSE)</f>
        <v>#N/A</v>
      </c>
      <c r="KNJ82" s="61" t="e">
        <f>VLOOKUP(KNB82,'Cod Planos'!$A:$G,6,FALSE)</f>
        <v>#N/A</v>
      </c>
      <c r="KNK82" s="62" t="e">
        <f>VLOOKUP(KNB82,'Cod Planos'!$A:$G,7,FALSE)</f>
        <v>#N/A</v>
      </c>
      <c r="KNL82" s="34">
        <v>709</v>
      </c>
      <c r="KNM82" s="63" t="str">
        <f>KNE82</f>
        <v>NA</v>
      </c>
      <c r="KNN82" s="83" t="s">
        <v>1233</v>
      </c>
      <c r="KNO82" s="93" t="str">
        <f>KNC82</f>
        <v>CR709</v>
      </c>
      <c r="KNP82" s="93" t="str">
        <f>IF(IFERROR(VLOOKUP(KNM82,'OPERAÇÕES - REPARO'!KMY:KMY,1,FALSE),"")&lt;&gt;"","OK","NA")</f>
        <v>NA</v>
      </c>
      <c r="KNQ82" s="93" t="str">
        <f>IF(IFERROR(VLOOKUP(KNM82,'TEXTO LONGO REPARO.CSV'!KMU:KMU,1,FALSE),"")&lt;&gt;"","OK","NA")</f>
        <v>NA</v>
      </c>
      <c r="KNR82" s="58" t="e">
        <f>VLOOKUP(KNM82,'Cod Planos'!$A:$G,2,FALSE)</f>
        <v>#N/A</v>
      </c>
      <c r="KNS82" s="59" t="e">
        <f>VLOOKUP(KNM82,'Cod Planos'!$A:$G,4,FALSE)</f>
        <v>#N/A</v>
      </c>
      <c r="KNT82" s="60" t="e">
        <f>VLOOKUP(KNM82,'Cod Planos'!$A:$G,5,FALSE)</f>
        <v>#N/A</v>
      </c>
      <c r="KNU82" s="61" t="e">
        <f>VLOOKUP(KNM82,'Cod Planos'!$A:$G,6,FALSE)</f>
        <v>#N/A</v>
      </c>
      <c r="KNV82" s="62" t="e">
        <f>VLOOKUP(KNM82,'Cod Planos'!$A:$G,7,FALSE)</f>
        <v>#N/A</v>
      </c>
      <c r="KNW82" s="34">
        <v>710</v>
      </c>
      <c r="KNX82" s="63" t="str">
        <f>KNP82</f>
        <v>NA</v>
      </c>
      <c r="KNY82" s="83" t="s">
        <v>1234</v>
      </c>
      <c r="KNZ82" s="93" t="str">
        <f>KNN82</f>
        <v>CR710</v>
      </c>
      <c r="KOA82" s="93" t="str">
        <f>IF(IFERROR(VLOOKUP(KNX82,'OPERAÇÕES - REPARO'!KNJ:KNJ,1,FALSE),"")&lt;&gt;"","OK","NA")</f>
        <v>NA</v>
      </c>
      <c r="KOB82" s="93" t="str">
        <f>IF(IFERROR(VLOOKUP(KNX82,'TEXTO LONGO REPARO.CSV'!KNF:KNF,1,FALSE),"")&lt;&gt;"","OK","NA")</f>
        <v>NA</v>
      </c>
      <c r="KOC82" s="58" t="e">
        <f>VLOOKUP(KNX82,'Cod Planos'!$A:$G,2,FALSE)</f>
        <v>#N/A</v>
      </c>
      <c r="KOD82" s="59" t="e">
        <f>VLOOKUP(KNX82,'Cod Planos'!$A:$G,4,FALSE)</f>
        <v>#N/A</v>
      </c>
      <c r="KOE82" s="60" t="e">
        <f>VLOOKUP(KNX82,'Cod Planos'!$A:$G,5,FALSE)</f>
        <v>#N/A</v>
      </c>
      <c r="KOF82" s="61" t="e">
        <f>VLOOKUP(KNX82,'Cod Planos'!$A:$G,6,FALSE)</f>
        <v>#N/A</v>
      </c>
      <c r="KOG82" s="62" t="e">
        <f>VLOOKUP(KNX82,'Cod Planos'!$A:$G,7,FALSE)</f>
        <v>#N/A</v>
      </c>
      <c r="KOH82" s="34">
        <v>711</v>
      </c>
      <c r="KOI82" s="63" t="str">
        <f>KOA82</f>
        <v>NA</v>
      </c>
      <c r="KOJ82" s="83" t="s">
        <v>1235</v>
      </c>
      <c r="KOK82" s="93" t="str">
        <f>KNY82</f>
        <v>CR711</v>
      </c>
      <c r="KOL82" s="93" t="str">
        <f>IF(IFERROR(VLOOKUP(KOI82,'OPERAÇÕES - REPARO'!KNU:KNU,1,FALSE),"")&lt;&gt;"","OK","NA")</f>
        <v>NA</v>
      </c>
      <c r="KOM82" s="93" t="str">
        <f>IF(IFERROR(VLOOKUP(KOI82,'TEXTO LONGO REPARO.CSV'!KNQ:KNQ,1,FALSE),"")&lt;&gt;"","OK","NA")</f>
        <v>NA</v>
      </c>
      <c r="KON82" s="58" t="e">
        <f>VLOOKUP(KOI82,'Cod Planos'!$A:$G,2,FALSE)</f>
        <v>#N/A</v>
      </c>
      <c r="KOO82" s="59" t="e">
        <f>VLOOKUP(KOI82,'Cod Planos'!$A:$G,4,FALSE)</f>
        <v>#N/A</v>
      </c>
      <c r="KOP82" s="60" t="e">
        <f>VLOOKUP(KOI82,'Cod Planos'!$A:$G,5,FALSE)</f>
        <v>#N/A</v>
      </c>
      <c r="KOQ82" s="61" t="e">
        <f>VLOOKUP(KOI82,'Cod Planos'!$A:$G,6,FALSE)</f>
        <v>#N/A</v>
      </c>
      <c r="KOR82" s="62" t="e">
        <f>VLOOKUP(KOI82,'Cod Planos'!$A:$G,7,FALSE)</f>
        <v>#N/A</v>
      </c>
      <c r="KOS82" s="34">
        <v>712</v>
      </c>
      <c r="KOT82" s="63" t="str">
        <f>KOL82</f>
        <v>NA</v>
      </c>
      <c r="KOU82" s="83" t="s">
        <v>1236</v>
      </c>
      <c r="KOV82" s="93" t="str">
        <f>KOJ82</f>
        <v>CR712</v>
      </c>
      <c r="KOW82" s="93" t="str">
        <f>IF(IFERROR(VLOOKUP(KOT82,'OPERAÇÕES - REPARO'!KOF:KOF,1,FALSE),"")&lt;&gt;"","OK","NA")</f>
        <v>NA</v>
      </c>
      <c r="KOX82" s="93" t="str">
        <f>IF(IFERROR(VLOOKUP(KOT82,'TEXTO LONGO REPARO.CSV'!KOB:KOB,1,FALSE),"")&lt;&gt;"","OK","NA")</f>
        <v>NA</v>
      </c>
      <c r="KOY82" s="58" t="e">
        <f>VLOOKUP(KOT82,'Cod Planos'!$A:$G,2,FALSE)</f>
        <v>#N/A</v>
      </c>
      <c r="KOZ82" s="59" t="e">
        <f>VLOOKUP(KOT82,'Cod Planos'!$A:$G,4,FALSE)</f>
        <v>#N/A</v>
      </c>
      <c r="KPA82" s="60" t="e">
        <f>VLOOKUP(KOT82,'Cod Planos'!$A:$G,5,FALSE)</f>
        <v>#N/A</v>
      </c>
      <c r="KPB82" s="61" t="e">
        <f>VLOOKUP(KOT82,'Cod Planos'!$A:$G,6,FALSE)</f>
        <v>#N/A</v>
      </c>
      <c r="KPC82" s="62" t="e">
        <f>VLOOKUP(KOT82,'Cod Planos'!$A:$G,7,FALSE)</f>
        <v>#N/A</v>
      </c>
      <c r="KPD82" s="34">
        <v>713</v>
      </c>
      <c r="KPE82" s="63" t="str">
        <f>KOW82</f>
        <v>NA</v>
      </c>
      <c r="KPF82" s="83" t="s">
        <v>1237</v>
      </c>
      <c r="KPG82" s="93" t="str">
        <f>KOU82</f>
        <v>CR713</v>
      </c>
      <c r="KPH82" s="93" t="str">
        <f>IF(IFERROR(VLOOKUP(KPE82,'OPERAÇÕES - REPARO'!KOQ:KOQ,1,FALSE),"")&lt;&gt;"","OK","NA")</f>
        <v>NA</v>
      </c>
      <c r="KPI82" s="93" t="str">
        <f>IF(IFERROR(VLOOKUP(KPE82,'TEXTO LONGO REPARO.CSV'!KOM:KOM,1,FALSE),"")&lt;&gt;"","OK","NA")</f>
        <v>NA</v>
      </c>
      <c r="KPJ82" s="58" t="e">
        <f>VLOOKUP(KPE82,'Cod Planos'!$A:$G,2,FALSE)</f>
        <v>#N/A</v>
      </c>
      <c r="KPK82" s="59" t="e">
        <f>VLOOKUP(KPE82,'Cod Planos'!$A:$G,4,FALSE)</f>
        <v>#N/A</v>
      </c>
      <c r="KPL82" s="60" t="e">
        <f>VLOOKUP(KPE82,'Cod Planos'!$A:$G,5,FALSE)</f>
        <v>#N/A</v>
      </c>
      <c r="KPM82" s="61" t="e">
        <f>VLOOKUP(KPE82,'Cod Planos'!$A:$G,6,FALSE)</f>
        <v>#N/A</v>
      </c>
      <c r="KPN82" s="62" t="e">
        <f>VLOOKUP(KPE82,'Cod Planos'!$A:$G,7,FALSE)</f>
        <v>#N/A</v>
      </c>
      <c r="KPO82" s="34">
        <v>714</v>
      </c>
      <c r="KPP82" s="63" t="str">
        <f>KPH82</f>
        <v>NA</v>
      </c>
      <c r="KPQ82" s="83" t="s">
        <v>1238</v>
      </c>
      <c r="KPR82" s="93" t="str">
        <f>KPF82</f>
        <v>CR714</v>
      </c>
      <c r="KPS82" s="93" t="str">
        <f>IF(IFERROR(VLOOKUP(KPP82,'OPERAÇÕES - REPARO'!KPB:KPB,1,FALSE),"")&lt;&gt;"","OK","NA")</f>
        <v>NA</v>
      </c>
      <c r="KPT82" s="93" t="str">
        <f>IF(IFERROR(VLOOKUP(KPP82,'TEXTO LONGO REPARO.CSV'!KOX:KOX,1,FALSE),"")&lt;&gt;"","OK","NA")</f>
        <v>NA</v>
      </c>
      <c r="KPU82" s="58" t="e">
        <f>VLOOKUP(KPP82,'Cod Planos'!$A:$G,2,FALSE)</f>
        <v>#N/A</v>
      </c>
      <c r="KPV82" s="59" t="e">
        <f>VLOOKUP(KPP82,'Cod Planos'!$A:$G,4,FALSE)</f>
        <v>#N/A</v>
      </c>
      <c r="KPW82" s="60" t="e">
        <f>VLOOKUP(KPP82,'Cod Planos'!$A:$G,5,FALSE)</f>
        <v>#N/A</v>
      </c>
      <c r="KPX82" s="61" t="e">
        <f>VLOOKUP(KPP82,'Cod Planos'!$A:$G,6,FALSE)</f>
        <v>#N/A</v>
      </c>
      <c r="KPY82" s="62" t="e">
        <f>VLOOKUP(KPP82,'Cod Planos'!$A:$G,7,FALSE)</f>
        <v>#N/A</v>
      </c>
      <c r="KPZ82" s="34">
        <v>715</v>
      </c>
      <c r="KQA82" s="63" t="str">
        <f>KPS82</f>
        <v>NA</v>
      </c>
      <c r="KQB82" s="83" t="s">
        <v>1239</v>
      </c>
      <c r="KQC82" s="93" t="str">
        <f>KPQ82</f>
        <v>CR715</v>
      </c>
      <c r="KQD82" s="93" t="str">
        <f>IF(IFERROR(VLOOKUP(KQA82,'OPERAÇÕES - REPARO'!KPM:KPM,1,FALSE),"")&lt;&gt;"","OK","NA")</f>
        <v>NA</v>
      </c>
      <c r="KQE82" s="93" t="str">
        <f>IF(IFERROR(VLOOKUP(KQA82,'TEXTO LONGO REPARO.CSV'!KPI:KPI,1,FALSE),"")&lt;&gt;"","OK","NA")</f>
        <v>NA</v>
      </c>
      <c r="KQF82" s="58" t="e">
        <f>VLOOKUP(KQA82,'Cod Planos'!$A:$G,2,FALSE)</f>
        <v>#N/A</v>
      </c>
      <c r="KQG82" s="59" t="e">
        <f>VLOOKUP(KQA82,'Cod Planos'!$A:$G,4,FALSE)</f>
        <v>#N/A</v>
      </c>
      <c r="KQH82" s="60" t="e">
        <f>VLOOKUP(KQA82,'Cod Planos'!$A:$G,5,FALSE)</f>
        <v>#N/A</v>
      </c>
      <c r="KQI82" s="61" t="e">
        <f>VLOOKUP(KQA82,'Cod Planos'!$A:$G,6,FALSE)</f>
        <v>#N/A</v>
      </c>
      <c r="KQJ82" s="62" t="e">
        <f>VLOOKUP(KQA82,'Cod Planos'!$A:$G,7,FALSE)</f>
        <v>#N/A</v>
      </c>
      <c r="KQK82" s="34">
        <v>716</v>
      </c>
      <c r="KQL82" s="63" t="str">
        <f>KQD82</f>
        <v>NA</v>
      </c>
      <c r="KQM82" s="83" t="s">
        <v>1240</v>
      </c>
      <c r="KQN82" s="93" t="str">
        <f>KQB82</f>
        <v>CR716</v>
      </c>
      <c r="KQO82" s="93" t="str">
        <f>IF(IFERROR(VLOOKUP(KQL82,'OPERAÇÕES - REPARO'!KPX:KPX,1,FALSE),"")&lt;&gt;"","OK","NA")</f>
        <v>NA</v>
      </c>
      <c r="KQP82" s="93" t="str">
        <f>IF(IFERROR(VLOOKUP(KQL82,'TEXTO LONGO REPARO.CSV'!KPT:KPT,1,FALSE),"")&lt;&gt;"","OK","NA")</f>
        <v>NA</v>
      </c>
      <c r="KQQ82" s="58" t="e">
        <f>VLOOKUP(KQL82,'Cod Planos'!$A:$G,2,FALSE)</f>
        <v>#N/A</v>
      </c>
      <c r="KQR82" s="59" t="e">
        <f>VLOOKUP(KQL82,'Cod Planos'!$A:$G,4,FALSE)</f>
        <v>#N/A</v>
      </c>
      <c r="KQS82" s="60" t="e">
        <f>VLOOKUP(KQL82,'Cod Planos'!$A:$G,5,FALSE)</f>
        <v>#N/A</v>
      </c>
      <c r="KQT82" s="61" t="e">
        <f>VLOOKUP(KQL82,'Cod Planos'!$A:$G,6,FALSE)</f>
        <v>#N/A</v>
      </c>
      <c r="KQU82" s="62" t="e">
        <f>VLOOKUP(KQL82,'Cod Planos'!$A:$G,7,FALSE)</f>
        <v>#N/A</v>
      </c>
      <c r="KQV82" s="34">
        <v>717</v>
      </c>
      <c r="KQW82" s="63" t="str">
        <f>KQO82</f>
        <v>NA</v>
      </c>
      <c r="KQX82" s="83" t="s">
        <v>1241</v>
      </c>
      <c r="KQY82" s="93" t="str">
        <f>KQM82</f>
        <v>CR717</v>
      </c>
      <c r="KQZ82" s="93" t="str">
        <f>IF(IFERROR(VLOOKUP(KQW82,'OPERAÇÕES - REPARO'!KQI:KQI,1,FALSE),"")&lt;&gt;"","OK","NA")</f>
        <v>NA</v>
      </c>
      <c r="KRA82" s="93" t="str">
        <f>IF(IFERROR(VLOOKUP(KQW82,'TEXTO LONGO REPARO.CSV'!KQE:KQE,1,FALSE),"")&lt;&gt;"","OK","NA")</f>
        <v>NA</v>
      </c>
      <c r="KRB82" s="58" t="e">
        <f>VLOOKUP(KQW82,'Cod Planos'!$A:$G,2,FALSE)</f>
        <v>#N/A</v>
      </c>
      <c r="KRC82" s="59" t="e">
        <f>VLOOKUP(KQW82,'Cod Planos'!$A:$G,4,FALSE)</f>
        <v>#N/A</v>
      </c>
      <c r="KRD82" s="60" t="e">
        <f>VLOOKUP(KQW82,'Cod Planos'!$A:$G,5,FALSE)</f>
        <v>#N/A</v>
      </c>
      <c r="KRE82" s="61" t="e">
        <f>VLOOKUP(KQW82,'Cod Planos'!$A:$G,6,FALSE)</f>
        <v>#N/A</v>
      </c>
      <c r="KRF82" s="62" t="e">
        <f>VLOOKUP(KQW82,'Cod Planos'!$A:$G,7,FALSE)</f>
        <v>#N/A</v>
      </c>
      <c r="KRG82" s="34">
        <v>718</v>
      </c>
      <c r="KRH82" s="63" t="str">
        <f>KQZ82</f>
        <v>NA</v>
      </c>
      <c r="KRI82" s="83" t="s">
        <v>1242</v>
      </c>
      <c r="KRJ82" s="93" t="str">
        <f>KQX82</f>
        <v>CR718</v>
      </c>
      <c r="KRK82" s="93" t="str">
        <f>IF(IFERROR(VLOOKUP(KRH82,'OPERAÇÕES - REPARO'!KQT:KQT,1,FALSE),"")&lt;&gt;"","OK","NA")</f>
        <v>NA</v>
      </c>
      <c r="KRL82" s="93" t="str">
        <f>IF(IFERROR(VLOOKUP(KRH82,'TEXTO LONGO REPARO.CSV'!KQP:KQP,1,FALSE),"")&lt;&gt;"","OK","NA")</f>
        <v>NA</v>
      </c>
      <c r="KRM82" s="58" t="e">
        <f>VLOOKUP(KRH82,'Cod Planos'!$A:$G,2,FALSE)</f>
        <v>#N/A</v>
      </c>
      <c r="KRN82" s="59" t="e">
        <f>VLOOKUP(KRH82,'Cod Planos'!$A:$G,4,FALSE)</f>
        <v>#N/A</v>
      </c>
      <c r="KRO82" s="60" t="e">
        <f>VLOOKUP(KRH82,'Cod Planos'!$A:$G,5,FALSE)</f>
        <v>#N/A</v>
      </c>
      <c r="KRP82" s="61" t="e">
        <f>VLOOKUP(KRH82,'Cod Planos'!$A:$G,6,FALSE)</f>
        <v>#N/A</v>
      </c>
      <c r="KRQ82" s="62" t="e">
        <f>VLOOKUP(KRH82,'Cod Planos'!$A:$G,7,FALSE)</f>
        <v>#N/A</v>
      </c>
      <c r="KRR82" s="34">
        <v>719</v>
      </c>
      <c r="KRS82" s="63" t="str">
        <f>KRK82</f>
        <v>NA</v>
      </c>
      <c r="KRT82" s="83" t="s">
        <v>1243</v>
      </c>
      <c r="KRU82" s="93" t="str">
        <f>KRI82</f>
        <v>CR719</v>
      </c>
      <c r="KRV82" s="93" t="str">
        <f>IF(IFERROR(VLOOKUP(KRS82,'OPERAÇÕES - REPARO'!KRE:KRE,1,FALSE),"")&lt;&gt;"","OK","NA")</f>
        <v>NA</v>
      </c>
      <c r="KRW82" s="93" t="str">
        <f>IF(IFERROR(VLOOKUP(KRS82,'TEXTO LONGO REPARO.CSV'!KRA:KRA,1,FALSE),"")&lt;&gt;"","OK","NA")</f>
        <v>NA</v>
      </c>
      <c r="KRX82" s="58" t="e">
        <f>VLOOKUP(KRS82,'Cod Planos'!$A:$G,2,FALSE)</f>
        <v>#N/A</v>
      </c>
      <c r="KRY82" s="59" t="e">
        <f>VLOOKUP(KRS82,'Cod Planos'!$A:$G,4,FALSE)</f>
        <v>#N/A</v>
      </c>
      <c r="KRZ82" s="60" t="e">
        <f>VLOOKUP(KRS82,'Cod Planos'!$A:$G,5,FALSE)</f>
        <v>#N/A</v>
      </c>
      <c r="KSA82" s="61" t="e">
        <f>VLOOKUP(KRS82,'Cod Planos'!$A:$G,6,FALSE)</f>
        <v>#N/A</v>
      </c>
      <c r="KSB82" s="62" t="e">
        <f>VLOOKUP(KRS82,'Cod Planos'!$A:$G,7,FALSE)</f>
        <v>#N/A</v>
      </c>
      <c r="KSC82" s="34">
        <v>720</v>
      </c>
      <c r="KSD82" s="63" t="str">
        <f>KRV82</f>
        <v>NA</v>
      </c>
      <c r="KSE82" s="83" t="s">
        <v>1244</v>
      </c>
      <c r="KSF82" s="93" t="str">
        <f>KRT82</f>
        <v>CR720</v>
      </c>
      <c r="KSG82" s="93" t="str">
        <f>IF(IFERROR(VLOOKUP(KSD82,'OPERAÇÕES - REPARO'!KRP:KRP,1,FALSE),"")&lt;&gt;"","OK","NA")</f>
        <v>NA</v>
      </c>
      <c r="KSH82" s="93" t="str">
        <f>IF(IFERROR(VLOOKUP(KSD82,'TEXTO LONGO REPARO.CSV'!KRL:KRL,1,FALSE),"")&lt;&gt;"","OK","NA")</f>
        <v>NA</v>
      </c>
      <c r="KSI82" s="58" t="e">
        <f>VLOOKUP(KSD82,'Cod Planos'!$A:$G,2,FALSE)</f>
        <v>#N/A</v>
      </c>
      <c r="KSJ82" s="59" t="e">
        <f>VLOOKUP(KSD82,'Cod Planos'!$A:$G,4,FALSE)</f>
        <v>#N/A</v>
      </c>
      <c r="KSK82" s="60" t="e">
        <f>VLOOKUP(KSD82,'Cod Planos'!$A:$G,5,FALSE)</f>
        <v>#N/A</v>
      </c>
      <c r="KSL82" s="61" t="e">
        <f>VLOOKUP(KSD82,'Cod Planos'!$A:$G,6,FALSE)</f>
        <v>#N/A</v>
      </c>
      <c r="KSM82" s="62" t="e">
        <f>VLOOKUP(KSD82,'Cod Planos'!$A:$G,7,FALSE)</f>
        <v>#N/A</v>
      </c>
      <c r="KSN82" s="34">
        <v>721</v>
      </c>
      <c r="KSO82" s="63" t="str">
        <f>KSG82</f>
        <v>NA</v>
      </c>
      <c r="KSP82" s="83" t="s">
        <v>1245</v>
      </c>
      <c r="KSQ82" s="93" t="str">
        <f>KSE82</f>
        <v>CR721</v>
      </c>
      <c r="KSR82" s="93" t="str">
        <f>IF(IFERROR(VLOOKUP(KSO82,'OPERAÇÕES - REPARO'!KSA:KSA,1,FALSE),"")&lt;&gt;"","OK","NA")</f>
        <v>NA</v>
      </c>
      <c r="KSS82" s="93" t="str">
        <f>IF(IFERROR(VLOOKUP(KSO82,'TEXTO LONGO REPARO.CSV'!KRW:KRW,1,FALSE),"")&lt;&gt;"","OK","NA")</f>
        <v>NA</v>
      </c>
      <c r="KST82" s="58" t="e">
        <f>VLOOKUP(KSO82,'Cod Planos'!$A:$G,2,FALSE)</f>
        <v>#N/A</v>
      </c>
      <c r="KSU82" s="59" t="e">
        <f>VLOOKUP(KSO82,'Cod Planos'!$A:$G,4,FALSE)</f>
        <v>#N/A</v>
      </c>
      <c r="KSV82" s="60" t="e">
        <f>VLOOKUP(KSO82,'Cod Planos'!$A:$G,5,FALSE)</f>
        <v>#N/A</v>
      </c>
      <c r="KSW82" s="61" t="e">
        <f>VLOOKUP(KSO82,'Cod Planos'!$A:$G,6,FALSE)</f>
        <v>#N/A</v>
      </c>
      <c r="KSX82" s="62" t="e">
        <f>VLOOKUP(KSO82,'Cod Planos'!$A:$G,7,FALSE)</f>
        <v>#N/A</v>
      </c>
      <c r="KSY82" s="34">
        <v>722</v>
      </c>
      <c r="KSZ82" s="63" t="str">
        <f>KSR82</f>
        <v>NA</v>
      </c>
      <c r="KTA82" s="83" t="s">
        <v>1246</v>
      </c>
      <c r="KTB82" s="93" t="str">
        <f>KSP82</f>
        <v>CR722</v>
      </c>
      <c r="KTC82" s="93" t="str">
        <f>IF(IFERROR(VLOOKUP(KSZ82,'OPERAÇÕES - REPARO'!KSL:KSL,1,FALSE),"")&lt;&gt;"","OK","NA")</f>
        <v>NA</v>
      </c>
      <c r="KTD82" s="93" t="str">
        <f>IF(IFERROR(VLOOKUP(KSZ82,'TEXTO LONGO REPARO.CSV'!KSH:KSH,1,FALSE),"")&lt;&gt;"","OK","NA")</f>
        <v>NA</v>
      </c>
      <c r="KTE82" s="58" t="e">
        <f>VLOOKUP(KSZ82,'Cod Planos'!$A:$G,2,FALSE)</f>
        <v>#N/A</v>
      </c>
      <c r="KTF82" s="59" t="e">
        <f>VLOOKUP(KSZ82,'Cod Planos'!$A:$G,4,FALSE)</f>
        <v>#N/A</v>
      </c>
      <c r="KTG82" s="60" t="e">
        <f>VLOOKUP(KSZ82,'Cod Planos'!$A:$G,5,FALSE)</f>
        <v>#N/A</v>
      </c>
      <c r="KTH82" s="61" t="e">
        <f>VLOOKUP(KSZ82,'Cod Planos'!$A:$G,6,FALSE)</f>
        <v>#N/A</v>
      </c>
      <c r="KTI82" s="62" t="e">
        <f>VLOOKUP(KSZ82,'Cod Planos'!$A:$G,7,FALSE)</f>
        <v>#N/A</v>
      </c>
      <c r="KTJ82" s="34">
        <v>723</v>
      </c>
      <c r="KTK82" s="63" t="str">
        <f>KTC82</f>
        <v>NA</v>
      </c>
      <c r="KTL82" s="83" t="s">
        <v>1247</v>
      </c>
      <c r="KTM82" s="93" t="str">
        <f>KTA82</f>
        <v>CR723</v>
      </c>
      <c r="KTN82" s="93" t="str">
        <f>IF(IFERROR(VLOOKUP(KTK82,'OPERAÇÕES - REPARO'!KSW:KSW,1,FALSE),"")&lt;&gt;"","OK","NA")</f>
        <v>NA</v>
      </c>
      <c r="KTO82" s="93" t="str">
        <f>IF(IFERROR(VLOOKUP(KTK82,'TEXTO LONGO REPARO.CSV'!KSS:KSS,1,FALSE),"")&lt;&gt;"","OK","NA")</f>
        <v>NA</v>
      </c>
      <c r="KTP82" s="58" t="e">
        <f>VLOOKUP(KTK82,'Cod Planos'!$A:$G,2,FALSE)</f>
        <v>#N/A</v>
      </c>
      <c r="KTQ82" s="59" t="e">
        <f>VLOOKUP(KTK82,'Cod Planos'!$A:$G,4,FALSE)</f>
        <v>#N/A</v>
      </c>
      <c r="KTR82" s="60" t="e">
        <f>VLOOKUP(KTK82,'Cod Planos'!$A:$G,5,FALSE)</f>
        <v>#N/A</v>
      </c>
      <c r="KTS82" s="61" t="e">
        <f>VLOOKUP(KTK82,'Cod Planos'!$A:$G,6,FALSE)</f>
        <v>#N/A</v>
      </c>
      <c r="KTT82" s="62" t="e">
        <f>VLOOKUP(KTK82,'Cod Planos'!$A:$G,7,FALSE)</f>
        <v>#N/A</v>
      </c>
      <c r="KTU82" s="34">
        <v>724</v>
      </c>
      <c r="KTV82" s="63" t="str">
        <f>KTN82</f>
        <v>NA</v>
      </c>
      <c r="KTW82" s="83" t="s">
        <v>1248</v>
      </c>
      <c r="KTX82" s="93" t="str">
        <f>KTL82</f>
        <v>CR724</v>
      </c>
      <c r="KTY82" s="93" t="str">
        <f>IF(IFERROR(VLOOKUP(KTV82,'OPERAÇÕES - REPARO'!KTH:KTH,1,FALSE),"")&lt;&gt;"","OK","NA")</f>
        <v>NA</v>
      </c>
      <c r="KTZ82" s="93" t="str">
        <f>IF(IFERROR(VLOOKUP(KTV82,'TEXTO LONGO REPARO.CSV'!KTD:KTD,1,FALSE),"")&lt;&gt;"","OK","NA")</f>
        <v>NA</v>
      </c>
      <c r="KUA82" s="58" t="e">
        <f>VLOOKUP(KTV82,'Cod Planos'!$A:$G,2,FALSE)</f>
        <v>#N/A</v>
      </c>
      <c r="KUB82" s="59" t="e">
        <f>VLOOKUP(KTV82,'Cod Planos'!$A:$G,4,FALSE)</f>
        <v>#N/A</v>
      </c>
      <c r="KUC82" s="60" t="e">
        <f>VLOOKUP(KTV82,'Cod Planos'!$A:$G,5,FALSE)</f>
        <v>#N/A</v>
      </c>
      <c r="KUD82" s="61" t="e">
        <f>VLOOKUP(KTV82,'Cod Planos'!$A:$G,6,FALSE)</f>
        <v>#N/A</v>
      </c>
      <c r="KUE82" s="62" t="e">
        <f>VLOOKUP(KTV82,'Cod Planos'!$A:$G,7,FALSE)</f>
        <v>#N/A</v>
      </c>
      <c r="KUF82" s="34">
        <v>725</v>
      </c>
      <c r="KUG82" s="63" t="str">
        <f>KTY82</f>
        <v>NA</v>
      </c>
      <c r="KUH82" s="83" t="s">
        <v>1249</v>
      </c>
      <c r="KUI82" s="93" t="str">
        <f>KTW82</f>
        <v>CR725</v>
      </c>
      <c r="KUJ82" s="93" t="str">
        <f>IF(IFERROR(VLOOKUP(KUG82,'OPERAÇÕES - REPARO'!KTS:KTS,1,FALSE),"")&lt;&gt;"","OK","NA")</f>
        <v>NA</v>
      </c>
      <c r="KUK82" s="93" t="str">
        <f>IF(IFERROR(VLOOKUP(KUG82,'TEXTO LONGO REPARO.CSV'!KTO:KTO,1,FALSE),"")&lt;&gt;"","OK","NA")</f>
        <v>NA</v>
      </c>
      <c r="KUL82" s="58" t="e">
        <f>VLOOKUP(KUG82,'Cod Planos'!$A:$G,2,FALSE)</f>
        <v>#N/A</v>
      </c>
      <c r="KUM82" s="59" t="e">
        <f>VLOOKUP(KUG82,'Cod Planos'!$A:$G,4,FALSE)</f>
        <v>#N/A</v>
      </c>
      <c r="KUN82" s="60" t="e">
        <f>VLOOKUP(KUG82,'Cod Planos'!$A:$G,5,FALSE)</f>
        <v>#N/A</v>
      </c>
      <c r="KUO82" s="61" t="e">
        <f>VLOOKUP(KUG82,'Cod Planos'!$A:$G,6,FALSE)</f>
        <v>#N/A</v>
      </c>
      <c r="KUP82" s="62" t="e">
        <f>VLOOKUP(KUG82,'Cod Planos'!$A:$G,7,FALSE)</f>
        <v>#N/A</v>
      </c>
      <c r="KUQ82" s="34">
        <v>726</v>
      </c>
      <c r="KUR82" s="63" t="str">
        <f>KUJ82</f>
        <v>NA</v>
      </c>
      <c r="KUS82" s="83" t="s">
        <v>1250</v>
      </c>
      <c r="KUT82" s="93" t="str">
        <f>KUH82</f>
        <v>CR726</v>
      </c>
      <c r="KUU82" s="93" t="str">
        <f>IF(IFERROR(VLOOKUP(KUR82,'OPERAÇÕES - REPARO'!KUD:KUD,1,FALSE),"")&lt;&gt;"","OK","NA")</f>
        <v>NA</v>
      </c>
      <c r="KUV82" s="93" t="str">
        <f>IF(IFERROR(VLOOKUP(KUR82,'TEXTO LONGO REPARO.CSV'!KTZ:KTZ,1,FALSE),"")&lt;&gt;"","OK","NA")</f>
        <v>NA</v>
      </c>
      <c r="KUW82" s="58" t="e">
        <f>VLOOKUP(KUR82,'Cod Planos'!$A:$G,2,FALSE)</f>
        <v>#N/A</v>
      </c>
      <c r="KUX82" s="59" t="e">
        <f>VLOOKUP(KUR82,'Cod Planos'!$A:$G,4,FALSE)</f>
        <v>#N/A</v>
      </c>
      <c r="KUY82" s="60" t="e">
        <f>VLOOKUP(KUR82,'Cod Planos'!$A:$G,5,FALSE)</f>
        <v>#N/A</v>
      </c>
      <c r="KUZ82" s="61" t="e">
        <f>VLOOKUP(KUR82,'Cod Planos'!$A:$G,6,FALSE)</f>
        <v>#N/A</v>
      </c>
      <c r="KVA82" s="62" t="e">
        <f>VLOOKUP(KUR82,'Cod Planos'!$A:$G,7,FALSE)</f>
        <v>#N/A</v>
      </c>
      <c r="KVB82" s="34">
        <v>727</v>
      </c>
      <c r="KVC82" s="63" t="str">
        <f>KUU82</f>
        <v>NA</v>
      </c>
      <c r="KVD82" s="83" t="s">
        <v>1251</v>
      </c>
      <c r="KVE82" s="93" t="str">
        <f>KUS82</f>
        <v>CR727</v>
      </c>
      <c r="KVF82" s="93" t="str">
        <f>IF(IFERROR(VLOOKUP(KVC82,'OPERAÇÕES - REPARO'!KUO:KUO,1,FALSE),"")&lt;&gt;"","OK","NA")</f>
        <v>NA</v>
      </c>
      <c r="KVG82" s="93" t="str">
        <f>IF(IFERROR(VLOOKUP(KVC82,'TEXTO LONGO REPARO.CSV'!KUK:KUK,1,FALSE),"")&lt;&gt;"","OK","NA")</f>
        <v>NA</v>
      </c>
      <c r="KVH82" s="58" t="e">
        <f>VLOOKUP(KVC82,'Cod Planos'!$A:$G,2,FALSE)</f>
        <v>#N/A</v>
      </c>
      <c r="KVI82" s="59" t="e">
        <f>VLOOKUP(KVC82,'Cod Planos'!$A:$G,4,FALSE)</f>
        <v>#N/A</v>
      </c>
      <c r="KVJ82" s="60" t="e">
        <f>VLOOKUP(KVC82,'Cod Planos'!$A:$G,5,FALSE)</f>
        <v>#N/A</v>
      </c>
      <c r="KVK82" s="61" t="e">
        <f>VLOOKUP(KVC82,'Cod Planos'!$A:$G,6,FALSE)</f>
        <v>#N/A</v>
      </c>
      <c r="KVL82" s="62" t="e">
        <f>VLOOKUP(KVC82,'Cod Planos'!$A:$G,7,FALSE)</f>
        <v>#N/A</v>
      </c>
      <c r="KVM82" s="34">
        <v>728</v>
      </c>
      <c r="KVN82" s="63" t="str">
        <f>KVF82</f>
        <v>NA</v>
      </c>
      <c r="KVO82" s="83" t="s">
        <v>1252</v>
      </c>
      <c r="KVP82" s="93" t="str">
        <f>KVD82</f>
        <v>CR728</v>
      </c>
      <c r="KVQ82" s="93" t="str">
        <f>IF(IFERROR(VLOOKUP(KVN82,'OPERAÇÕES - REPARO'!KUZ:KUZ,1,FALSE),"")&lt;&gt;"","OK","NA")</f>
        <v>NA</v>
      </c>
      <c r="KVR82" s="93" t="str">
        <f>IF(IFERROR(VLOOKUP(KVN82,'TEXTO LONGO REPARO.CSV'!KUV:KUV,1,FALSE),"")&lt;&gt;"","OK","NA")</f>
        <v>NA</v>
      </c>
      <c r="KVS82" s="58" t="e">
        <f>VLOOKUP(KVN82,'Cod Planos'!$A:$G,2,FALSE)</f>
        <v>#N/A</v>
      </c>
      <c r="KVT82" s="59" t="e">
        <f>VLOOKUP(KVN82,'Cod Planos'!$A:$G,4,FALSE)</f>
        <v>#N/A</v>
      </c>
      <c r="KVU82" s="60" t="e">
        <f>VLOOKUP(KVN82,'Cod Planos'!$A:$G,5,FALSE)</f>
        <v>#N/A</v>
      </c>
      <c r="KVV82" s="61" t="e">
        <f>VLOOKUP(KVN82,'Cod Planos'!$A:$G,6,FALSE)</f>
        <v>#N/A</v>
      </c>
      <c r="KVW82" s="62" t="e">
        <f>VLOOKUP(KVN82,'Cod Planos'!$A:$G,7,FALSE)</f>
        <v>#N/A</v>
      </c>
      <c r="KVX82" s="34">
        <v>729</v>
      </c>
      <c r="KVY82" s="63" t="str">
        <f>KVQ82</f>
        <v>NA</v>
      </c>
      <c r="KVZ82" s="83" t="s">
        <v>1253</v>
      </c>
      <c r="KWA82" s="93" t="str">
        <f>KVO82</f>
        <v>CR729</v>
      </c>
      <c r="KWB82" s="93" t="str">
        <f>IF(IFERROR(VLOOKUP(KVY82,'OPERAÇÕES - REPARO'!KVK:KVK,1,FALSE),"")&lt;&gt;"","OK","NA")</f>
        <v>NA</v>
      </c>
      <c r="KWC82" s="93" t="str">
        <f>IF(IFERROR(VLOOKUP(KVY82,'TEXTO LONGO REPARO.CSV'!KVG:KVG,1,FALSE),"")&lt;&gt;"","OK","NA")</f>
        <v>NA</v>
      </c>
      <c r="KWD82" s="58" t="e">
        <f>VLOOKUP(KVY82,'Cod Planos'!$A:$G,2,FALSE)</f>
        <v>#N/A</v>
      </c>
      <c r="KWE82" s="59" t="e">
        <f>VLOOKUP(KVY82,'Cod Planos'!$A:$G,4,FALSE)</f>
        <v>#N/A</v>
      </c>
      <c r="KWF82" s="60" t="e">
        <f>VLOOKUP(KVY82,'Cod Planos'!$A:$G,5,FALSE)</f>
        <v>#N/A</v>
      </c>
      <c r="KWG82" s="61" t="e">
        <f>VLOOKUP(KVY82,'Cod Planos'!$A:$G,6,FALSE)</f>
        <v>#N/A</v>
      </c>
      <c r="KWH82" s="62" t="e">
        <f>VLOOKUP(KVY82,'Cod Planos'!$A:$G,7,FALSE)</f>
        <v>#N/A</v>
      </c>
      <c r="KWI82" s="34">
        <v>730</v>
      </c>
      <c r="KWJ82" s="63" t="str">
        <f>KWB82</f>
        <v>NA</v>
      </c>
      <c r="KWK82" s="83" t="s">
        <v>1254</v>
      </c>
      <c r="KWL82" s="93" t="str">
        <f>KVZ82</f>
        <v>CR730</v>
      </c>
      <c r="KWM82" s="93" t="str">
        <f>IF(IFERROR(VLOOKUP(KWJ82,'OPERAÇÕES - REPARO'!KVV:KVV,1,FALSE),"")&lt;&gt;"","OK","NA")</f>
        <v>NA</v>
      </c>
      <c r="KWN82" s="93" t="str">
        <f>IF(IFERROR(VLOOKUP(KWJ82,'TEXTO LONGO REPARO.CSV'!KVR:KVR,1,FALSE),"")&lt;&gt;"","OK","NA")</f>
        <v>NA</v>
      </c>
      <c r="KWO82" s="58" t="e">
        <f>VLOOKUP(KWJ82,'Cod Planos'!$A:$G,2,FALSE)</f>
        <v>#N/A</v>
      </c>
      <c r="KWP82" s="59" t="e">
        <f>VLOOKUP(KWJ82,'Cod Planos'!$A:$G,4,FALSE)</f>
        <v>#N/A</v>
      </c>
      <c r="KWQ82" s="60" t="e">
        <f>VLOOKUP(KWJ82,'Cod Planos'!$A:$G,5,FALSE)</f>
        <v>#N/A</v>
      </c>
      <c r="KWR82" s="61" t="e">
        <f>VLOOKUP(KWJ82,'Cod Planos'!$A:$G,6,FALSE)</f>
        <v>#N/A</v>
      </c>
      <c r="KWS82" s="62" t="e">
        <f>VLOOKUP(KWJ82,'Cod Planos'!$A:$G,7,FALSE)</f>
        <v>#N/A</v>
      </c>
      <c r="KWT82" s="34">
        <v>731</v>
      </c>
      <c r="KWU82" s="63" t="str">
        <f>KWM82</f>
        <v>NA</v>
      </c>
      <c r="KWV82" s="83" t="s">
        <v>1255</v>
      </c>
      <c r="KWW82" s="93" t="str">
        <f>KWK82</f>
        <v>CR731</v>
      </c>
      <c r="KWX82" s="93" t="str">
        <f>IF(IFERROR(VLOOKUP(KWU82,'OPERAÇÕES - REPARO'!KWG:KWG,1,FALSE),"")&lt;&gt;"","OK","NA")</f>
        <v>NA</v>
      </c>
      <c r="KWY82" s="93" t="str">
        <f>IF(IFERROR(VLOOKUP(KWU82,'TEXTO LONGO REPARO.CSV'!KWC:KWC,1,FALSE),"")&lt;&gt;"","OK","NA")</f>
        <v>NA</v>
      </c>
      <c r="KWZ82" s="58" t="e">
        <f>VLOOKUP(KWU82,'Cod Planos'!$A:$G,2,FALSE)</f>
        <v>#N/A</v>
      </c>
      <c r="KXA82" s="59" t="e">
        <f>VLOOKUP(KWU82,'Cod Planos'!$A:$G,4,FALSE)</f>
        <v>#N/A</v>
      </c>
      <c r="KXB82" s="60" t="e">
        <f>VLOOKUP(KWU82,'Cod Planos'!$A:$G,5,FALSE)</f>
        <v>#N/A</v>
      </c>
      <c r="KXC82" s="61" t="e">
        <f>VLOOKUP(KWU82,'Cod Planos'!$A:$G,6,FALSE)</f>
        <v>#N/A</v>
      </c>
      <c r="KXD82" s="62" t="e">
        <f>VLOOKUP(KWU82,'Cod Planos'!$A:$G,7,FALSE)</f>
        <v>#N/A</v>
      </c>
      <c r="KXE82" s="34">
        <v>732</v>
      </c>
      <c r="KXF82" s="63" t="str">
        <f>KWX82</f>
        <v>NA</v>
      </c>
      <c r="KXG82" s="83" t="s">
        <v>1256</v>
      </c>
      <c r="KXH82" s="93" t="str">
        <f>KWV82</f>
        <v>CR732</v>
      </c>
      <c r="KXI82" s="93" t="str">
        <f>IF(IFERROR(VLOOKUP(KXF82,'OPERAÇÕES - REPARO'!KWR:KWR,1,FALSE),"")&lt;&gt;"","OK","NA")</f>
        <v>NA</v>
      </c>
      <c r="KXJ82" s="93" t="str">
        <f>IF(IFERROR(VLOOKUP(KXF82,'TEXTO LONGO REPARO.CSV'!KWN:KWN,1,FALSE),"")&lt;&gt;"","OK","NA")</f>
        <v>NA</v>
      </c>
      <c r="KXK82" s="58" t="e">
        <f>VLOOKUP(KXF82,'Cod Planos'!$A:$G,2,FALSE)</f>
        <v>#N/A</v>
      </c>
      <c r="KXL82" s="59" t="e">
        <f>VLOOKUP(KXF82,'Cod Planos'!$A:$G,4,FALSE)</f>
        <v>#N/A</v>
      </c>
      <c r="KXM82" s="60" t="e">
        <f>VLOOKUP(KXF82,'Cod Planos'!$A:$G,5,FALSE)</f>
        <v>#N/A</v>
      </c>
      <c r="KXN82" s="61" t="e">
        <f>VLOOKUP(KXF82,'Cod Planos'!$A:$G,6,FALSE)</f>
        <v>#N/A</v>
      </c>
      <c r="KXO82" s="62" t="e">
        <f>VLOOKUP(KXF82,'Cod Planos'!$A:$G,7,FALSE)</f>
        <v>#N/A</v>
      </c>
      <c r="KXP82" s="34">
        <v>733</v>
      </c>
      <c r="KXQ82" s="63" t="str">
        <f>KXI82</f>
        <v>NA</v>
      </c>
      <c r="KXR82" s="83" t="s">
        <v>1257</v>
      </c>
      <c r="KXS82" s="93" t="str">
        <f>KXG82</f>
        <v>CR733</v>
      </c>
      <c r="KXT82" s="93" t="str">
        <f>IF(IFERROR(VLOOKUP(KXQ82,'OPERAÇÕES - REPARO'!KXC:KXC,1,FALSE),"")&lt;&gt;"","OK","NA")</f>
        <v>NA</v>
      </c>
      <c r="KXU82" s="93" t="str">
        <f>IF(IFERROR(VLOOKUP(KXQ82,'TEXTO LONGO REPARO.CSV'!KWY:KWY,1,FALSE),"")&lt;&gt;"","OK","NA")</f>
        <v>NA</v>
      </c>
      <c r="KXV82" s="58" t="e">
        <f>VLOOKUP(KXQ82,'Cod Planos'!$A:$G,2,FALSE)</f>
        <v>#N/A</v>
      </c>
      <c r="KXW82" s="59" t="e">
        <f>VLOOKUP(KXQ82,'Cod Planos'!$A:$G,4,FALSE)</f>
        <v>#N/A</v>
      </c>
      <c r="KXX82" s="60" t="e">
        <f>VLOOKUP(KXQ82,'Cod Planos'!$A:$G,5,FALSE)</f>
        <v>#N/A</v>
      </c>
      <c r="KXY82" s="61" t="e">
        <f>VLOOKUP(KXQ82,'Cod Planos'!$A:$G,6,FALSE)</f>
        <v>#N/A</v>
      </c>
      <c r="KXZ82" s="62" t="e">
        <f>VLOOKUP(KXQ82,'Cod Planos'!$A:$G,7,FALSE)</f>
        <v>#N/A</v>
      </c>
      <c r="KYA82" s="34">
        <v>734</v>
      </c>
      <c r="KYB82" s="63" t="str">
        <f>KXT82</f>
        <v>NA</v>
      </c>
      <c r="KYC82" s="83" t="s">
        <v>1258</v>
      </c>
      <c r="KYD82" s="93" t="str">
        <f>KXR82</f>
        <v>CR734</v>
      </c>
      <c r="KYE82" s="93" t="str">
        <f>IF(IFERROR(VLOOKUP(KYB82,'OPERAÇÕES - REPARO'!KXN:KXN,1,FALSE),"")&lt;&gt;"","OK","NA")</f>
        <v>NA</v>
      </c>
      <c r="KYF82" s="93" t="str">
        <f>IF(IFERROR(VLOOKUP(KYB82,'TEXTO LONGO REPARO.CSV'!KXJ:KXJ,1,FALSE),"")&lt;&gt;"","OK","NA")</f>
        <v>NA</v>
      </c>
      <c r="KYG82" s="58" t="e">
        <f>VLOOKUP(KYB82,'Cod Planos'!$A:$G,2,FALSE)</f>
        <v>#N/A</v>
      </c>
      <c r="KYH82" s="59" t="e">
        <f>VLOOKUP(KYB82,'Cod Planos'!$A:$G,4,FALSE)</f>
        <v>#N/A</v>
      </c>
      <c r="KYI82" s="60" t="e">
        <f>VLOOKUP(KYB82,'Cod Planos'!$A:$G,5,FALSE)</f>
        <v>#N/A</v>
      </c>
      <c r="KYJ82" s="61" t="e">
        <f>VLOOKUP(KYB82,'Cod Planos'!$A:$G,6,FALSE)</f>
        <v>#N/A</v>
      </c>
      <c r="KYK82" s="62" t="e">
        <f>VLOOKUP(KYB82,'Cod Planos'!$A:$G,7,FALSE)</f>
        <v>#N/A</v>
      </c>
      <c r="KYL82" s="34">
        <v>735</v>
      </c>
      <c r="KYM82" s="63" t="str">
        <f>KYE82</f>
        <v>NA</v>
      </c>
      <c r="KYN82" s="83" t="s">
        <v>1259</v>
      </c>
      <c r="KYO82" s="93" t="str">
        <f>KYC82</f>
        <v>CR735</v>
      </c>
      <c r="KYP82" s="93" t="str">
        <f>IF(IFERROR(VLOOKUP(KYM82,'OPERAÇÕES - REPARO'!KXY:KXY,1,FALSE),"")&lt;&gt;"","OK","NA")</f>
        <v>NA</v>
      </c>
      <c r="KYQ82" s="93" t="str">
        <f>IF(IFERROR(VLOOKUP(KYM82,'TEXTO LONGO REPARO.CSV'!KXU:KXU,1,FALSE),"")&lt;&gt;"","OK","NA")</f>
        <v>NA</v>
      </c>
      <c r="KYR82" s="58" t="e">
        <f>VLOOKUP(KYM82,'Cod Planos'!$A:$G,2,FALSE)</f>
        <v>#N/A</v>
      </c>
      <c r="KYS82" s="59" t="e">
        <f>VLOOKUP(KYM82,'Cod Planos'!$A:$G,4,FALSE)</f>
        <v>#N/A</v>
      </c>
      <c r="KYT82" s="60" t="e">
        <f>VLOOKUP(KYM82,'Cod Planos'!$A:$G,5,FALSE)</f>
        <v>#N/A</v>
      </c>
      <c r="KYU82" s="61" t="e">
        <f>VLOOKUP(KYM82,'Cod Planos'!$A:$G,6,FALSE)</f>
        <v>#N/A</v>
      </c>
      <c r="KYV82" s="62" t="e">
        <f>VLOOKUP(KYM82,'Cod Planos'!$A:$G,7,FALSE)</f>
        <v>#N/A</v>
      </c>
      <c r="KYW82" s="34">
        <v>736</v>
      </c>
      <c r="KYX82" s="63" t="str">
        <f>KYP82</f>
        <v>NA</v>
      </c>
      <c r="KYY82" s="83" t="s">
        <v>1260</v>
      </c>
      <c r="KYZ82" s="93" t="str">
        <f>KYN82</f>
        <v>CR736</v>
      </c>
      <c r="KZA82" s="93" t="str">
        <f>IF(IFERROR(VLOOKUP(KYX82,'OPERAÇÕES - REPARO'!KYJ:KYJ,1,FALSE),"")&lt;&gt;"","OK","NA")</f>
        <v>NA</v>
      </c>
      <c r="KZB82" s="93" t="str">
        <f>IF(IFERROR(VLOOKUP(KYX82,'TEXTO LONGO REPARO.CSV'!KYF:KYF,1,FALSE),"")&lt;&gt;"","OK","NA")</f>
        <v>NA</v>
      </c>
      <c r="KZC82" s="58" t="e">
        <f>VLOOKUP(KYX82,'Cod Planos'!$A:$G,2,FALSE)</f>
        <v>#N/A</v>
      </c>
      <c r="KZD82" s="59" t="e">
        <f>VLOOKUP(KYX82,'Cod Planos'!$A:$G,4,FALSE)</f>
        <v>#N/A</v>
      </c>
      <c r="KZE82" s="60" t="e">
        <f>VLOOKUP(KYX82,'Cod Planos'!$A:$G,5,FALSE)</f>
        <v>#N/A</v>
      </c>
      <c r="KZF82" s="61" t="e">
        <f>VLOOKUP(KYX82,'Cod Planos'!$A:$G,6,FALSE)</f>
        <v>#N/A</v>
      </c>
      <c r="KZG82" s="62" t="e">
        <f>VLOOKUP(KYX82,'Cod Planos'!$A:$G,7,FALSE)</f>
        <v>#N/A</v>
      </c>
      <c r="KZH82" s="34">
        <v>737</v>
      </c>
      <c r="KZI82" s="63" t="str">
        <f>KZA82</f>
        <v>NA</v>
      </c>
      <c r="KZJ82" s="83" t="s">
        <v>1261</v>
      </c>
      <c r="KZK82" s="93" t="str">
        <f>KYY82</f>
        <v>CR737</v>
      </c>
      <c r="KZL82" s="93" t="str">
        <f>IF(IFERROR(VLOOKUP(KZI82,'OPERAÇÕES - REPARO'!KYU:KYU,1,FALSE),"")&lt;&gt;"","OK","NA")</f>
        <v>NA</v>
      </c>
      <c r="KZM82" s="93" t="str">
        <f>IF(IFERROR(VLOOKUP(KZI82,'TEXTO LONGO REPARO.CSV'!KYQ:KYQ,1,FALSE),"")&lt;&gt;"","OK","NA")</f>
        <v>NA</v>
      </c>
      <c r="KZN82" s="58" t="e">
        <f>VLOOKUP(KZI82,'Cod Planos'!$A:$G,2,FALSE)</f>
        <v>#N/A</v>
      </c>
      <c r="KZO82" s="59" t="e">
        <f>VLOOKUP(KZI82,'Cod Planos'!$A:$G,4,FALSE)</f>
        <v>#N/A</v>
      </c>
      <c r="KZP82" s="60" t="e">
        <f>VLOOKUP(KZI82,'Cod Planos'!$A:$G,5,FALSE)</f>
        <v>#N/A</v>
      </c>
      <c r="KZQ82" s="61" t="e">
        <f>VLOOKUP(KZI82,'Cod Planos'!$A:$G,6,FALSE)</f>
        <v>#N/A</v>
      </c>
      <c r="KZR82" s="62" t="e">
        <f>VLOOKUP(KZI82,'Cod Planos'!$A:$G,7,FALSE)</f>
        <v>#N/A</v>
      </c>
      <c r="KZS82" s="34">
        <v>738</v>
      </c>
      <c r="KZT82" s="63" t="str">
        <f>KZL82</f>
        <v>NA</v>
      </c>
      <c r="KZU82" s="83" t="s">
        <v>1262</v>
      </c>
      <c r="KZV82" s="93" t="str">
        <f>KZJ82</f>
        <v>CR738</v>
      </c>
      <c r="KZW82" s="93" t="str">
        <f>IF(IFERROR(VLOOKUP(KZT82,'OPERAÇÕES - REPARO'!KZF:KZF,1,FALSE),"")&lt;&gt;"","OK","NA")</f>
        <v>NA</v>
      </c>
      <c r="KZX82" s="93" t="str">
        <f>IF(IFERROR(VLOOKUP(KZT82,'TEXTO LONGO REPARO.CSV'!KZB:KZB,1,FALSE),"")&lt;&gt;"","OK","NA")</f>
        <v>NA</v>
      </c>
      <c r="KZY82" s="58" t="e">
        <f>VLOOKUP(KZT82,'Cod Planos'!$A:$G,2,FALSE)</f>
        <v>#N/A</v>
      </c>
      <c r="KZZ82" s="59" t="e">
        <f>VLOOKUP(KZT82,'Cod Planos'!$A:$G,4,FALSE)</f>
        <v>#N/A</v>
      </c>
      <c r="LAA82" s="60" t="e">
        <f>VLOOKUP(KZT82,'Cod Planos'!$A:$G,5,FALSE)</f>
        <v>#N/A</v>
      </c>
      <c r="LAB82" s="61" t="e">
        <f>VLOOKUP(KZT82,'Cod Planos'!$A:$G,6,FALSE)</f>
        <v>#N/A</v>
      </c>
      <c r="LAC82" s="62" t="e">
        <f>VLOOKUP(KZT82,'Cod Planos'!$A:$G,7,FALSE)</f>
        <v>#N/A</v>
      </c>
      <c r="LAD82" s="34">
        <v>739</v>
      </c>
      <c r="LAE82" s="63" t="str">
        <f>KZW82</f>
        <v>NA</v>
      </c>
      <c r="LAF82" s="83" t="s">
        <v>1263</v>
      </c>
      <c r="LAG82" s="93" t="str">
        <f>KZU82</f>
        <v>CR739</v>
      </c>
      <c r="LAH82" s="93" t="str">
        <f>IF(IFERROR(VLOOKUP(LAE82,'OPERAÇÕES - REPARO'!KZQ:KZQ,1,FALSE),"")&lt;&gt;"","OK","NA")</f>
        <v>NA</v>
      </c>
      <c r="LAI82" s="93" t="str">
        <f>IF(IFERROR(VLOOKUP(LAE82,'TEXTO LONGO REPARO.CSV'!KZM:KZM,1,FALSE),"")&lt;&gt;"","OK","NA")</f>
        <v>NA</v>
      </c>
      <c r="LAJ82" s="58" t="e">
        <f>VLOOKUP(LAE82,'Cod Planos'!$A:$G,2,FALSE)</f>
        <v>#N/A</v>
      </c>
      <c r="LAK82" s="59" t="e">
        <f>VLOOKUP(LAE82,'Cod Planos'!$A:$G,4,FALSE)</f>
        <v>#N/A</v>
      </c>
      <c r="LAL82" s="60" t="e">
        <f>VLOOKUP(LAE82,'Cod Planos'!$A:$G,5,FALSE)</f>
        <v>#N/A</v>
      </c>
      <c r="LAM82" s="61" t="e">
        <f>VLOOKUP(LAE82,'Cod Planos'!$A:$G,6,FALSE)</f>
        <v>#N/A</v>
      </c>
      <c r="LAN82" s="62" t="e">
        <f>VLOOKUP(LAE82,'Cod Planos'!$A:$G,7,FALSE)</f>
        <v>#N/A</v>
      </c>
      <c r="LAO82" s="34">
        <v>740</v>
      </c>
      <c r="LAP82" s="63" t="str">
        <f>LAH82</f>
        <v>NA</v>
      </c>
      <c r="LAQ82" s="83" t="s">
        <v>1264</v>
      </c>
      <c r="LAR82" s="93" t="str">
        <f>LAF82</f>
        <v>CR740</v>
      </c>
      <c r="LAS82" s="93" t="str">
        <f>IF(IFERROR(VLOOKUP(LAP82,'OPERAÇÕES - REPARO'!LAB:LAB,1,FALSE),"")&lt;&gt;"","OK","NA")</f>
        <v>NA</v>
      </c>
      <c r="LAT82" s="93" t="str">
        <f>IF(IFERROR(VLOOKUP(LAP82,'TEXTO LONGO REPARO.CSV'!KZX:KZX,1,FALSE),"")&lt;&gt;"","OK","NA")</f>
        <v>NA</v>
      </c>
      <c r="LAU82" s="58" t="e">
        <f>VLOOKUP(LAP82,'Cod Planos'!$A:$G,2,FALSE)</f>
        <v>#N/A</v>
      </c>
      <c r="LAV82" s="59" t="e">
        <f>VLOOKUP(LAP82,'Cod Planos'!$A:$G,4,FALSE)</f>
        <v>#N/A</v>
      </c>
      <c r="LAW82" s="60" t="e">
        <f>VLOOKUP(LAP82,'Cod Planos'!$A:$G,5,FALSE)</f>
        <v>#N/A</v>
      </c>
      <c r="LAX82" s="61" t="e">
        <f>VLOOKUP(LAP82,'Cod Planos'!$A:$G,6,FALSE)</f>
        <v>#N/A</v>
      </c>
      <c r="LAY82" s="62" t="e">
        <f>VLOOKUP(LAP82,'Cod Planos'!$A:$G,7,FALSE)</f>
        <v>#N/A</v>
      </c>
      <c r="LAZ82" s="34">
        <v>741</v>
      </c>
      <c r="LBA82" s="63" t="str">
        <f>LAS82</f>
        <v>NA</v>
      </c>
      <c r="LBB82" s="83" t="s">
        <v>1265</v>
      </c>
      <c r="LBC82" s="93" t="str">
        <f>LAQ82</f>
        <v>CR741</v>
      </c>
      <c r="LBD82" s="93" t="str">
        <f>IF(IFERROR(VLOOKUP(LBA82,'OPERAÇÕES - REPARO'!LAM:LAM,1,FALSE),"")&lt;&gt;"","OK","NA")</f>
        <v>NA</v>
      </c>
      <c r="LBE82" s="93" t="str">
        <f>IF(IFERROR(VLOOKUP(LBA82,'TEXTO LONGO REPARO.CSV'!LAI:LAI,1,FALSE),"")&lt;&gt;"","OK","NA")</f>
        <v>NA</v>
      </c>
      <c r="LBF82" s="58" t="e">
        <f>VLOOKUP(LBA82,'Cod Planos'!$A:$G,2,FALSE)</f>
        <v>#N/A</v>
      </c>
      <c r="LBG82" s="59" t="e">
        <f>VLOOKUP(LBA82,'Cod Planos'!$A:$G,4,FALSE)</f>
        <v>#N/A</v>
      </c>
      <c r="LBH82" s="60" t="e">
        <f>VLOOKUP(LBA82,'Cod Planos'!$A:$G,5,FALSE)</f>
        <v>#N/A</v>
      </c>
      <c r="LBI82" s="61" t="e">
        <f>VLOOKUP(LBA82,'Cod Planos'!$A:$G,6,FALSE)</f>
        <v>#N/A</v>
      </c>
      <c r="LBJ82" s="62" t="e">
        <f>VLOOKUP(LBA82,'Cod Planos'!$A:$G,7,FALSE)</f>
        <v>#N/A</v>
      </c>
      <c r="LBK82" s="34">
        <v>742</v>
      </c>
      <c r="LBL82" s="63" t="str">
        <f>LBD82</f>
        <v>NA</v>
      </c>
      <c r="LBM82" s="83" t="s">
        <v>1266</v>
      </c>
      <c r="LBN82" s="93" t="str">
        <f>LBB82</f>
        <v>CR742</v>
      </c>
      <c r="LBO82" s="93" t="str">
        <f>IF(IFERROR(VLOOKUP(LBL82,'OPERAÇÕES - REPARO'!LAX:LAX,1,FALSE),"")&lt;&gt;"","OK","NA")</f>
        <v>NA</v>
      </c>
      <c r="LBP82" s="93" t="str">
        <f>IF(IFERROR(VLOOKUP(LBL82,'TEXTO LONGO REPARO.CSV'!LAT:LAT,1,FALSE),"")&lt;&gt;"","OK","NA")</f>
        <v>NA</v>
      </c>
      <c r="LBQ82" s="58" t="e">
        <f>VLOOKUP(LBL82,'Cod Planos'!$A:$G,2,FALSE)</f>
        <v>#N/A</v>
      </c>
      <c r="LBR82" s="59" t="e">
        <f>VLOOKUP(LBL82,'Cod Planos'!$A:$G,4,FALSE)</f>
        <v>#N/A</v>
      </c>
      <c r="LBS82" s="60" t="e">
        <f>VLOOKUP(LBL82,'Cod Planos'!$A:$G,5,FALSE)</f>
        <v>#N/A</v>
      </c>
      <c r="LBT82" s="61" t="e">
        <f>VLOOKUP(LBL82,'Cod Planos'!$A:$G,6,FALSE)</f>
        <v>#N/A</v>
      </c>
      <c r="LBU82" s="62" t="e">
        <f>VLOOKUP(LBL82,'Cod Planos'!$A:$G,7,FALSE)</f>
        <v>#N/A</v>
      </c>
      <c r="LBV82" s="34">
        <v>743</v>
      </c>
      <c r="LBW82" s="63" t="str">
        <f>LBO82</f>
        <v>NA</v>
      </c>
      <c r="LBX82" s="83" t="s">
        <v>1267</v>
      </c>
      <c r="LBY82" s="93" t="str">
        <f>LBM82</f>
        <v>CR743</v>
      </c>
      <c r="LBZ82" s="93" t="str">
        <f>IF(IFERROR(VLOOKUP(LBW82,'OPERAÇÕES - REPARO'!LBI:LBI,1,FALSE),"")&lt;&gt;"","OK","NA")</f>
        <v>NA</v>
      </c>
      <c r="LCA82" s="93" t="str">
        <f>IF(IFERROR(VLOOKUP(LBW82,'TEXTO LONGO REPARO.CSV'!LBE:LBE,1,FALSE),"")&lt;&gt;"","OK","NA")</f>
        <v>NA</v>
      </c>
      <c r="LCB82" s="58" t="e">
        <f>VLOOKUP(LBW82,'Cod Planos'!$A:$G,2,FALSE)</f>
        <v>#N/A</v>
      </c>
      <c r="LCC82" s="59" t="e">
        <f>VLOOKUP(LBW82,'Cod Planos'!$A:$G,4,FALSE)</f>
        <v>#N/A</v>
      </c>
      <c r="LCD82" s="60" t="e">
        <f>VLOOKUP(LBW82,'Cod Planos'!$A:$G,5,FALSE)</f>
        <v>#N/A</v>
      </c>
      <c r="LCE82" s="61" t="e">
        <f>VLOOKUP(LBW82,'Cod Planos'!$A:$G,6,FALSE)</f>
        <v>#N/A</v>
      </c>
      <c r="LCF82" s="62" t="e">
        <f>VLOOKUP(LBW82,'Cod Planos'!$A:$G,7,FALSE)</f>
        <v>#N/A</v>
      </c>
      <c r="LCG82" s="34">
        <v>744</v>
      </c>
      <c r="LCH82" s="63" t="str">
        <f>LBZ82</f>
        <v>NA</v>
      </c>
      <c r="LCI82" s="83" t="s">
        <v>1268</v>
      </c>
      <c r="LCJ82" s="93" t="str">
        <f>LBX82</f>
        <v>CR744</v>
      </c>
      <c r="LCK82" s="93" t="str">
        <f>IF(IFERROR(VLOOKUP(LCH82,'OPERAÇÕES - REPARO'!LBT:LBT,1,FALSE),"")&lt;&gt;"","OK","NA")</f>
        <v>NA</v>
      </c>
      <c r="LCL82" s="93" t="str">
        <f>IF(IFERROR(VLOOKUP(LCH82,'TEXTO LONGO REPARO.CSV'!LBP:LBP,1,FALSE),"")&lt;&gt;"","OK","NA")</f>
        <v>NA</v>
      </c>
      <c r="LCM82" s="58" t="e">
        <f>VLOOKUP(LCH82,'Cod Planos'!$A:$G,2,FALSE)</f>
        <v>#N/A</v>
      </c>
      <c r="LCN82" s="59" t="e">
        <f>VLOOKUP(LCH82,'Cod Planos'!$A:$G,4,FALSE)</f>
        <v>#N/A</v>
      </c>
      <c r="LCO82" s="60" t="e">
        <f>VLOOKUP(LCH82,'Cod Planos'!$A:$G,5,FALSE)</f>
        <v>#N/A</v>
      </c>
      <c r="LCP82" s="61" t="e">
        <f>VLOOKUP(LCH82,'Cod Planos'!$A:$G,6,FALSE)</f>
        <v>#N/A</v>
      </c>
      <c r="LCQ82" s="62" t="e">
        <f>VLOOKUP(LCH82,'Cod Planos'!$A:$G,7,FALSE)</f>
        <v>#N/A</v>
      </c>
      <c r="LCR82" s="34">
        <v>745</v>
      </c>
      <c r="LCS82" s="63" t="str">
        <f>LCK82</f>
        <v>NA</v>
      </c>
      <c r="LCT82" s="83" t="s">
        <v>1269</v>
      </c>
      <c r="LCU82" s="93" t="str">
        <f>LCI82</f>
        <v>CR745</v>
      </c>
      <c r="LCV82" s="93" t="str">
        <f>IF(IFERROR(VLOOKUP(LCS82,'OPERAÇÕES - REPARO'!LCE:LCE,1,FALSE),"")&lt;&gt;"","OK","NA")</f>
        <v>NA</v>
      </c>
      <c r="LCW82" s="93" t="str">
        <f>IF(IFERROR(VLOOKUP(LCS82,'TEXTO LONGO REPARO.CSV'!LCA:LCA,1,FALSE),"")&lt;&gt;"","OK","NA")</f>
        <v>NA</v>
      </c>
      <c r="LCX82" s="58" t="e">
        <f>VLOOKUP(LCS82,'Cod Planos'!$A:$G,2,FALSE)</f>
        <v>#N/A</v>
      </c>
      <c r="LCY82" s="59" t="e">
        <f>VLOOKUP(LCS82,'Cod Planos'!$A:$G,4,FALSE)</f>
        <v>#N/A</v>
      </c>
      <c r="LCZ82" s="60" t="e">
        <f>VLOOKUP(LCS82,'Cod Planos'!$A:$G,5,FALSE)</f>
        <v>#N/A</v>
      </c>
      <c r="LDA82" s="61" t="e">
        <f>VLOOKUP(LCS82,'Cod Planos'!$A:$G,6,FALSE)</f>
        <v>#N/A</v>
      </c>
      <c r="LDB82" s="62" t="e">
        <f>VLOOKUP(LCS82,'Cod Planos'!$A:$G,7,FALSE)</f>
        <v>#N/A</v>
      </c>
      <c r="LDC82" s="34">
        <v>746</v>
      </c>
      <c r="LDD82" s="63" t="str">
        <f>LCV82</f>
        <v>NA</v>
      </c>
      <c r="LDE82" s="83" t="s">
        <v>1270</v>
      </c>
      <c r="LDF82" s="93" t="str">
        <f>LCT82</f>
        <v>CR746</v>
      </c>
      <c r="LDG82" s="93" t="str">
        <f>IF(IFERROR(VLOOKUP(LDD82,'OPERAÇÕES - REPARO'!LCP:LCP,1,FALSE),"")&lt;&gt;"","OK","NA")</f>
        <v>NA</v>
      </c>
      <c r="LDH82" s="93" t="str">
        <f>IF(IFERROR(VLOOKUP(LDD82,'TEXTO LONGO REPARO.CSV'!LCL:LCL,1,FALSE),"")&lt;&gt;"","OK","NA")</f>
        <v>NA</v>
      </c>
      <c r="LDI82" s="58" t="e">
        <f>VLOOKUP(LDD82,'Cod Planos'!$A:$G,2,FALSE)</f>
        <v>#N/A</v>
      </c>
      <c r="LDJ82" s="59" t="e">
        <f>VLOOKUP(LDD82,'Cod Planos'!$A:$G,4,FALSE)</f>
        <v>#N/A</v>
      </c>
      <c r="LDK82" s="60" t="e">
        <f>VLOOKUP(LDD82,'Cod Planos'!$A:$G,5,FALSE)</f>
        <v>#N/A</v>
      </c>
      <c r="LDL82" s="61" t="e">
        <f>VLOOKUP(LDD82,'Cod Planos'!$A:$G,6,FALSE)</f>
        <v>#N/A</v>
      </c>
      <c r="LDM82" s="62" t="e">
        <f>VLOOKUP(LDD82,'Cod Planos'!$A:$G,7,FALSE)</f>
        <v>#N/A</v>
      </c>
      <c r="LDN82" s="34">
        <v>747</v>
      </c>
      <c r="LDO82" s="63" t="str">
        <f>LDG82</f>
        <v>NA</v>
      </c>
      <c r="LDP82" s="83" t="s">
        <v>1271</v>
      </c>
      <c r="LDQ82" s="93" t="str">
        <f>LDE82</f>
        <v>CR747</v>
      </c>
      <c r="LDR82" s="93" t="str">
        <f>IF(IFERROR(VLOOKUP(LDO82,'OPERAÇÕES - REPARO'!LDA:LDA,1,FALSE),"")&lt;&gt;"","OK","NA")</f>
        <v>NA</v>
      </c>
      <c r="LDS82" s="93" t="str">
        <f>IF(IFERROR(VLOOKUP(LDO82,'TEXTO LONGO REPARO.CSV'!LCW:LCW,1,FALSE),"")&lt;&gt;"","OK","NA")</f>
        <v>NA</v>
      </c>
      <c r="LDT82" s="58" t="e">
        <f>VLOOKUP(LDO82,'Cod Planos'!$A:$G,2,FALSE)</f>
        <v>#N/A</v>
      </c>
      <c r="LDU82" s="59" t="e">
        <f>VLOOKUP(LDO82,'Cod Planos'!$A:$G,4,FALSE)</f>
        <v>#N/A</v>
      </c>
      <c r="LDV82" s="60" t="e">
        <f>VLOOKUP(LDO82,'Cod Planos'!$A:$G,5,FALSE)</f>
        <v>#N/A</v>
      </c>
      <c r="LDW82" s="61" t="e">
        <f>VLOOKUP(LDO82,'Cod Planos'!$A:$G,6,FALSE)</f>
        <v>#N/A</v>
      </c>
      <c r="LDX82" s="62" t="e">
        <f>VLOOKUP(LDO82,'Cod Planos'!$A:$G,7,FALSE)</f>
        <v>#N/A</v>
      </c>
      <c r="LDY82" s="34">
        <v>748</v>
      </c>
      <c r="LDZ82" s="63" t="str">
        <f>LDR82</f>
        <v>NA</v>
      </c>
      <c r="LEA82" s="83" t="s">
        <v>1272</v>
      </c>
      <c r="LEB82" s="93" t="str">
        <f>LDP82</f>
        <v>CR748</v>
      </c>
      <c r="LEC82" s="93" t="str">
        <f>IF(IFERROR(VLOOKUP(LDZ82,'OPERAÇÕES - REPARO'!LDL:LDL,1,FALSE),"")&lt;&gt;"","OK","NA")</f>
        <v>NA</v>
      </c>
      <c r="LED82" s="93" t="str">
        <f>IF(IFERROR(VLOOKUP(LDZ82,'TEXTO LONGO REPARO.CSV'!LDH:LDH,1,FALSE),"")&lt;&gt;"","OK","NA")</f>
        <v>NA</v>
      </c>
      <c r="LEE82" s="58" t="e">
        <f>VLOOKUP(LDZ82,'Cod Planos'!$A:$G,2,FALSE)</f>
        <v>#N/A</v>
      </c>
      <c r="LEF82" s="59" t="e">
        <f>VLOOKUP(LDZ82,'Cod Planos'!$A:$G,4,FALSE)</f>
        <v>#N/A</v>
      </c>
      <c r="LEG82" s="60" t="e">
        <f>VLOOKUP(LDZ82,'Cod Planos'!$A:$G,5,FALSE)</f>
        <v>#N/A</v>
      </c>
      <c r="LEH82" s="61" t="e">
        <f>VLOOKUP(LDZ82,'Cod Planos'!$A:$G,6,FALSE)</f>
        <v>#N/A</v>
      </c>
      <c r="LEI82" s="62" t="e">
        <f>VLOOKUP(LDZ82,'Cod Planos'!$A:$G,7,FALSE)</f>
        <v>#N/A</v>
      </c>
      <c r="LEJ82" s="34">
        <v>749</v>
      </c>
      <c r="LEK82" s="63" t="str">
        <f>LEC82</f>
        <v>NA</v>
      </c>
      <c r="LEL82" s="83" t="s">
        <v>1273</v>
      </c>
      <c r="LEM82" s="93" t="str">
        <f>LEA82</f>
        <v>CR749</v>
      </c>
      <c r="LEN82" s="93" t="str">
        <f>IF(IFERROR(VLOOKUP(LEK82,'OPERAÇÕES - REPARO'!LDW:LDW,1,FALSE),"")&lt;&gt;"","OK","NA")</f>
        <v>NA</v>
      </c>
      <c r="LEO82" s="93" t="str">
        <f>IF(IFERROR(VLOOKUP(LEK82,'TEXTO LONGO REPARO.CSV'!LDS:LDS,1,FALSE),"")&lt;&gt;"","OK","NA")</f>
        <v>NA</v>
      </c>
      <c r="LEP82" s="58" t="e">
        <f>VLOOKUP(LEK82,'Cod Planos'!$A:$G,2,FALSE)</f>
        <v>#N/A</v>
      </c>
      <c r="LEQ82" s="59" t="e">
        <f>VLOOKUP(LEK82,'Cod Planos'!$A:$G,4,FALSE)</f>
        <v>#N/A</v>
      </c>
      <c r="LER82" s="60" t="e">
        <f>VLOOKUP(LEK82,'Cod Planos'!$A:$G,5,FALSE)</f>
        <v>#N/A</v>
      </c>
      <c r="LES82" s="61" t="e">
        <f>VLOOKUP(LEK82,'Cod Planos'!$A:$G,6,FALSE)</f>
        <v>#N/A</v>
      </c>
      <c r="LET82" s="62" t="e">
        <f>VLOOKUP(LEK82,'Cod Planos'!$A:$G,7,FALSE)</f>
        <v>#N/A</v>
      </c>
      <c r="LEU82" s="34">
        <v>750</v>
      </c>
      <c r="LEV82" s="63" t="str">
        <f>LEN82</f>
        <v>NA</v>
      </c>
      <c r="LEW82" s="83" t="s">
        <v>1274</v>
      </c>
      <c r="LEX82" s="93" t="str">
        <f>LEL82</f>
        <v>CR750</v>
      </c>
      <c r="LEY82" s="93" t="str">
        <f>IF(IFERROR(VLOOKUP(LEV82,'OPERAÇÕES - REPARO'!LEH:LEH,1,FALSE),"")&lt;&gt;"","OK","NA")</f>
        <v>NA</v>
      </c>
      <c r="LEZ82" s="93" t="str">
        <f>IF(IFERROR(VLOOKUP(LEV82,'TEXTO LONGO REPARO.CSV'!LED:LED,1,FALSE),"")&lt;&gt;"","OK","NA")</f>
        <v>NA</v>
      </c>
      <c r="LFA82" s="58" t="e">
        <f>VLOOKUP(LEV82,'Cod Planos'!$A:$G,2,FALSE)</f>
        <v>#N/A</v>
      </c>
      <c r="LFB82" s="59" t="e">
        <f>VLOOKUP(LEV82,'Cod Planos'!$A:$G,4,FALSE)</f>
        <v>#N/A</v>
      </c>
      <c r="LFC82" s="60" t="e">
        <f>VLOOKUP(LEV82,'Cod Planos'!$A:$G,5,FALSE)</f>
        <v>#N/A</v>
      </c>
      <c r="LFD82" s="61" t="e">
        <f>VLOOKUP(LEV82,'Cod Planos'!$A:$G,6,FALSE)</f>
        <v>#N/A</v>
      </c>
      <c r="LFE82" s="62" t="e">
        <f>VLOOKUP(LEV82,'Cod Planos'!$A:$G,7,FALSE)</f>
        <v>#N/A</v>
      </c>
      <c r="LFF82" s="34">
        <v>751</v>
      </c>
      <c r="LFG82" s="63" t="str">
        <f>LEY82</f>
        <v>NA</v>
      </c>
      <c r="LFH82" s="83" t="s">
        <v>1275</v>
      </c>
      <c r="LFI82" s="93" t="str">
        <f>LEW82</f>
        <v>CR751</v>
      </c>
      <c r="LFJ82" s="93" t="str">
        <f>IF(IFERROR(VLOOKUP(LFG82,'OPERAÇÕES - REPARO'!LES:LES,1,FALSE),"")&lt;&gt;"","OK","NA")</f>
        <v>NA</v>
      </c>
      <c r="LFK82" s="93" t="str">
        <f>IF(IFERROR(VLOOKUP(LFG82,'TEXTO LONGO REPARO.CSV'!LEO:LEO,1,FALSE),"")&lt;&gt;"","OK","NA")</f>
        <v>NA</v>
      </c>
      <c r="LFL82" s="58" t="e">
        <f>VLOOKUP(LFG82,'Cod Planos'!$A:$G,2,FALSE)</f>
        <v>#N/A</v>
      </c>
      <c r="LFM82" s="59" t="e">
        <f>VLOOKUP(LFG82,'Cod Planos'!$A:$G,4,FALSE)</f>
        <v>#N/A</v>
      </c>
      <c r="LFN82" s="60" t="e">
        <f>VLOOKUP(LFG82,'Cod Planos'!$A:$G,5,FALSE)</f>
        <v>#N/A</v>
      </c>
      <c r="LFO82" s="61" t="e">
        <f>VLOOKUP(LFG82,'Cod Planos'!$A:$G,6,FALSE)</f>
        <v>#N/A</v>
      </c>
      <c r="LFP82" s="62" t="e">
        <f>VLOOKUP(LFG82,'Cod Planos'!$A:$G,7,FALSE)</f>
        <v>#N/A</v>
      </c>
      <c r="LFQ82" s="34">
        <v>752</v>
      </c>
      <c r="LFR82" s="63" t="str">
        <f>LFJ82</f>
        <v>NA</v>
      </c>
      <c r="LFS82" s="83" t="s">
        <v>1276</v>
      </c>
      <c r="LFT82" s="93" t="str">
        <f>LFH82</f>
        <v>CR752</v>
      </c>
      <c r="LFU82" s="93" t="str">
        <f>IF(IFERROR(VLOOKUP(LFR82,'OPERAÇÕES - REPARO'!LFD:LFD,1,FALSE),"")&lt;&gt;"","OK","NA")</f>
        <v>NA</v>
      </c>
      <c r="LFV82" s="93" t="str">
        <f>IF(IFERROR(VLOOKUP(LFR82,'TEXTO LONGO REPARO.CSV'!LEZ:LEZ,1,FALSE),"")&lt;&gt;"","OK","NA")</f>
        <v>NA</v>
      </c>
      <c r="LFW82" s="58" t="e">
        <f>VLOOKUP(LFR82,'Cod Planos'!$A:$G,2,FALSE)</f>
        <v>#N/A</v>
      </c>
      <c r="LFX82" s="59" t="e">
        <f>VLOOKUP(LFR82,'Cod Planos'!$A:$G,4,FALSE)</f>
        <v>#N/A</v>
      </c>
      <c r="LFY82" s="60" t="e">
        <f>VLOOKUP(LFR82,'Cod Planos'!$A:$G,5,FALSE)</f>
        <v>#N/A</v>
      </c>
      <c r="LFZ82" s="61" t="e">
        <f>VLOOKUP(LFR82,'Cod Planos'!$A:$G,6,FALSE)</f>
        <v>#N/A</v>
      </c>
      <c r="LGA82" s="62" t="e">
        <f>VLOOKUP(LFR82,'Cod Planos'!$A:$G,7,FALSE)</f>
        <v>#N/A</v>
      </c>
      <c r="LGB82" s="34">
        <v>753</v>
      </c>
      <c r="LGC82" s="63" t="str">
        <f>LFU82</f>
        <v>NA</v>
      </c>
      <c r="LGD82" s="83" t="s">
        <v>1277</v>
      </c>
      <c r="LGE82" s="93" t="str">
        <f>LFS82</f>
        <v>CR753</v>
      </c>
      <c r="LGF82" s="93" t="str">
        <f>IF(IFERROR(VLOOKUP(LGC82,'OPERAÇÕES - REPARO'!LFO:LFO,1,FALSE),"")&lt;&gt;"","OK","NA")</f>
        <v>NA</v>
      </c>
      <c r="LGG82" s="93" t="str">
        <f>IF(IFERROR(VLOOKUP(LGC82,'TEXTO LONGO REPARO.CSV'!LFK:LFK,1,FALSE),"")&lt;&gt;"","OK","NA")</f>
        <v>NA</v>
      </c>
      <c r="LGH82" s="58" t="e">
        <f>VLOOKUP(LGC82,'Cod Planos'!$A:$G,2,FALSE)</f>
        <v>#N/A</v>
      </c>
      <c r="LGI82" s="59" t="e">
        <f>VLOOKUP(LGC82,'Cod Planos'!$A:$G,4,FALSE)</f>
        <v>#N/A</v>
      </c>
      <c r="LGJ82" s="60" t="e">
        <f>VLOOKUP(LGC82,'Cod Planos'!$A:$G,5,FALSE)</f>
        <v>#N/A</v>
      </c>
      <c r="LGK82" s="61" t="e">
        <f>VLOOKUP(LGC82,'Cod Planos'!$A:$G,6,FALSE)</f>
        <v>#N/A</v>
      </c>
      <c r="LGL82" s="62" t="e">
        <f>VLOOKUP(LGC82,'Cod Planos'!$A:$G,7,FALSE)</f>
        <v>#N/A</v>
      </c>
      <c r="LGM82" s="34">
        <v>754</v>
      </c>
      <c r="LGN82" s="63" t="str">
        <f>LGF82</f>
        <v>NA</v>
      </c>
      <c r="LGO82" s="83" t="s">
        <v>1278</v>
      </c>
      <c r="LGP82" s="93" t="str">
        <f>LGD82</f>
        <v>CR754</v>
      </c>
      <c r="LGQ82" s="93" t="str">
        <f>IF(IFERROR(VLOOKUP(LGN82,'OPERAÇÕES - REPARO'!LFZ:LFZ,1,FALSE),"")&lt;&gt;"","OK","NA")</f>
        <v>NA</v>
      </c>
      <c r="LGR82" s="93" t="str">
        <f>IF(IFERROR(VLOOKUP(LGN82,'TEXTO LONGO REPARO.CSV'!LFV:LFV,1,FALSE),"")&lt;&gt;"","OK","NA")</f>
        <v>NA</v>
      </c>
      <c r="LGS82" s="58" t="e">
        <f>VLOOKUP(LGN82,'Cod Planos'!$A:$G,2,FALSE)</f>
        <v>#N/A</v>
      </c>
      <c r="LGT82" s="59" t="e">
        <f>VLOOKUP(LGN82,'Cod Planos'!$A:$G,4,FALSE)</f>
        <v>#N/A</v>
      </c>
      <c r="LGU82" s="60" t="e">
        <f>VLOOKUP(LGN82,'Cod Planos'!$A:$G,5,FALSE)</f>
        <v>#N/A</v>
      </c>
      <c r="LGV82" s="61" t="e">
        <f>VLOOKUP(LGN82,'Cod Planos'!$A:$G,6,FALSE)</f>
        <v>#N/A</v>
      </c>
      <c r="LGW82" s="62" t="e">
        <f>VLOOKUP(LGN82,'Cod Planos'!$A:$G,7,FALSE)</f>
        <v>#N/A</v>
      </c>
      <c r="LGX82" s="34">
        <v>755</v>
      </c>
      <c r="LGY82" s="63" t="str">
        <f>LGQ82</f>
        <v>NA</v>
      </c>
      <c r="LGZ82" s="83" t="s">
        <v>1279</v>
      </c>
      <c r="LHA82" s="93" t="str">
        <f>LGO82</f>
        <v>CR755</v>
      </c>
      <c r="LHB82" s="93" t="str">
        <f>IF(IFERROR(VLOOKUP(LGY82,'OPERAÇÕES - REPARO'!LGK:LGK,1,FALSE),"")&lt;&gt;"","OK","NA")</f>
        <v>NA</v>
      </c>
      <c r="LHC82" s="93" t="str">
        <f>IF(IFERROR(VLOOKUP(LGY82,'TEXTO LONGO REPARO.CSV'!LGG:LGG,1,FALSE),"")&lt;&gt;"","OK","NA")</f>
        <v>NA</v>
      </c>
      <c r="LHD82" s="58" t="e">
        <f>VLOOKUP(LGY82,'Cod Planos'!$A:$G,2,FALSE)</f>
        <v>#N/A</v>
      </c>
      <c r="LHE82" s="59" t="e">
        <f>VLOOKUP(LGY82,'Cod Planos'!$A:$G,4,FALSE)</f>
        <v>#N/A</v>
      </c>
      <c r="LHF82" s="60" t="e">
        <f>VLOOKUP(LGY82,'Cod Planos'!$A:$G,5,FALSE)</f>
        <v>#N/A</v>
      </c>
      <c r="LHG82" s="61" t="e">
        <f>VLOOKUP(LGY82,'Cod Planos'!$A:$G,6,FALSE)</f>
        <v>#N/A</v>
      </c>
      <c r="LHH82" s="62" t="e">
        <f>VLOOKUP(LGY82,'Cod Planos'!$A:$G,7,FALSE)</f>
        <v>#N/A</v>
      </c>
      <c r="LHI82" s="34">
        <v>756</v>
      </c>
      <c r="LHJ82" s="63" t="str">
        <f>LHB82</f>
        <v>NA</v>
      </c>
      <c r="LHK82" s="83" t="s">
        <v>1280</v>
      </c>
      <c r="LHL82" s="93" t="str">
        <f>LGZ82</f>
        <v>CR756</v>
      </c>
      <c r="LHM82" s="93" t="str">
        <f>IF(IFERROR(VLOOKUP(LHJ82,'OPERAÇÕES - REPARO'!LGV:LGV,1,FALSE),"")&lt;&gt;"","OK","NA")</f>
        <v>NA</v>
      </c>
      <c r="LHN82" s="93" t="str">
        <f>IF(IFERROR(VLOOKUP(LHJ82,'TEXTO LONGO REPARO.CSV'!LGR:LGR,1,FALSE),"")&lt;&gt;"","OK","NA")</f>
        <v>NA</v>
      </c>
      <c r="LHO82" s="58" t="e">
        <f>VLOOKUP(LHJ82,'Cod Planos'!$A:$G,2,FALSE)</f>
        <v>#N/A</v>
      </c>
      <c r="LHP82" s="59" t="e">
        <f>VLOOKUP(LHJ82,'Cod Planos'!$A:$G,4,FALSE)</f>
        <v>#N/A</v>
      </c>
      <c r="LHQ82" s="60" t="e">
        <f>VLOOKUP(LHJ82,'Cod Planos'!$A:$G,5,FALSE)</f>
        <v>#N/A</v>
      </c>
      <c r="LHR82" s="61" t="e">
        <f>VLOOKUP(LHJ82,'Cod Planos'!$A:$G,6,FALSE)</f>
        <v>#N/A</v>
      </c>
      <c r="LHS82" s="62" t="e">
        <f>VLOOKUP(LHJ82,'Cod Planos'!$A:$G,7,FALSE)</f>
        <v>#N/A</v>
      </c>
      <c r="LHT82" s="34">
        <v>757</v>
      </c>
      <c r="LHU82" s="63" t="str">
        <f>LHM82</f>
        <v>NA</v>
      </c>
      <c r="LHV82" s="83" t="s">
        <v>1281</v>
      </c>
      <c r="LHW82" s="93" t="str">
        <f>LHK82</f>
        <v>CR757</v>
      </c>
      <c r="LHX82" s="93" t="str">
        <f>IF(IFERROR(VLOOKUP(LHU82,'OPERAÇÕES - REPARO'!LHG:LHG,1,FALSE),"")&lt;&gt;"","OK","NA")</f>
        <v>NA</v>
      </c>
      <c r="LHY82" s="93" t="str">
        <f>IF(IFERROR(VLOOKUP(LHU82,'TEXTO LONGO REPARO.CSV'!LHC:LHC,1,FALSE),"")&lt;&gt;"","OK","NA")</f>
        <v>NA</v>
      </c>
      <c r="LHZ82" s="58" t="e">
        <f>VLOOKUP(LHU82,'Cod Planos'!$A:$G,2,FALSE)</f>
        <v>#N/A</v>
      </c>
      <c r="LIA82" s="59" t="e">
        <f>VLOOKUP(LHU82,'Cod Planos'!$A:$G,4,FALSE)</f>
        <v>#N/A</v>
      </c>
      <c r="LIB82" s="60" t="e">
        <f>VLOOKUP(LHU82,'Cod Planos'!$A:$G,5,FALSE)</f>
        <v>#N/A</v>
      </c>
      <c r="LIC82" s="61" t="e">
        <f>VLOOKUP(LHU82,'Cod Planos'!$A:$G,6,FALSE)</f>
        <v>#N/A</v>
      </c>
      <c r="LID82" s="62" t="e">
        <f>VLOOKUP(LHU82,'Cod Planos'!$A:$G,7,FALSE)</f>
        <v>#N/A</v>
      </c>
      <c r="LIE82" s="34">
        <v>758</v>
      </c>
      <c r="LIF82" s="63" t="str">
        <f>LHX82</f>
        <v>NA</v>
      </c>
      <c r="LIG82" s="83" t="s">
        <v>1282</v>
      </c>
      <c r="LIH82" s="93" t="str">
        <f>LHV82</f>
        <v>CR758</v>
      </c>
      <c r="LII82" s="93" t="str">
        <f>IF(IFERROR(VLOOKUP(LIF82,'OPERAÇÕES - REPARO'!LHR:LHR,1,FALSE),"")&lt;&gt;"","OK","NA")</f>
        <v>NA</v>
      </c>
      <c r="LIJ82" s="93" t="str">
        <f>IF(IFERROR(VLOOKUP(LIF82,'TEXTO LONGO REPARO.CSV'!LHN:LHN,1,FALSE),"")&lt;&gt;"","OK","NA")</f>
        <v>NA</v>
      </c>
      <c r="LIK82" s="58" t="e">
        <f>VLOOKUP(LIF82,'Cod Planos'!$A:$G,2,FALSE)</f>
        <v>#N/A</v>
      </c>
      <c r="LIL82" s="59" t="e">
        <f>VLOOKUP(LIF82,'Cod Planos'!$A:$G,4,FALSE)</f>
        <v>#N/A</v>
      </c>
      <c r="LIM82" s="60" t="e">
        <f>VLOOKUP(LIF82,'Cod Planos'!$A:$G,5,FALSE)</f>
        <v>#N/A</v>
      </c>
      <c r="LIN82" s="61" t="e">
        <f>VLOOKUP(LIF82,'Cod Planos'!$A:$G,6,FALSE)</f>
        <v>#N/A</v>
      </c>
      <c r="LIO82" s="62" t="e">
        <f>VLOOKUP(LIF82,'Cod Planos'!$A:$G,7,FALSE)</f>
        <v>#N/A</v>
      </c>
      <c r="LIP82" s="34">
        <v>759</v>
      </c>
      <c r="LIQ82" s="63" t="str">
        <f>LII82</f>
        <v>NA</v>
      </c>
      <c r="LIR82" s="83" t="s">
        <v>1283</v>
      </c>
      <c r="LIS82" s="93" t="str">
        <f>LIG82</f>
        <v>CR759</v>
      </c>
      <c r="LIT82" s="93" t="str">
        <f>IF(IFERROR(VLOOKUP(LIQ82,'OPERAÇÕES - REPARO'!LIC:LIC,1,FALSE),"")&lt;&gt;"","OK","NA")</f>
        <v>NA</v>
      </c>
      <c r="LIU82" s="93" t="str">
        <f>IF(IFERROR(VLOOKUP(LIQ82,'TEXTO LONGO REPARO.CSV'!LHY:LHY,1,FALSE),"")&lt;&gt;"","OK","NA")</f>
        <v>NA</v>
      </c>
      <c r="LIV82" s="58" t="e">
        <f>VLOOKUP(LIQ82,'Cod Planos'!$A:$G,2,FALSE)</f>
        <v>#N/A</v>
      </c>
      <c r="LIW82" s="59" t="e">
        <f>VLOOKUP(LIQ82,'Cod Planos'!$A:$G,4,FALSE)</f>
        <v>#N/A</v>
      </c>
      <c r="LIX82" s="60" t="e">
        <f>VLOOKUP(LIQ82,'Cod Planos'!$A:$G,5,FALSE)</f>
        <v>#N/A</v>
      </c>
      <c r="LIY82" s="61" t="e">
        <f>VLOOKUP(LIQ82,'Cod Planos'!$A:$G,6,FALSE)</f>
        <v>#N/A</v>
      </c>
      <c r="LIZ82" s="62" t="e">
        <f>VLOOKUP(LIQ82,'Cod Planos'!$A:$G,7,FALSE)</f>
        <v>#N/A</v>
      </c>
      <c r="LJA82" s="34">
        <v>760</v>
      </c>
      <c r="LJB82" s="63" t="str">
        <f>LIT82</f>
        <v>NA</v>
      </c>
      <c r="LJC82" s="83" t="s">
        <v>1284</v>
      </c>
      <c r="LJD82" s="93" t="str">
        <f>LIR82</f>
        <v>CR760</v>
      </c>
      <c r="LJE82" s="93" t="str">
        <f>IF(IFERROR(VLOOKUP(LJB82,'OPERAÇÕES - REPARO'!LIN:LIN,1,FALSE),"")&lt;&gt;"","OK","NA")</f>
        <v>NA</v>
      </c>
      <c r="LJF82" s="93" t="str">
        <f>IF(IFERROR(VLOOKUP(LJB82,'TEXTO LONGO REPARO.CSV'!LIJ:LIJ,1,FALSE),"")&lt;&gt;"","OK","NA")</f>
        <v>NA</v>
      </c>
      <c r="LJG82" s="58" t="e">
        <f>VLOOKUP(LJB82,'Cod Planos'!$A:$G,2,FALSE)</f>
        <v>#N/A</v>
      </c>
      <c r="LJH82" s="59" t="e">
        <f>VLOOKUP(LJB82,'Cod Planos'!$A:$G,4,FALSE)</f>
        <v>#N/A</v>
      </c>
      <c r="LJI82" s="60" t="e">
        <f>VLOOKUP(LJB82,'Cod Planos'!$A:$G,5,FALSE)</f>
        <v>#N/A</v>
      </c>
      <c r="LJJ82" s="61" t="e">
        <f>VLOOKUP(LJB82,'Cod Planos'!$A:$G,6,FALSE)</f>
        <v>#N/A</v>
      </c>
      <c r="LJK82" s="62" t="e">
        <f>VLOOKUP(LJB82,'Cod Planos'!$A:$G,7,FALSE)</f>
        <v>#N/A</v>
      </c>
      <c r="LJL82" s="34">
        <v>761</v>
      </c>
      <c r="LJM82" s="63" t="str">
        <f>LJE82</f>
        <v>NA</v>
      </c>
      <c r="LJN82" s="83" t="s">
        <v>1285</v>
      </c>
      <c r="LJO82" s="93" t="str">
        <f>LJC82</f>
        <v>CR761</v>
      </c>
      <c r="LJP82" s="93" t="str">
        <f>IF(IFERROR(VLOOKUP(LJM82,'OPERAÇÕES - REPARO'!LIY:LIY,1,FALSE),"")&lt;&gt;"","OK","NA")</f>
        <v>NA</v>
      </c>
      <c r="LJQ82" s="93" t="str">
        <f>IF(IFERROR(VLOOKUP(LJM82,'TEXTO LONGO REPARO.CSV'!LIU:LIU,1,FALSE),"")&lt;&gt;"","OK","NA")</f>
        <v>NA</v>
      </c>
      <c r="LJR82" s="58" t="e">
        <f>VLOOKUP(LJM82,'Cod Planos'!$A:$G,2,FALSE)</f>
        <v>#N/A</v>
      </c>
      <c r="LJS82" s="59" t="e">
        <f>VLOOKUP(LJM82,'Cod Planos'!$A:$G,4,FALSE)</f>
        <v>#N/A</v>
      </c>
      <c r="LJT82" s="60" t="e">
        <f>VLOOKUP(LJM82,'Cod Planos'!$A:$G,5,FALSE)</f>
        <v>#N/A</v>
      </c>
      <c r="LJU82" s="61" t="e">
        <f>VLOOKUP(LJM82,'Cod Planos'!$A:$G,6,FALSE)</f>
        <v>#N/A</v>
      </c>
      <c r="LJV82" s="62" t="e">
        <f>VLOOKUP(LJM82,'Cod Planos'!$A:$G,7,FALSE)</f>
        <v>#N/A</v>
      </c>
      <c r="LJW82" s="34">
        <v>762</v>
      </c>
      <c r="LJX82" s="63" t="str">
        <f>LJP82</f>
        <v>NA</v>
      </c>
      <c r="LJY82" s="83" t="s">
        <v>1286</v>
      </c>
      <c r="LJZ82" s="93" t="str">
        <f>LJN82</f>
        <v>CR762</v>
      </c>
      <c r="LKA82" s="93" t="str">
        <f>IF(IFERROR(VLOOKUP(LJX82,'OPERAÇÕES - REPARO'!LJJ:LJJ,1,FALSE),"")&lt;&gt;"","OK","NA")</f>
        <v>NA</v>
      </c>
      <c r="LKB82" s="93" t="str">
        <f>IF(IFERROR(VLOOKUP(LJX82,'TEXTO LONGO REPARO.CSV'!LJF:LJF,1,FALSE),"")&lt;&gt;"","OK","NA")</f>
        <v>NA</v>
      </c>
      <c r="LKC82" s="58" t="e">
        <f>VLOOKUP(LJX82,'Cod Planos'!$A:$G,2,FALSE)</f>
        <v>#N/A</v>
      </c>
      <c r="LKD82" s="59" t="e">
        <f>VLOOKUP(LJX82,'Cod Planos'!$A:$G,4,FALSE)</f>
        <v>#N/A</v>
      </c>
      <c r="LKE82" s="60" t="e">
        <f>VLOOKUP(LJX82,'Cod Planos'!$A:$G,5,FALSE)</f>
        <v>#N/A</v>
      </c>
      <c r="LKF82" s="61" t="e">
        <f>VLOOKUP(LJX82,'Cod Planos'!$A:$G,6,FALSE)</f>
        <v>#N/A</v>
      </c>
      <c r="LKG82" s="62" t="e">
        <f>VLOOKUP(LJX82,'Cod Planos'!$A:$G,7,FALSE)</f>
        <v>#N/A</v>
      </c>
      <c r="LKH82" s="34">
        <v>763</v>
      </c>
      <c r="LKI82" s="63" t="str">
        <f>LKA82</f>
        <v>NA</v>
      </c>
      <c r="LKJ82" s="83" t="s">
        <v>1287</v>
      </c>
      <c r="LKK82" s="93" t="str">
        <f>LJY82</f>
        <v>CR763</v>
      </c>
      <c r="LKL82" s="93" t="str">
        <f>IF(IFERROR(VLOOKUP(LKI82,'OPERAÇÕES - REPARO'!LJU:LJU,1,FALSE),"")&lt;&gt;"","OK","NA")</f>
        <v>NA</v>
      </c>
      <c r="LKM82" s="93" t="str">
        <f>IF(IFERROR(VLOOKUP(LKI82,'TEXTO LONGO REPARO.CSV'!LJQ:LJQ,1,FALSE),"")&lt;&gt;"","OK","NA")</f>
        <v>NA</v>
      </c>
      <c r="LKN82" s="58" t="e">
        <f>VLOOKUP(LKI82,'Cod Planos'!$A:$G,2,FALSE)</f>
        <v>#N/A</v>
      </c>
      <c r="LKO82" s="59" t="e">
        <f>VLOOKUP(LKI82,'Cod Planos'!$A:$G,4,FALSE)</f>
        <v>#N/A</v>
      </c>
      <c r="LKP82" s="60" t="e">
        <f>VLOOKUP(LKI82,'Cod Planos'!$A:$G,5,FALSE)</f>
        <v>#N/A</v>
      </c>
      <c r="LKQ82" s="61" t="e">
        <f>VLOOKUP(LKI82,'Cod Planos'!$A:$G,6,FALSE)</f>
        <v>#N/A</v>
      </c>
      <c r="LKR82" s="62" t="e">
        <f>VLOOKUP(LKI82,'Cod Planos'!$A:$G,7,FALSE)</f>
        <v>#N/A</v>
      </c>
      <c r="LKS82" s="34">
        <v>764</v>
      </c>
      <c r="LKT82" s="63" t="str">
        <f>LKL82</f>
        <v>NA</v>
      </c>
      <c r="LKU82" s="83" t="s">
        <v>1288</v>
      </c>
      <c r="LKV82" s="93" t="str">
        <f>LKJ82</f>
        <v>CR764</v>
      </c>
      <c r="LKW82" s="93" t="str">
        <f>IF(IFERROR(VLOOKUP(LKT82,'OPERAÇÕES - REPARO'!LKF:LKF,1,FALSE),"")&lt;&gt;"","OK","NA")</f>
        <v>NA</v>
      </c>
      <c r="LKX82" s="93" t="str">
        <f>IF(IFERROR(VLOOKUP(LKT82,'TEXTO LONGO REPARO.CSV'!LKB:LKB,1,FALSE),"")&lt;&gt;"","OK","NA")</f>
        <v>NA</v>
      </c>
      <c r="LKY82" s="58" t="e">
        <f>VLOOKUP(LKT82,'Cod Planos'!$A:$G,2,FALSE)</f>
        <v>#N/A</v>
      </c>
      <c r="LKZ82" s="59" t="e">
        <f>VLOOKUP(LKT82,'Cod Planos'!$A:$G,4,FALSE)</f>
        <v>#N/A</v>
      </c>
      <c r="LLA82" s="60" t="e">
        <f>VLOOKUP(LKT82,'Cod Planos'!$A:$G,5,FALSE)</f>
        <v>#N/A</v>
      </c>
      <c r="LLB82" s="61" t="e">
        <f>VLOOKUP(LKT82,'Cod Planos'!$A:$G,6,FALSE)</f>
        <v>#N/A</v>
      </c>
      <c r="LLC82" s="62" t="e">
        <f>VLOOKUP(LKT82,'Cod Planos'!$A:$G,7,FALSE)</f>
        <v>#N/A</v>
      </c>
      <c r="LLD82" s="34">
        <v>765</v>
      </c>
      <c r="LLE82" s="63" t="str">
        <f>LKW82</f>
        <v>NA</v>
      </c>
      <c r="LLF82" s="83" t="s">
        <v>1289</v>
      </c>
      <c r="LLG82" s="93" t="str">
        <f>LKU82</f>
        <v>CR765</v>
      </c>
      <c r="LLH82" s="93" t="str">
        <f>IF(IFERROR(VLOOKUP(LLE82,'OPERAÇÕES - REPARO'!LKQ:LKQ,1,FALSE),"")&lt;&gt;"","OK","NA")</f>
        <v>NA</v>
      </c>
      <c r="LLI82" s="93" t="str">
        <f>IF(IFERROR(VLOOKUP(LLE82,'TEXTO LONGO REPARO.CSV'!LKM:LKM,1,FALSE),"")&lt;&gt;"","OK","NA")</f>
        <v>NA</v>
      </c>
      <c r="LLJ82" s="58" t="e">
        <f>VLOOKUP(LLE82,'Cod Planos'!$A:$G,2,FALSE)</f>
        <v>#N/A</v>
      </c>
      <c r="LLK82" s="59" t="e">
        <f>VLOOKUP(LLE82,'Cod Planos'!$A:$G,4,FALSE)</f>
        <v>#N/A</v>
      </c>
      <c r="LLL82" s="60" t="e">
        <f>VLOOKUP(LLE82,'Cod Planos'!$A:$G,5,FALSE)</f>
        <v>#N/A</v>
      </c>
      <c r="LLM82" s="61" t="e">
        <f>VLOOKUP(LLE82,'Cod Planos'!$A:$G,6,FALSE)</f>
        <v>#N/A</v>
      </c>
      <c r="LLN82" s="62" t="e">
        <f>VLOOKUP(LLE82,'Cod Planos'!$A:$G,7,FALSE)</f>
        <v>#N/A</v>
      </c>
      <c r="LLO82" s="34">
        <v>766</v>
      </c>
      <c r="LLP82" s="63" t="str">
        <f>LLH82</f>
        <v>NA</v>
      </c>
      <c r="LLQ82" s="83" t="s">
        <v>1290</v>
      </c>
      <c r="LLR82" s="93" t="str">
        <f>LLF82</f>
        <v>CR766</v>
      </c>
      <c r="LLS82" s="93" t="str">
        <f>IF(IFERROR(VLOOKUP(LLP82,'OPERAÇÕES - REPARO'!LLB:LLB,1,FALSE),"")&lt;&gt;"","OK","NA")</f>
        <v>NA</v>
      </c>
      <c r="LLT82" s="93" t="str">
        <f>IF(IFERROR(VLOOKUP(LLP82,'TEXTO LONGO REPARO.CSV'!LKX:LKX,1,FALSE),"")&lt;&gt;"","OK","NA")</f>
        <v>NA</v>
      </c>
      <c r="LLU82" s="58" t="e">
        <f>VLOOKUP(LLP82,'Cod Planos'!$A:$G,2,FALSE)</f>
        <v>#N/A</v>
      </c>
      <c r="LLV82" s="59" t="e">
        <f>VLOOKUP(LLP82,'Cod Planos'!$A:$G,4,FALSE)</f>
        <v>#N/A</v>
      </c>
      <c r="LLW82" s="60" t="e">
        <f>VLOOKUP(LLP82,'Cod Planos'!$A:$G,5,FALSE)</f>
        <v>#N/A</v>
      </c>
      <c r="LLX82" s="61" t="e">
        <f>VLOOKUP(LLP82,'Cod Planos'!$A:$G,6,FALSE)</f>
        <v>#N/A</v>
      </c>
      <c r="LLY82" s="62" t="e">
        <f>VLOOKUP(LLP82,'Cod Planos'!$A:$G,7,FALSE)</f>
        <v>#N/A</v>
      </c>
      <c r="LLZ82" s="34">
        <v>767</v>
      </c>
      <c r="LMA82" s="63" t="str">
        <f>LLS82</f>
        <v>NA</v>
      </c>
      <c r="LMB82" s="83" t="s">
        <v>1291</v>
      </c>
      <c r="LMC82" s="93" t="str">
        <f>LLQ82</f>
        <v>CR767</v>
      </c>
      <c r="LMD82" s="93" t="str">
        <f>IF(IFERROR(VLOOKUP(LMA82,'OPERAÇÕES - REPARO'!LLM:LLM,1,FALSE),"")&lt;&gt;"","OK","NA")</f>
        <v>NA</v>
      </c>
      <c r="LME82" s="93" t="str">
        <f>IF(IFERROR(VLOOKUP(LMA82,'TEXTO LONGO REPARO.CSV'!LLI:LLI,1,FALSE),"")&lt;&gt;"","OK","NA")</f>
        <v>NA</v>
      </c>
      <c r="LMF82" s="58" t="e">
        <f>VLOOKUP(LMA82,'Cod Planos'!$A:$G,2,FALSE)</f>
        <v>#N/A</v>
      </c>
      <c r="LMG82" s="59" t="e">
        <f>VLOOKUP(LMA82,'Cod Planos'!$A:$G,4,FALSE)</f>
        <v>#N/A</v>
      </c>
      <c r="LMH82" s="60" t="e">
        <f>VLOOKUP(LMA82,'Cod Planos'!$A:$G,5,FALSE)</f>
        <v>#N/A</v>
      </c>
      <c r="LMI82" s="61" t="e">
        <f>VLOOKUP(LMA82,'Cod Planos'!$A:$G,6,FALSE)</f>
        <v>#N/A</v>
      </c>
      <c r="LMJ82" s="62" t="e">
        <f>VLOOKUP(LMA82,'Cod Planos'!$A:$G,7,FALSE)</f>
        <v>#N/A</v>
      </c>
      <c r="LMK82" s="34">
        <v>768</v>
      </c>
      <c r="LML82" s="63" t="str">
        <f>LMD82</f>
        <v>NA</v>
      </c>
      <c r="LMM82" s="83" t="s">
        <v>1292</v>
      </c>
      <c r="LMN82" s="93" t="str">
        <f>LMB82</f>
        <v>CR768</v>
      </c>
      <c r="LMO82" s="93" t="str">
        <f>IF(IFERROR(VLOOKUP(LML82,'OPERAÇÕES - REPARO'!LLX:LLX,1,FALSE),"")&lt;&gt;"","OK","NA")</f>
        <v>NA</v>
      </c>
      <c r="LMP82" s="93" t="str">
        <f>IF(IFERROR(VLOOKUP(LML82,'TEXTO LONGO REPARO.CSV'!LLT:LLT,1,FALSE),"")&lt;&gt;"","OK","NA")</f>
        <v>NA</v>
      </c>
      <c r="LMQ82" s="58" t="e">
        <f>VLOOKUP(LML82,'Cod Planos'!$A:$G,2,FALSE)</f>
        <v>#N/A</v>
      </c>
      <c r="LMR82" s="59" t="e">
        <f>VLOOKUP(LML82,'Cod Planos'!$A:$G,4,FALSE)</f>
        <v>#N/A</v>
      </c>
      <c r="LMS82" s="60" t="e">
        <f>VLOOKUP(LML82,'Cod Planos'!$A:$G,5,FALSE)</f>
        <v>#N/A</v>
      </c>
      <c r="LMT82" s="61" t="e">
        <f>VLOOKUP(LML82,'Cod Planos'!$A:$G,6,FALSE)</f>
        <v>#N/A</v>
      </c>
      <c r="LMU82" s="62" t="e">
        <f>VLOOKUP(LML82,'Cod Planos'!$A:$G,7,FALSE)</f>
        <v>#N/A</v>
      </c>
      <c r="LMV82" s="34">
        <v>769</v>
      </c>
      <c r="LMW82" s="63" t="str">
        <f>LMO82</f>
        <v>NA</v>
      </c>
      <c r="LMX82" s="83" t="s">
        <v>1293</v>
      </c>
      <c r="LMY82" s="93" t="str">
        <f>LMM82</f>
        <v>CR769</v>
      </c>
      <c r="LMZ82" s="93" t="str">
        <f>IF(IFERROR(VLOOKUP(LMW82,'OPERAÇÕES - REPARO'!LMI:LMI,1,FALSE),"")&lt;&gt;"","OK","NA")</f>
        <v>NA</v>
      </c>
      <c r="LNA82" s="93" t="str">
        <f>IF(IFERROR(VLOOKUP(LMW82,'TEXTO LONGO REPARO.CSV'!LME:LME,1,FALSE),"")&lt;&gt;"","OK","NA")</f>
        <v>NA</v>
      </c>
      <c r="LNB82" s="58" t="e">
        <f>VLOOKUP(LMW82,'Cod Planos'!$A:$G,2,FALSE)</f>
        <v>#N/A</v>
      </c>
      <c r="LNC82" s="59" t="e">
        <f>VLOOKUP(LMW82,'Cod Planos'!$A:$G,4,FALSE)</f>
        <v>#N/A</v>
      </c>
      <c r="LND82" s="60" t="e">
        <f>VLOOKUP(LMW82,'Cod Planos'!$A:$G,5,FALSE)</f>
        <v>#N/A</v>
      </c>
      <c r="LNE82" s="61" t="e">
        <f>VLOOKUP(LMW82,'Cod Planos'!$A:$G,6,FALSE)</f>
        <v>#N/A</v>
      </c>
      <c r="LNF82" s="62" t="e">
        <f>VLOOKUP(LMW82,'Cod Planos'!$A:$G,7,FALSE)</f>
        <v>#N/A</v>
      </c>
      <c r="LNG82" s="34">
        <v>770</v>
      </c>
      <c r="LNH82" s="63" t="str">
        <f>LMZ82</f>
        <v>NA</v>
      </c>
      <c r="LNI82" s="83" t="s">
        <v>1294</v>
      </c>
      <c r="LNJ82" s="93" t="str">
        <f>LMX82</f>
        <v>CR770</v>
      </c>
      <c r="LNK82" s="93" t="str">
        <f>IF(IFERROR(VLOOKUP(LNH82,'OPERAÇÕES - REPARO'!LMT:LMT,1,FALSE),"")&lt;&gt;"","OK","NA")</f>
        <v>NA</v>
      </c>
      <c r="LNL82" s="93" t="str">
        <f>IF(IFERROR(VLOOKUP(LNH82,'TEXTO LONGO REPARO.CSV'!LMP:LMP,1,FALSE),"")&lt;&gt;"","OK","NA")</f>
        <v>NA</v>
      </c>
      <c r="LNM82" s="58" t="e">
        <f>VLOOKUP(LNH82,'Cod Planos'!$A:$G,2,FALSE)</f>
        <v>#N/A</v>
      </c>
      <c r="LNN82" s="59" t="e">
        <f>VLOOKUP(LNH82,'Cod Planos'!$A:$G,4,FALSE)</f>
        <v>#N/A</v>
      </c>
      <c r="LNO82" s="60" t="e">
        <f>VLOOKUP(LNH82,'Cod Planos'!$A:$G,5,FALSE)</f>
        <v>#N/A</v>
      </c>
      <c r="LNP82" s="61" t="e">
        <f>VLOOKUP(LNH82,'Cod Planos'!$A:$G,6,FALSE)</f>
        <v>#N/A</v>
      </c>
      <c r="LNQ82" s="62" t="e">
        <f>VLOOKUP(LNH82,'Cod Planos'!$A:$G,7,FALSE)</f>
        <v>#N/A</v>
      </c>
      <c r="LNR82" s="34">
        <v>771</v>
      </c>
      <c r="LNS82" s="63" t="str">
        <f>LNK82</f>
        <v>NA</v>
      </c>
      <c r="LNT82" s="83" t="s">
        <v>1295</v>
      </c>
      <c r="LNU82" s="93" t="str">
        <f>LNI82</f>
        <v>CR771</v>
      </c>
      <c r="LNV82" s="93" t="str">
        <f>IF(IFERROR(VLOOKUP(LNS82,'OPERAÇÕES - REPARO'!LNE:LNE,1,FALSE),"")&lt;&gt;"","OK","NA")</f>
        <v>NA</v>
      </c>
      <c r="LNW82" s="93" t="str">
        <f>IF(IFERROR(VLOOKUP(LNS82,'TEXTO LONGO REPARO.CSV'!LNA:LNA,1,FALSE),"")&lt;&gt;"","OK","NA")</f>
        <v>NA</v>
      </c>
      <c r="LNX82" s="58" t="e">
        <f>VLOOKUP(LNS82,'Cod Planos'!$A:$G,2,FALSE)</f>
        <v>#N/A</v>
      </c>
      <c r="LNY82" s="59" t="e">
        <f>VLOOKUP(LNS82,'Cod Planos'!$A:$G,4,FALSE)</f>
        <v>#N/A</v>
      </c>
      <c r="LNZ82" s="60" t="e">
        <f>VLOOKUP(LNS82,'Cod Planos'!$A:$G,5,FALSE)</f>
        <v>#N/A</v>
      </c>
      <c r="LOA82" s="61" t="e">
        <f>VLOOKUP(LNS82,'Cod Planos'!$A:$G,6,FALSE)</f>
        <v>#N/A</v>
      </c>
      <c r="LOB82" s="62" t="e">
        <f>VLOOKUP(LNS82,'Cod Planos'!$A:$G,7,FALSE)</f>
        <v>#N/A</v>
      </c>
      <c r="LOC82" s="34">
        <v>772</v>
      </c>
      <c r="LOD82" s="63" t="str">
        <f>LNV82</f>
        <v>NA</v>
      </c>
      <c r="LOE82" s="83" t="s">
        <v>1296</v>
      </c>
      <c r="LOF82" s="93" t="str">
        <f>LNT82</f>
        <v>CR772</v>
      </c>
      <c r="LOG82" s="93" t="str">
        <f>IF(IFERROR(VLOOKUP(LOD82,'OPERAÇÕES - REPARO'!LNP:LNP,1,FALSE),"")&lt;&gt;"","OK","NA")</f>
        <v>NA</v>
      </c>
      <c r="LOH82" s="93" t="str">
        <f>IF(IFERROR(VLOOKUP(LOD82,'TEXTO LONGO REPARO.CSV'!LNL:LNL,1,FALSE),"")&lt;&gt;"","OK","NA")</f>
        <v>NA</v>
      </c>
      <c r="LOI82" s="58" t="e">
        <f>VLOOKUP(LOD82,'Cod Planos'!$A:$G,2,FALSE)</f>
        <v>#N/A</v>
      </c>
      <c r="LOJ82" s="59" t="e">
        <f>VLOOKUP(LOD82,'Cod Planos'!$A:$G,4,FALSE)</f>
        <v>#N/A</v>
      </c>
      <c r="LOK82" s="60" t="e">
        <f>VLOOKUP(LOD82,'Cod Planos'!$A:$G,5,FALSE)</f>
        <v>#N/A</v>
      </c>
      <c r="LOL82" s="61" t="e">
        <f>VLOOKUP(LOD82,'Cod Planos'!$A:$G,6,FALSE)</f>
        <v>#N/A</v>
      </c>
      <c r="LOM82" s="62" t="e">
        <f>VLOOKUP(LOD82,'Cod Planos'!$A:$G,7,FALSE)</f>
        <v>#N/A</v>
      </c>
      <c r="LON82" s="34">
        <v>773</v>
      </c>
      <c r="LOO82" s="63" t="str">
        <f>LOG82</f>
        <v>NA</v>
      </c>
      <c r="LOP82" s="83" t="s">
        <v>1297</v>
      </c>
      <c r="LOQ82" s="93" t="str">
        <f>LOE82</f>
        <v>CR773</v>
      </c>
      <c r="LOR82" s="93" t="str">
        <f>IF(IFERROR(VLOOKUP(LOO82,'OPERAÇÕES - REPARO'!LOA:LOA,1,FALSE),"")&lt;&gt;"","OK","NA")</f>
        <v>NA</v>
      </c>
      <c r="LOS82" s="93" t="str">
        <f>IF(IFERROR(VLOOKUP(LOO82,'TEXTO LONGO REPARO.CSV'!LNW:LNW,1,FALSE),"")&lt;&gt;"","OK","NA")</f>
        <v>NA</v>
      </c>
      <c r="LOT82" s="58" t="e">
        <f>VLOOKUP(LOO82,'Cod Planos'!$A:$G,2,FALSE)</f>
        <v>#N/A</v>
      </c>
      <c r="LOU82" s="59" t="e">
        <f>VLOOKUP(LOO82,'Cod Planos'!$A:$G,4,FALSE)</f>
        <v>#N/A</v>
      </c>
      <c r="LOV82" s="60" t="e">
        <f>VLOOKUP(LOO82,'Cod Planos'!$A:$G,5,FALSE)</f>
        <v>#N/A</v>
      </c>
      <c r="LOW82" s="61" t="e">
        <f>VLOOKUP(LOO82,'Cod Planos'!$A:$G,6,FALSE)</f>
        <v>#N/A</v>
      </c>
      <c r="LOX82" s="62" t="e">
        <f>VLOOKUP(LOO82,'Cod Planos'!$A:$G,7,FALSE)</f>
        <v>#N/A</v>
      </c>
      <c r="LOY82" s="34">
        <v>774</v>
      </c>
      <c r="LOZ82" s="63" t="str">
        <f>LOR82</f>
        <v>NA</v>
      </c>
      <c r="LPA82" s="83" t="s">
        <v>1298</v>
      </c>
      <c r="LPB82" s="93" t="str">
        <f>LOP82</f>
        <v>CR774</v>
      </c>
      <c r="LPC82" s="93" t="str">
        <f>IF(IFERROR(VLOOKUP(LOZ82,'OPERAÇÕES - REPARO'!LOL:LOL,1,FALSE),"")&lt;&gt;"","OK","NA")</f>
        <v>NA</v>
      </c>
      <c r="LPD82" s="93" t="str">
        <f>IF(IFERROR(VLOOKUP(LOZ82,'TEXTO LONGO REPARO.CSV'!LOH:LOH,1,FALSE),"")&lt;&gt;"","OK","NA")</f>
        <v>NA</v>
      </c>
      <c r="LPE82" s="58" t="e">
        <f>VLOOKUP(LOZ82,'Cod Planos'!$A:$G,2,FALSE)</f>
        <v>#N/A</v>
      </c>
      <c r="LPF82" s="59" t="e">
        <f>VLOOKUP(LOZ82,'Cod Planos'!$A:$G,4,FALSE)</f>
        <v>#N/A</v>
      </c>
      <c r="LPG82" s="60" t="e">
        <f>VLOOKUP(LOZ82,'Cod Planos'!$A:$G,5,FALSE)</f>
        <v>#N/A</v>
      </c>
      <c r="LPH82" s="61" t="e">
        <f>VLOOKUP(LOZ82,'Cod Planos'!$A:$G,6,FALSE)</f>
        <v>#N/A</v>
      </c>
      <c r="LPI82" s="62" t="e">
        <f>VLOOKUP(LOZ82,'Cod Planos'!$A:$G,7,FALSE)</f>
        <v>#N/A</v>
      </c>
      <c r="LPJ82" s="34">
        <v>775</v>
      </c>
      <c r="LPK82" s="63" t="str">
        <f>LPC82</f>
        <v>NA</v>
      </c>
      <c r="LPL82" s="83" t="s">
        <v>1299</v>
      </c>
      <c r="LPM82" s="93" t="str">
        <f>LPA82</f>
        <v>CR775</v>
      </c>
      <c r="LPN82" s="93" t="str">
        <f>IF(IFERROR(VLOOKUP(LPK82,'OPERAÇÕES - REPARO'!LOW:LOW,1,FALSE),"")&lt;&gt;"","OK","NA")</f>
        <v>NA</v>
      </c>
      <c r="LPO82" s="93" t="str">
        <f>IF(IFERROR(VLOOKUP(LPK82,'TEXTO LONGO REPARO.CSV'!LOS:LOS,1,FALSE),"")&lt;&gt;"","OK","NA")</f>
        <v>NA</v>
      </c>
      <c r="LPP82" s="58" t="e">
        <f>VLOOKUP(LPK82,'Cod Planos'!$A:$G,2,FALSE)</f>
        <v>#N/A</v>
      </c>
      <c r="LPQ82" s="59" t="e">
        <f>VLOOKUP(LPK82,'Cod Planos'!$A:$G,4,FALSE)</f>
        <v>#N/A</v>
      </c>
      <c r="LPR82" s="60" t="e">
        <f>VLOOKUP(LPK82,'Cod Planos'!$A:$G,5,FALSE)</f>
        <v>#N/A</v>
      </c>
      <c r="LPS82" s="61" t="e">
        <f>VLOOKUP(LPK82,'Cod Planos'!$A:$G,6,FALSE)</f>
        <v>#N/A</v>
      </c>
      <c r="LPT82" s="62" t="e">
        <f>VLOOKUP(LPK82,'Cod Planos'!$A:$G,7,FALSE)</f>
        <v>#N/A</v>
      </c>
      <c r="LPU82" s="34">
        <v>776</v>
      </c>
      <c r="LPV82" s="63" t="str">
        <f>LPN82</f>
        <v>NA</v>
      </c>
      <c r="LPW82" s="83" t="s">
        <v>1300</v>
      </c>
      <c r="LPX82" s="93" t="str">
        <f>LPL82</f>
        <v>CR776</v>
      </c>
      <c r="LPY82" s="93" t="str">
        <f>IF(IFERROR(VLOOKUP(LPV82,'OPERAÇÕES - REPARO'!LPH:LPH,1,FALSE),"")&lt;&gt;"","OK","NA")</f>
        <v>NA</v>
      </c>
      <c r="LPZ82" s="93" t="str">
        <f>IF(IFERROR(VLOOKUP(LPV82,'TEXTO LONGO REPARO.CSV'!LPD:LPD,1,FALSE),"")&lt;&gt;"","OK","NA")</f>
        <v>NA</v>
      </c>
      <c r="LQA82" s="58" t="e">
        <f>VLOOKUP(LPV82,'Cod Planos'!$A:$G,2,FALSE)</f>
        <v>#N/A</v>
      </c>
      <c r="LQB82" s="59" t="e">
        <f>VLOOKUP(LPV82,'Cod Planos'!$A:$G,4,FALSE)</f>
        <v>#N/A</v>
      </c>
      <c r="LQC82" s="60" t="e">
        <f>VLOOKUP(LPV82,'Cod Planos'!$A:$G,5,FALSE)</f>
        <v>#N/A</v>
      </c>
      <c r="LQD82" s="61" t="e">
        <f>VLOOKUP(LPV82,'Cod Planos'!$A:$G,6,FALSE)</f>
        <v>#N/A</v>
      </c>
      <c r="LQE82" s="62" t="e">
        <f>VLOOKUP(LPV82,'Cod Planos'!$A:$G,7,FALSE)</f>
        <v>#N/A</v>
      </c>
      <c r="LQF82" s="34">
        <v>777</v>
      </c>
      <c r="LQG82" s="63" t="str">
        <f>LPY82</f>
        <v>NA</v>
      </c>
      <c r="LQH82" s="83" t="s">
        <v>1301</v>
      </c>
      <c r="LQI82" s="93" t="str">
        <f>LPW82</f>
        <v>CR777</v>
      </c>
      <c r="LQJ82" s="93" t="str">
        <f>IF(IFERROR(VLOOKUP(LQG82,'OPERAÇÕES - REPARO'!LPS:LPS,1,FALSE),"")&lt;&gt;"","OK","NA")</f>
        <v>NA</v>
      </c>
      <c r="LQK82" s="93" t="str">
        <f>IF(IFERROR(VLOOKUP(LQG82,'TEXTO LONGO REPARO.CSV'!LPO:LPO,1,FALSE),"")&lt;&gt;"","OK","NA")</f>
        <v>NA</v>
      </c>
      <c r="LQL82" s="58" t="e">
        <f>VLOOKUP(LQG82,'Cod Planos'!$A:$G,2,FALSE)</f>
        <v>#N/A</v>
      </c>
      <c r="LQM82" s="59" t="e">
        <f>VLOOKUP(LQG82,'Cod Planos'!$A:$G,4,FALSE)</f>
        <v>#N/A</v>
      </c>
      <c r="LQN82" s="60" t="e">
        <f>VLOOKUP(LQG82,'Cod Planos'!$A:$G,5,FALSE)</f>
        <v>#N/A</v>
      </c>
      <c r="LQO82" s="61" t="e">
        <f>VLOOKUP(LQG82,'Cod Planos'!$A:$G,6,FALSE)</f>
        <v>#N/A</v>
      </c>
      <c r="LQP82" s="62" t="e">
        <f>VLOOKUP(LQG82,'Cod Planos'!$A:$G,7,FALSE)</f>
        <v>#N/A</v>
      </c>
      <c r="LQQ82" s="34">
        <v>778</v>
      </c>
      <c r="LQR82" s="63" t="str">
        <f>LQJ82</f>
        <v>NA</v>
      </c>
      <c r="LQS82" s="83" t="s">
        <v>1302</v>
      </c>
      <c r="LQT82" s="93" t="str">
        <f>LQH82</f>
        <v>CR778</v>
      </c>
      <c r="LQU82" s="93" t="str">
        <f>IF(IFERROR(VLOOKUP(LQR82,'OPERAÇÕES - REPARO'!LQD:LQD,1,FALSE),"")&lt;&gt;"","OK","NA")</f>
        <v>NA</v>
      </c>
      <c r="LQV82" s="93" t="str">
        <f>IF(IFERROR(VLOOKUP(LQR82,'TEXTO LONGO REPARO.CSV'!LPZ:LPZ,1,FALSE),"")&lt;&gt;"","OK","NA")</f>
        <v>NA</v>
      </c>
      <c r="LQW82" s="58" t="e">
        <f>VLOOKUP(LQR82,'Cod Planos'!$A:$G,2,FALSE)</f>
        <v>#N/A</v>
      </c>
      <c r="LQX82" s="59" t="e">
        <f>VLOOKUP(LQR82,'Cod Planos'!$A:$G,4,FALSE)</f>
        <v>#N/A</v>
      </c>
      <c r="LQY82" s="60" t="e">
        <f>VLOOKUP(LQR82,'Cod Planos'!$A:$G,5,FALSE)</f>
        <v>#N/A</v>
      </c>
      <c r="LQZ82" s="61" t="e">
        <f>VLOOKUP(LQR82,'Cod Planos'!$A:$G,6,FALSE)</f>
        <v>#N/A</v>
      </c>
      <c r="LRA82" s="62" t="e">
        <f>VLOOKUP(LQR82,'Cod Planos'!$A:$G,7,FALSE)</f>
        <v>#N/A</v>
      </c>
      <c r="LRB82" s="34">
        <v>779</v>
      </c>
      <c r="LRC82" s="63" t="str">
        <f>LQU82</f>
        <v>NA</v>
      </c>
      <c r="LRD82" s="83" t="s">
        <v>1303</v>
      </c>
      <c r="LRE82" s="93" t="str">
        <f>LQS82</f>
        <v>CR779</v>
      </c>
      <c r="LRF82" s="93" t="str">
        <f>IF(IFERROR(VLOOKUP(LRC82,'OPERAÇÕES - REPARO'!LQO:LQO,1,FALSE),"")&lt;&gt;"","OK","NA")</f>
        <v>NA</v>
      </c>
      <c r="LRG82" s="93" t="str">
        <f>IF(IFERROR(VLOOKUP(LRC82,'TEXTO LONGO REPARO.CSV'!LQK:LQK,1,FALSE),"")&lt;&gt;"","OK","NA")</f>
        <v>NA</v>
      </c>
      <c r="LRH82" s="58" t="e">
        <f>VLOOKUP(LRC82,'Cod Planos'!$A:$G,2,FALSE)</f>
        <v>#N/A</v>
      </c>
      <c r="LRI82" s="59" t="e">
        <f>VLOOKUP(LRC82,'Cod Planos'!$A:$G,4,FALSE)</f>
        <v>#N/A</v>
      </c>
      <c r="LRJ82" s="60" t="e">
        <f>VLOOKUP(LRC82,'Cod Planos'!$A:$G,5,FALSE)</f>
        <v>#N/A</v>
      </c>
      <c r="LRK82" s="61" t="e">
        <f>VLOOKUP(LRC82,'Cod Planos'!$A:$G,6,FALSE)</f>
        <v>#N/A</v>
      </c>
      <c r="LRL82" s="62" t="e">
        <f>VLOOKUP(LRC82,'Cod Planos'!$A:$G,7,FALSE)</f>
        <v>#N/A</v>
      </c>
      <c r="LRM82" s="34">
        <v>780</v>
      </c>
      <c r="LRN82" s="63" t="str">
        <f>LRF82</f>
        <v>NA</v>
      </c>
      <c r="LRO82" s="83" t="s">
        <v>1304</v>
      </c>
      <c r="LRP82" s="93" t="str">
        <f>LRD82</f>
        <v>CR780</v>
      </c>
      <c r="LRQ82" s="93" t="str">
        <f>IF(IFERROR(VLOOKUP(LRN82,'OPERAÇÕES - REPARO'!LQZ:LQZ,1,FALSE),"")&lt;&gt;"","OK","NA")</f>
        <v>NA</v>
      </c>
      <c r="LRR82" s="93" t="str">
        <f>IF(IFERROR(VLOOKUP(LRN82,'TEXTO LONGO REPARO.CSV'!LQV:LQV,1,FALSE),"")&lt;&gt;"","OK","NA")</f>
        <v>NA</v>
      </c>
      <c r="LRS82" s="58" t="e">
        <f>VLOOKUP(LRN82,'Cod Planos'!$A:$G,2,FALSE)</f>
        <v>#N/A</v>
      </c>
      <c r="LRT82" s="59" t="e">
        <f>VLOOKUP(LRN82,'Cod Planos'!$A:$G,4,FALSE)</f>
        <v>#N/A</v>
      </c>
      <c r="LRU82" s="60" t="e">
        <f>VLOOKUP(LRN82,'Cod Planos'!$A:$G,5,FALSE)</f>
        <v>#N/A</v>
      </c>
      <c r="LRV82" s="61" t="e">
        <f>VLOOKUP(LRN82,'Cod Planos'!$A:$G,6,FALSE)</f>
        <v>#N/A</v>
      </c>
      <c r="LRW82" s="62" t="e">
        <f>VLOOKUP(LRN82,'Cod Planos'!$A:$G,7,FALSE)</f>
        <v>#N/A</v>
      </c>
      <c r="LRX82" s="34">
        <v>781</v>
      </c>
      <c r="LRY82" s="63" t="str">
        <f>LRQ82</f>
        <v>NA</v>
      </c>
      <c r="LRZ82" s="83" t="s">
        <v>1305</v>
      </c>
      <c r="LSA82" s="93" t="str">
        <f>LRO82</f>
        <v>CR781</v>
      </c>
      <c r="LSB82" s="93" t="str">
        <f>IF(IFERROR(VLOOKUP(LRY82,'OPERAÇÕES - REPARO'!LRK:LRK,1,FALSE),"")&lt;&gt;"","OK","NA")</f>
        <v>NA</v>
      </c>
      <c r="LSC82" s="93" t="str">
        <f>IF(IFERROR(VLOOKUP(LRY82,'TEXTO LONGO REPARO.CSV'!LRG:LRG,1,FALSE),"")&lt;&gt;"","OK","NA")</f>
        <v>NA</v>
      </c>
      <c r="LSD82" s="58" t="e">
        <f>VLOOKUP(LRY82,'Cod Planos'!$A:$G,2,FALSE)</f>
        <v>#N/A</v>
      </c>
      <c r="LSE82" s="59" t="e">
        <f>VLOOKUP(LRY82,'Cod Planos'!$A:$G,4,FALSE)</f>
        <v>#N/A</v>
      </c>
      <c r="LSF82" s="60" t="e">
        <f>VLOOKUP(LRY82,'Cod Planos'!$A:$G,5,FALSE)</f>
        <v>#N/A</v>
      </c>
      <c r="LSG82" s="61" t="e">
        <f>VLOOKUP(LRY82,'Cod Planos'!$A:$G,6,FALSE)</f>
        <v>#N/A</v>
      </c>
      <c r="LSH82" s="62" t="e">
        <f>VLOOKUP(LRY82,'Cod Planos'!$A:$G,7,FALSE)</f>
        <v>#N/A</v>
      </c>
      <c r="LSI82" s="34">
        <v>782</v>
      </c>
      <c r="LSJ82" s="63" t="str">
        <f>LSB82</f>
        <v>NA</v>
      </c>
      <c r="LSK82" s="83" t="s">
        <v>1306</v>
      </c>
      <c r="LSL82" s="93" t="str">
        <f>LRZ82</f>
        <v>CR782</v>
      </c>
      <c r="LSM82" s="93" t="str">
        <f>IF(IFERROR(VLOOKUP(LSJ82,'OPERAÇÕES - REPARO'!LRV:LRV,1,FALSE),"")&lt;&gt;"","OK","NA")</f>
        <v>NA</v>
      </c>
      <c r="LSN82" s="93" t="str">
        <f>IF(IFERROR(VLOOKUP(LSJ82,'TEXTO LONGO REPARO.CSV'!LRR:LRR,1,FALSE),"")&lt;&gt;"","OK","NA")</f>
        <v>NA</v>
      </c>
      <c r="LSO82" s="58" t="e">
        <f>VLOOKUP(LSJ82,'Cod Planos'!$A:$G,2,FALSE)</f>
        <v>#N/A</v>
      </c>
      <c r="LSP82" s="59" t="e">
        <f>VLOOKUP(LSJ82,'Cod Planos'!$A:$G,4,FALSE)</f>
        <v>#N/A</v>
      </c>
      <c r="LSQ82" s="60" t="e">
        <f>VLOOKUP(LSJ82,'Cod Planos'!$A:$G,5,FALSE)</f>
        <v>#N/A</v>
      </c>
      <c r="LSR82" s="61" t="e">
        <f>VLOOKUP(LSJ82,'Cod Planos'!$A:$G,6,FALSE)</f>
        <v>#N/A</v>
      </c>
      <c r="LSS82" s="62" t="e">
        <f>VLOOKUP(LSJ82,'Cod Planos'!$A:$G,7,FALSE)</f>
        <v>#N/A</v>
      </c>
      <c r="LST82" s="34">
        <v>783</v>
      </c>
      <c r="LSU82" s="63" t="str">
        <f>LSM82</f>
        <v>NA</v>
      </c>
      <c r="LSV82" s="83" t="s">
        <v>1307</v>
      </c>
      <c r="LSW82" s="93" t="str">
        <f>LSK82</f>
        <v>CR783</v>
      </c>
      <c r="LSX82" s="93" t="str">
        <f>IF(IFERROR(VLOOKUP(LSU82,'OPERAÇÕES - REPARO'!LSG:LSG,1,FALSE),"")&lt;&gt;"","OK","NA")</f>
        <v>NA</v>
      </c>
      <c r="LSY82" s="93" t="str">
        <f>IF(IFERROR(VLOOKUP(LSU82,'TEXTO LONGO REPARO.CSV'!LSC:LSC,1,FALSE),"")&lt;&gt;"","OK","NA")</f>
        <v>NA</v>
      </c>
      <c r="LSZ82" s="58" t="e">
        <f>VLOOKUP(LSU82,'Cod Planos'!$A:$G,2,FALSE)</f>
        <v>#N/A</v>
      </c>
      <c r="LTA82" s="59" t="e">
        <f>VLOOKUP(LSU82,'Cod Planos'!$A:$G,4,FALSE)</f>
        <v>#N/A</v>
      </c>
      <c r="LTB82" s="60" t="e">
        <f>VLOOKUP(LSU82,'Cod Planos'!$A:$G,5,FALSE)</f>
        <v>#N/A</v>
      </c>
      <c r="LTC82" s="61" t="e">
        <f>VLOOKUP(LSU82,'Cod Planos'!$A:$G,6,FALSE)</f>
        <v>#N/A</v>
      </c>
      <c r="LTD82" s="62" t="e">
        <f>VLOOKUP(LSU82,'Cod Planos'!$A:$G,7,FALSE)</f>
        <v>#N/A</v>
      </c>
      <c r="LTE82" s="34">
        <v>784</v>
      </c>
      <c r="LTF82" s="63" t="str">
        <f>LSX82</f>
        <v>NA</v>
      </c>
      <c r="LTG82" s="83" t="s">
        <v>1308</v>
      </c>
      <c r="LTH82" s="93" t="str">
        <f>LSV82</f>
        <v>CR784</v>
      </c>
      <c r="LTI82" s="93" t="str">
        <f>IF(IFERROR(VLOOKUP(LTF82,'OPERAÇÕES - REPARO'!LSR:LSR,1,FALSE),"")&lt;&gt;"","OK","NA")</f>
        <v>NA</v>
      </c>
      <c r="LTJ82" s="93" t="str">
        <f>IF(IFERROR(VLOOKUP(LTF82,'TEXTO LONGO REPARO.CSV'!LSN:LSN,1,FALSE),"")&lt;&gt;"","OK","NA")</f>
        <v>NA</v>
      </c>
      <c r="LTK82" s="58" t="e">
        <f>VLOOKUP(LTF82,'Cod Planos'!$A:$G,2,FALSE)</f>
        <v>#N/A</v>
      </c>
      <c r="LTL82" s="59" t="e">
        <f>VLOOKUP(LTF82,'Cod Planos'!$A:$G,4,FALSE)</f>
        <v>#N/A</v>
      </c>
      <c r="LTM82" s="60" t="e">
        <f>VLOOKUP(LTF82,'Cod Planos'!$A:$G,5,FALSE)</f>
        <v>#N/A</v>
      </c>
      <c r="LTN82" s="61" t="e">
        <f>VLOOKUP(LTF82,'Cod Planos'!$A:$G,6,FALSE)</f>
        <v>#N/A</v>
      </c>
      <c r="LTO82" s="62" t="e">
        <f>VLOOKUP(LTF82,'Cod Planos'!$A:$G,7,FALSE)</f>
        <v>#N/A</v>
      </c>
      <c r="LTP82" s="34">
        <v>785</v>
      </c>
      <c r="LTQ82" s="63" t="str">
        <f>LTI82</f>
        <v>NA</v>
      </c>
      <c r="LTR82" s="83" t="s">
        <v>1309</v>
      </c>
      <c r="LTS82" s="93" t="str">
        <f>LTG82</f>
        <v>CR785</v>
      </c>
      <c r="LTT82" s="93" t="str">
        <f>IF(IFERROR(VLOOKUP(LTQ82,'OPERAÇÕES - REPARO'!LTC:LTC,1,FALSE),"")&lt;&gt;"","OK","NA")</f>
        <v>NA</v>
      </c>
      <c r="LTU82" s="93" t="str">
        <f>IF(IFERROR(VLOOKUP(LTQ82,'TEXTO LONGO REPARO.CSV'!LSY:LSY,1,FALSE),"")&lt;&gt;"","OK","NA")</f>
        <v>NA</v>
      </c>
      <c r="LTV82" s="58" t="e">
        <f>VLOOKUP(LTQ82,'Cod Planos'!$A:$G,2,FALSE)</f>
        <v>#N/A</v>
      </c>
      <c r="LTW82" s="59" t="e">
        <f>VLOOKUP(LTQ82,'Cod Planos'!$A:$G,4,FALSE)</f>
        <v>#N/A</v>
      </c>
      <c r="LTX82" s="60" t="e">
        <f>VLOOKUP(LTQ82,'Cod Planos'!$A:$G,5,FALSE)</f>
        <v>#N/A</v>
      </c>
      <c r="LTY82" s="61" t="e">
        <f>VLOOKUP(LTQ82,'Cod Planos'!$A:$G,6,FALSE)</f>
        <v>#N/A</v>
      </c>
      <c r="LTZ82" s="62" t="e">
        <f>VLOOKUP(LTQ82,'Cod Planos'!$A:$G,7,FALSE)</f>
        <v>#N/A</v>
      </c>
      <c r="LUA82" s="34">
        <v>786</v>
      </c>
      <c r="LUB82" s="63" t="str">
        <f>LTT82</f>
        <v>NA</v>
      </c>
      <c r="LUC82" s="83" t="s">
        <v>1310</v>
      </c>
      <c r="LUD82" s="93" t="str">
        <f>LTR82</f>
        <v>CR786</v>
      </c>
      <c r="LUE82" s="93" t="str">
        <f>IF(IFERROR(VLOOKUP(LUB82,'OPERAÇÕES - REPARO'!LTN:LTN,1,FALSE),"")&lt;&gt;"","OK","NA")</f>
        <v>NA</v>
      </c>
      <c r="LUF82" s="93" t="str">
        <f>IF(IFERROR(VLOOKUP(LUB82,'TEXTO LONGO REPARO.CSV'!LTJ:LTJ,1,FALSE),"")&lt;&gt;"","OK","NA")</f>
        <v>NA</v>
      </c>
      <c r="LUG82" s="58" t="e">
        <f>VLOOKUP(LUB82,'Cod Planos'!$A:$G,2,FALSE)</f>
        <v>#N/A</v>
      </c>
      <c r="LUH82" s="59" t="e">
        <f>VLOOKUP(LUB82,'Cod Planos'!$A:$G,4,FALSE)</f>
        <v>#N/A</v>
      </c>
      <c r="LUI82" s="60" t="e">
        <f>VLOOKUP(LUB82,'Cod Planos'!$A:$G,5,FALSE)</f>
        <v>#N/A</v>
      </c>
      <c r="LUJ82" s="61" t="e">
        <f>VLOOKUP(LUB82,'Cod Planos'!$A:$G,6,FALSE)</f>
        <v>#N/A</v>
      </c>
      <c r="LUK82" s="62" t="e">
        <f>VLOOKUP(LUB82,'Cod Planos'!$A:$G,7,FALSE)</f>
        <v>#N/A</v>
      </c>
      <c r="LUL82" s="34">
        <v>787</v>
      </c>
      <c r="LUM82" s="63" t="str">
        <f>LUE82</f>
        <v>NA</v>
      </c>
      <c r="LUN82" s="83" t="s">
        <v>1311</v>
      </c>
      <c r="LUO82" s="93" t="str">
        <f>LUC82</f>
        <v>CR787</v>
      </c>
      <c r="LUP82" s="93" t="str">
        <f>IF(IFERROR(VLOOKUP(LUM82,'OPERAÇÕES - REPARO'!LTY:LTY,1,FALSE),"")&lt;&gt;"","OK","NA")</f>
        <v>NA</v>
      </c>
      <c r="LUQ82" s="93" t="str">
        <f>IF(IFERROR(VLOOKUP(LUM82,'TEXTO LONGO REPARO.CSV'!LTU:LTU,1,FALSE),"")&lt;&gt;"","OK","NA")</f>
        <v>NA</v>
      </c>
      <c r="LUR82" s="58" t="e">
        <f>VLOOKUP(LUM82,'Cod Planos'!$A:$G,2,FALSE)</f>
        <v>#N/A</v>
      </c>
      <c r="LUS82" s="59" t="e">
        <f>VLOOKUP(LUM82,'Cod Planos'!$A:$G,4,FALSE)</f>
        <v>#N/A</v>
      </c>
      <c r="LUT82" s="60" t="e">
        <f>VLOOKUP(LUM82,'Cod Planos'!$A:$G,5,FALSE)</f>
        <v>#N/A</v>
      </c>
      <c r="LUU82" s="61" t="e">
        <f>VLOOKUP(LUM82,'Cod Planos'!$A:$G,6,FALSE)</f>
        <v>#N/A</v>
      </c>
      <c r="LUV82" s="62" t="e">
        <f>VLOOKUP(LUM82,'Cod Planos'!$A:$G,7,FALSE)</f>
        <v>#N/A</v>
      </c>
      <c r="LUW82" s="34">
        <v>788</v>
      </c>
      <c r="LUX82" s="63" t="str">
        <f>LUP82</f>
        <v>NA</v>
      </c>
      <c r="LUY82" s="83" t="s">
        <v>1312</v>
      </c>
      <c r="LUZ82" s="93" t="str">
        <f>LUN82</f>
        <v>CR788</v>
      </c>
      <c r="LVA82" s="93" t="str">
        <f>IF(IFERROR(VLOOKUP(LUX82,'OPERAÇÕES - REPARO'!LUJ:LUJ,1,FALSE),"")&lt;&gt;"","OK","NA")</f>
        <v>NA</v>
      </c>
      <c r="LVB82" s="93" t="str">
        <f>IF(IFERROR(VLOOKUP(LUX82,'TEXTO LONGO REPARO.CSV'!LUF:LUF,1,FALSE),"")&lt;&gt;"","OK","NA")</f>
        <v>NA</v>
      </c>
      <c r="LVC82" s="58" t="e">
        <f>VLOOKUP(LUX82,'Cod Planos'!$A:$G,2,FALSE)</f>
        <v>#N/A</v>
      </c>
      <c r="LVD82" s="59" t="e">
        <f>VLOOKUP(LUX82,'Cod Planos'!$A:$G,4,FALSE)</f>
        <v>#N/A</v>
      </c>
      <c r="LVE82" s="60" t="e">
        <f>VLOOKUP(LUX82,'Cod Planos'!$A:$G,5,FALSE)</f>
        <v>#N/A</v>
      </c>
      <c r="LVF82" s="61" t="e">
        <f>VLOOKUP(LUX82,'Cod Planos'!$A:$G,6,FALSE)</f>
        <v>#N/A</v>
      </c>
      <c r="LVG82" s="62" t="e">
        <f>VLOOKUP(LUX82,'Cod Planos'!$A:$G,7,FALSE)</f>
        <v>#N/A</v>
      </c>
      <c r="LVH82" s="34">
        <v>789</v>
      </c>
      <c r="LVI82" s="63" t="str">
        <f>LVA82</f>
        <v>NA</v>
      </c>
      <c r="LVJ82" s="83" t="s">
        <v>1313</v>
      </c>
      <c r="LVK82" s="93" t="str">
        <f>LUY82</f>
        <v>CR789</v>
      </c>
      <c r="LVL82" s="93" t="str">
        <f>IF(IFERROR(VLOOKUP(LVI82,'OPERAÇÕES - REPARO'!LUU:LUU,1,FALSE),"")&lt;&gt;"","OK","NA")</f>
        <v>NA</v>
      </c>
      <c r="LVM82" s="93" t="str">
        <f>IF(IFERROR(VLOOKUP(LVI82,'TEXTO LONGO REPARO.CSV'!LUQ:LUQ,1,FALSE),"")&lt;&gt;"","OK","NA")</f>
        <v>NA</v>
      </c>
      <c r="LVN82" s="58" t="e">
        <f>VLOOKUP(LVI82,'Cod Planos'!$A:$G,2,FALSE)</f>
        <v>#N/A</v>
      </c>
      <c r="LVO82" s="59" t="e">
        <f>VLOOKUP(LVI82,'Cod Planos'!$A:$G,4,FALSE)</f>
        <v>#N/A</v>
      </c>
      <c r="LVP82" s="60" t="e">
        <f>VLOOKUP(LVI82,'Cod Planos'!$A:$G,5,FALSE)</f>
        <v>#N/A</v>
      </c>
      <c r="LVQ82" s="61" t="e">
        <f>VLOOKUP(LVI82,'Cod Planos'!$A:$G,6,FALSE)</f>
        <v>#N/A</v>
      </c>
      <c r="LVR82" s="62" t="e">
        <f>VLOOKUP(LVI82,'Cod Planos'!$A:$G,7,FALSE)</f>
        <v>#N/A</v>
      </c>
      <c r="LVS82" s="34">
        <v>790</v>
      </c>
      <c r="LVT82" s="63" t="str">
        <f>LVL82</f>
        <v>NA</v>
      </c>
      <c r="LVU82" s="83" t="s">
        <v>1314</v>
      </c>
      <c r="LVV82" s="93" t="str">
        <f>LVJ82</f>
        <v>CR790</v>
      </c>
      <c r="LVW82" s="93" t="str">
        <f>IF(IFERROR(VLOOKUP(LVT82,'OPERAÇÕES - REPARO'!LVF:LVF,1,FALSE),"")&lt;&gt;"","OK","NA")</f>
        <v>NA</v>
      </c>
      <c r="LVX82" s="93" t="str">
        <f>IF(IFERROR(VLOOKUP(LVT82,'TEXTO LONGO REPARO.CSV'!LVB:LVB,1,FALSE),"")&lt;&gt;"","OK","NA")</f>
        <v>NA</v>
      </c>
      <c r="LVY82" s="58" t="e">
        <f>VLOOKUP(LVT82,'Cod Planos'!$A:$G,2,FALSE)</f>
        <v>#N/A</v>
      </c>
      <c r="LVZ82" s="59" t="e">
        <f>VLOOKUP(LVT82,'Cod Planos'!$A:$G,4,FALSE)</f>
        <v>#N/A</v>
      </c>
      <c r="LWA82" s="60" t="e">
        <f>VLOOKUP(LVT82,'Cod Planos'!$A:$G,5,FALSE)</f>
        <v>#N/A</v>
      </c>
      <c r="LWB82" s="61" t="e">
        <f>VLOOKUP(LVT82,'Cod Planos'!$A:$G,6,FALSE)</f>
        <v>#N/A</v>
      </c>
      <c r="LWC82" s="62" t="e">
        <f>VLOOKUP(LVT82,'Cod Planos'!$A:$G,7,FALSE)</f>
        <v>#N/A</v>
      </c>
      <c r="LWD82" s="34">
        <v>791</v>
      </c>
      <c r="LWE82" s="63" t="str">
        <f>LVW82</f>
        <v>NA</v>
      </c>
      <c r="LWF82" s="83" t="s">
        <v>1315</v>
      </c>
      <c r="LWG82" s="93" t="str">
        <f>LVU82</f>
        <v>CR791</v>
      </c>
      <c r="LWH82" s="93" t="str">
        <f>IF(IFERROR(VLOOKUP(LWE82,'OPERAÇÕES - REPARO'!LVQ:LVQ,1,FALSE),"")&lt;&gt;"","OK","NA")</f>
        <v>NA</v>
      </c>
      <c r="LWI82" s="93" t="str">
        <f>IF(IFERROR(VLOOKUP(LWE82,'TEXTO LONGO REPARO.CSV'!LVM:LVM,1,FALSE),"")&lt;&gt;"","OK","NA")</f>
        <v>NA</v>
      </c>
      <c r="LWJ82" s="58" t="e">
        <f>VLOOKUP(LWE82,'Cod Planos'!$A:$G,2,FALSE)</f>
        <v>#N/A</v>
      </c>
      <c r="LWK82" s="59" t="e">
        <f>VLOOKUP(LWE82,'Cod Planos'!$A:$G,4,FALSE)</f>
        <v>#N/A</v>
      </c>
      <c r="LWL82" s="60" t="e">
        <f>VLOOKUP(LWE82,'Cod Planos'!$A:$G,5,FALSE)</f>
        <v>#N/A</v>
      </c>
      <c r="LWM82" s="61" t="e">
        <f>VLOOKUP(LWE82,'Cod Planos'!$A:$G,6,FALSE)</f>
        <v>#N/A</v>
      </c>
      <c r="LWN82" s="62" t="e">
        <f>VLOOKUP(LWE82,'Cod Planos'!$A:$G,7,FALSE)</f>
        <v>#N/A</v>
      </c>
      <c r="LWO82" s="34">
        <v>792</v>
      </c>
      <c r="LWP82" s="63" t="str">
        <f>LWH82</f>
        <v>NA</v>
      </c>
      <c r="LWQ82" s="83" t="s">
        <v>1316</v>
      </c>
      <c r="LWR82" s="93" t="str">
        <f>LWF82</f>
        <v>CR792</v>
      </c>
      <c r="LWS82" s="93" t="str">
        <f>IF(IFERROR(VLOOKUP(LWP82,'OPERAÇÕES - REPARO'!LWB:LWB,1,FALSE),"")&lt;&gt;"","OK","NA")</f>
        <v>NA</v>
      </c>
      <c r="LWT82" s="93" t="str">
        <f>IF(IFERROR(VLOOKUP(LWP82,'TEXTO LONGO REPARO.CSV'!LVX:LVX,1,FALSE),"")&lt;&gt;"","OK","NA")</f>
        <v>NA</v>
      </c>
      <c r="LWU82" s="58" t="e">
        <f>VLOOKUP(LWP82,'Cod Planos'!$A:$G,2,FALSE)</f>
        <v>#N/A</v>
      </c>
      <c r="LWV82" s="59" t="e">
        <f>VLOOKUP(LWP82,'Cod Planos'!$A:$G,4,FALSE)</f>
        <v>#N/A</v>
      </c>
      <c r="LWW82" s="60" t="e">
        <f>VLOOKUP(LWP82,'Cod Planos'!$A:$G,5,FALSE)</f>
        <v>#N/A</v>
      </c>
      <c r="LWX82" s="61" t="e">
        <f>VLOOKUP(LWP82,'Cod Planos'!$A:$G,6,FALSE)</f>
        <v>#N/A</v>
      </c>
      <c r="LWY82" s="62" t="e">
        <f>VLOOKUP(LWP82,'Cod Planos'!$A:$G,7,FALSE)</f>
        <v>#N/A</v>
      </c>
      <c r="LWZ82" s="34">
        <v>793</v>
      </c>
      <c r="LXA82" s="63" t="str">
        <f>LWS82</f>
        <v>NA</v>
      </c>
      <c r="LXB82" s="83" t="s">
        <v>1317</v>
      </c>
      <c r="LXC82" s="93" t="str">
        <f>LWQ82</f>
        <v>CR793</v>
      </c>
      <c r="LXD82" s="93" t="str">
        <f>IF(IFERROR(VLOOKUP(LXA82,'OPERAÇÕES - REPARO'!LWM:LWM,1,FALSE),"")&lt;&gt;"","OK","NA")</f>
        <v>NA</v>
      </c>
      <c r="LXE82" s="93" t="str">
        <f>IF(IFERROR(VLOOKUP(LXA82,'TEXTO LONGO REPARO.CSV'!LWI:LWI,1,FALSE),"")&lt;&gt;"","OK","NA")</f>
        <v>NA</v>
      </c>
      <c r="LXF82" s="58" t="e">
        <f>VLOOKUP(LXA82,'Cod Planos'!$A:$G,2,FALSE)</f>
        <v>#N/A</v>
      </c>
      <c r="LXG82" s="59" t="e">
        <f>VLOOKUP(LXA82,'Cod Planos'!$A:$G,4,FALSE)</f>
        <v>#N/A</v>
      </c>
      <c r="LXH82" s="60" t="e">
        <f>VLOOKUP(LXA82,'Cod Planos'!$A:$G,5,FALSE)</f>
        <v>#N/A</v>
      </c>
      <c r="LXI82" s="61" t="e">
        <f>VLOOKUP(LXA82,'Cod Planos'!$A:$G,6,FALSE)</f>
        <v>#N/A</v>
      </c>
      <c r="LXJ82" s="62" t="e">
        <f>VLOOKUP(LXA82,'Cod Planos'!$A:$G,7,FALSE)</f>
        <v>#N/A</v>
      </c>
      <c r="LXK82" s="34">
        <v>794</v>
      </c>
      <c r="LXL82" s="63" t="str">
        <f>LXD82</f>
        <v>NA</v>
      </c>
      <c r="LXM82" s="83" t="s">
        <v>1318</v>
      </c>
      <c r="LXN82" s="93" t="str">
        <f>LXB82</f>
        <v>CR794</v>
      </c>
      <c r="LXO82" s="93" t="str">
        <f>IF(IFERROR(VLOOKUP(LXL82,'OPERAÇÕES - REPARO'!LWX:LWX,1,FALSE),"")&lt;&gt;"","OK","NA")</f>
        <v>NA</v>
      </c>
      <c r="LXP82" s="93" t="str">
        <f>IF(IFERROR(VLOOKUP(LXL82,'TEXTO LONGO REPARO.CSV'!LWT:LWT,1,FALSE),"")&lt;&gt;"","OK","NA")</f>
        <v>NA</v>
      </c>
      <c r="LXQ82" s="58" t="e">
        <f>VLOOKUP(LXL82,'Cod Planos'!$A:$G,2,FALSE)</f>
        <v>#N/A</v>
      </c>
      <c r="LXR82" s="59" t="e">
        <f>VLOOKUP(LXL82,'Cod Planos'!$A:$G,4,FALSE)</f>
        <v>#N/A</v>
      </c>
      <c r="LXS82" s="60" t="e">
        <f>VLOOKUP(LXL82,'Cod Planos'!$A:$G,5,FALSE)</f>
        <v>#N/A</v>
      </c>
      <c r="LXT82" s="61" t="e">
        <f>VLOOKUP(LXL82,'Cod Planos'!$A:$G,6,FALSE)</f>
        <v>#N/A</v>
      </c>
      <c r="LXU82" s="62" t="e">
        <f>VLOOKUP(LXL82,'Cod Planos'!$A:$G,7,FALSE)</f>
        <v>#N/A</v>
      </c>
      <c r="LXV82" s="34">
        <v>795</v>
      </c>
      <c r="LXW82" s="63" t="str">
        <f>LXO82</f>
        <v>NA</v>
      </c>
      <c r="LXX82" s="83" t="s">
        <v>1319</v>
      </c>
      <c r="LXY82" s="93" t="str">
        <f>LXM82</f>
        <v>CR795</v>
      </c>
      <c r="LXZ82" s="93" t="str">
        <f>IF(IFERROR(VLOOKUP(LXW82,'OPERAÇÕES - REPARO'!LXI:LXI,1,FALSE),"")&lt;&gt;"","OK","NA")</f>
        <v>NA</v>
      </c>
      <c r="LYA82" s="93" t="str">
        <f>IF(IFERROR(VLOOKUP(LXW82,'TEXTO LONGO REPARO.CSV'!LXE:LXE,1,FALSE),"")&lt;&gt;"","OK","NA")</f>
        <v>NA</v>
      </c>
      <c r="LYB82" s="58" t="e">
        <f>VLOOKUP(LXW82,'Cod Planos'!$A:$G,2,FALSE)</f>
        <v>#N/A</v>
      </c>
      <c r="LYC82" s="59" t="e">
        <f>VLOOKUP(LXW82,'Cod Planos'!$A:$G,4,FALSE)</f>
        <v>#N/A</v>
      </c>
      <c r="LYD82" s="60" t="e">
        <f>VLOOKUP(LXW82,'Cod Planos'!$A:$G,5,FALSE)</f>
        <v>#N/A</v>
      </c>
      <c r="LYE82" s="61" t="e">
        <f>VLOOKUP(LXW82,'Cod Planos'!$A:$G,6,FALSE)</f>
        <v>#N/A</v>
      </c>
      <c r="LYF82" s="62" t="e">
        <f>VLOOKUP(LXW82,'Cod Planos'!$A:$G,7,FALSE)</f>
        <v>#N/A</v>
      </c>
      <c r="LYG82" s="34">
        <v>796</v>
      </c>
      <c r="LYH82" s="63" t="str">
        <f>LXZ82</f>
        <v>NA</v>
      </c>
      <c r="LYI82" s="83" t="s">
        <v>1320</v>
      </c>
      <c r="LYJ82" s="93" t="str">
        <f>LXX82</f>
        <v>CR796</v>
      </c>
      <c r="LYK82" s="93" t="str">
        <f>IF(IFERROR(VLOOKUP(LYH82,'OPERAÇÕES - REPARO'!LXT:LXT,1,FALSE),"")&lt;&gt;"","OK","NA")</f>
        <v>NA</v>
      </c>
      <c r="LYL82" s="93" t="str">
        <f>IF(IFERROR(VLOOKUP(LYH82,'TEXTO LONGO REPARO.CSV'!LXP:LXP,1,FALSE),"")&lt;&gt;"","OK","NA")</f>
        <v>NA</v>
      </c>
      <c r="LYM82" s="58" t="e">
        <f>VLOOKUP(LYH82,'Cod Planos'!$A:$G,2,FALSE)</f>
        <v>#N/A</v>
      </c>
      <c r="LYN82" s="59" t="e">
        <f>VLOOKUP(LYH82,'Cod Planos'!$A:$G,4,FALSE)</f>
        <v>#N/A</v>
      </c>
      <c r="LYO82" s="60" t="e">
        <f>VLOOKUP(LYH82,'Cod Planos'!$A:$G,5,FALSE)</f>
        <v>#N/A</v>
      </c>
      <c r="LYP82" s="61" t="e">
        <f>VLOOKUP(LYH82,'Cod Planos'!$A:$G,6,FALSE)</f>
        <v>#N/A</v>
      </c>
      <c r="LYQ82" s="62" t="e">
        <f>VLOOKUP(LYH82,'Cod Planos'!$A:$G,7,FALSE)</f>
        <v>#N/A</v>
      </c>
      <c r="LYR82" s="34">
        <v>797</v>
      </c>
      <c r="LYS82" s="63" t="str">
        <f>LYK82</f>
        <v>NA</v>
      </c>
      <c r="LYT82" s="83" t="s">
        <v>1321</v>
      </c>
      <c r="LYU82" s="93" t="str">
        <f>LYI82</f>
        <v>CR797</v>
      </c>
      <c r="LYV82" s="93" t="str">
        <f>IF(IFERROR(VLOOKUP(LYS82,'OPERAÇÕES - REPARO'!LYE:LYE,1,FALSE),"")&lt;&gt;"","OK","NA")</f>
        <v>NA</v>
      </c>
      <c r="LYW82" s="93" t="str">
        <f>IF(IFERROR(VLOOKUP(LYS82,'TEXTO LONGO REPARO.CSV'!LYA:LYA,1,FALSE),"")&lt;&gt;"","OK","NA")</f>
        <v>NA</v>
      </c>
      <c r="LYX82" s="58" t="e">
        <f>VLOOKUP(LYS82,'Cod Planos'!$A:$G,2,FALSE)</f>
        <v>#N/A</v>
      </c>
      <c r="LYY82" s="59" t="e">
        <f>VLOOKUP(LYS82,'Cod Planos'!$A:$G,4,FALSE)</f>
        <v>#N/A</v>
      </c>
      <c r="LYZ82" s="60" t="e">
        <f>VLOOKUP(LYS82,'Cod Planos'!$A:$G,5,FALSE)</f>
        <v>#N/A</v>
      </c>
      <c r="LZA82" s="61" t="e">
        <f>VLOOKUP(LYS82,'Cod Planos'!$A:$G,6,FALSE)</f>
        <v>#N/A</v>
      </c>
      <c r="LZB82" s="62" t="e">
        <f>VLOOKUP(LYS82,'Cod Planos'!$A:$G,7,FALSE)</f>
        <v>#N/A</v>
      </c>
      <c r="LZC82" s="34">
        <v>798</v>
      </c>
      <c r="LZD82" s="63" t="str">
        <f>LYV82</f>
        <v>NA</v>
      </c>
      <c r="LZE82" s="83" t="s">
        <v>1322</v>
      </c>
      <c r="LZF82" s="93" t="str">
        <f>LYT82</f>
        <v>CR798</v>
      </c>
      <c r="LZG82" s="93" t="str">
        <f>IF(IFERROR(VLOOKUP(LZD82,'OPERAÇÕES - REPARO'!LYP:LYP,1,FALSE),"")&lt;&gt;"","OK","NA")</f>
        <v>NA</v>
      </c>
      <c r="LZH82" s="93" t="str">
        <f>IF(IFERROR(VLOOKUP(LZD82,'TEXTO LONGO REPARO.CSV'!LYL:LYL,1,FALSE),"")&lt;&gt;"","OK","NA")</f>
        <v>NA</v>
      </c>
      <c r="LZI82" s="58" t="e">
        <f>VLOOKUP(LZD82,'Cod Planos'!$A:$G,2,FALSE)</f>
        <v>#N/A</v>
      </c>
      <c r="LZJ82" s="59" t="e">
        <f>VLOOKUP(LZD82,'Cod Planos'!$A:$G,4,FALSE)</f>
        <v>#N/A</v>
      </c>
      <c r="LZK82" s="60" t="e">
        <f>VLOOKUP(LZD82,'Cod Planos'!$A:$G,5,FALSE)</f>
        <v>#N/A</v>
      </c>
      <c r="LZL82" s="61" t="e">
        <f>VLOOKUP(LZD82,'Cod Planos'!$A:$G,6,FALSE)</f>
        <v>#N/A</v>
      </c>
      <c r="LZM82" s="62" t="e">
        <f>VLOOKUP(LZD82,'Cod Planos'!$A:$G,7,FALSE)</f>
        <v>#N/A</v>
      </c>
      <c r="LZN82" s="34">
        <v>799</v>
      </c>
      <c r="LZO82" s="63" t="str">
        <f>LZG82</f>
        <v>NA</v>
      </c>
      <c r="LZP82" s="83" t="s">
        <v>1323</v>
      </c>
      <c r="LZQ82" s="93" t="str">
        <f>LZE82</f>
        <v>CR799</v>
      </c>
      <c r="LZR82" s="93" t="str">
        <f>IF(IFERROR(VLOOKUP(LZO82,'OPERAÇÕES - REPARO'!LZA:LZA,1,FALSE),"")&lt;&gt;"","OK","NA")</f>
        <v>NA</v>
      </c>
      <c r="LZS82" s="93" t="str">
        <f>IF(IFERROR(VLOOKUP(LZO82,'TEXTO LONGO REPARO.CSV'!LYW:LYW,1,FALSE),"")&lt;&gt;"","OK","NA")</f>
        <v>NA</v>
      </c>
      <c r="LZT82" s="58" t="e">
        <f>VLOOKUP(LZO82,'Cod Planos'!$A:$G,2,FALSE)</f>
        <v>#N/A</v>
      </c>
      <c r="LZU82" s="59" t="e">
        <f>VLOOKUP(LZO82,'Cod Planos'!$A:$G,4,FALSE)</f>
        <v>#N/A</v>
      </c>
      <c r="LZV82" s="60" t="e">
        <f>VLOOKUP(LZO82,'Cod Planos'!$A:$G,5,FALSE)</f>
        <v>#N/A</v>
      </c>
      <c r="LZW82" s="61" t="e">
        <f>VLOOKUP(LZO82,'Cod Planos'!$A:$G,6,FALSE)</f>
        <v>#N/A</v>
      </c>
      <c r="LZX82" s="62" t="e">
        <f>VLOOKUP(LZO82,'Cod Planos'!$A:$G,7,FALSE)</f>
        <v>#N/A</v>
      </c>
      <c r="LZY82" s="34">
        <v>800</v>
      </c>
      <c r="LZZ82" s="63" t="str">
        <f>LZR82</f>
        <v>NA</v>
      </c>
      <c r="MAA82" s="83" t="s">
        <v>1324</v>
      </c>
      <c r="MAB82" s="93" t="str">
        <f>LZP82</f>
        <v>CR800</v>
      </c>
      <c r="MAC82" s="93" t="str">
        <f>IF(IFERROR(VLOOKUP(LZZ82,'OPERAÇÕES - REPARO'!LZL:LZL,1,FALSE),"")&lt;&gt;"","OK","NA")</f>
        <v>NA</v>
      </c>
      <c r="MAD82" s="93" t="str">
        <f>IF(IFERROR(VLOOKUP(LZZ82,'TEXTO LONGO REPARO.CSV'!LZH:LZH,1,FALSE),"")&lt;&gt;"","OK","NA")</f>
        <v>NA</v>
      </c>
      <c r="MAE82" s="58" t="e">
        <f>VLOOKUP(LZZ82,'Cod Planos'!$A:$G,2,FALSE)</f>
        <v>#N/A</v>
      </c>
      <c r="MAF82" s="59" t="e">
        <f>VLOOKUP(LZZ82,'Cod Planos'!$A:$G,4,FALSE)</f>
        <v>#N/A</v>
      </c>
      <c r="MAG82" s="60" t="e">
        <f>VLOOKUP(LZZ82,'Cod Planos'!$A:$G,5,FALSE)</f>
        <v>#N/A</v>
      </c>
      <c r="MAH82" s="61" t="e">
        <f>VLOOKUP(LZZ82,'Cod Planos'!$A:$G,6,FALSE)</f>
        <v>#N/A</v>
      </c>
      <c r="MAI82" s="62" t="e">
        <f>VLOOKUP(LZZ82,'Cod Planos'!$A:$G,7,FALSE)</f>
        <v>#N/A</v>
      </c>
      <c r="MAJ82" s="34">
        <v>801</v>
      </c>
      <c r="MAK82" s="63" t="str">
        <f>MAC82</f>
        <v>NA</v>
      </c>
      <c r="MAL82" s="83" t="s">
        <v>1325</v>
      </c>
      <c r="MAM82" s="93" t="str">
        <f>MAA82</f>
        <v>CR801</v>
      </c>
      <c r="MAN82" s="93" t="str">
        <f>IF(IFERROR(VLOOKUP(MAK82,'OPERAÇÕES - REPARO'!LZW:LZW,1,FALSE),"")&lt;&gt;"","OK","NA")</f>
        <v>NA</v>
      </c>
      <c r="MAO82" s="93" t="str">
        <f>IF(IFERROR(VLOOKUP(MAK82,'TEXTO LONGO REPARO.CSV'!LZS:LZS,1,FALSE),"")&lt;&gt;"","OK","NA")</f>
        <v>NA</v>
      </c>
      <c r="MAP82" s="58" t="e">
        <f>VLOOKUP(MAK82,'Cod Planos'!$A:$G,2,FALSE)</f>
        <v>#N/A</v>
      </c>
      <c r="MAQ82" s="59" t="e">
        <f>VLOOKUP(MAK82,'Cod Planos'!$A:$G,4,FALSE)</f>
        <v>#N/A</v>
      </c>
      <c r="MAR82" s="60" t="e">
        <f>VLOOKUP(MAK82,'Cod Planos'!$A:$G,5,FALSE)</f>
        <v>#N/A</v>
      </c>
      <c r="MAS82" s="61" t="e">
        <f>VLOOKUP(MAK82,'Cod Planos'!$A:$G,6,FALSE)</f>
        <v>#N/A</v>
      </c>
      <c r="MAT82" s="62" t="e">
        <f>VLOOKUP(MAK82,'Cod Planos'!$A:$G,7,FALSE)</f>
        <v>#N/A</v>
      </c>
      <c r="MAU82" s="34">
        <v>802</v>
      </c>
      <c r="MAV82" s="63" t="str">
        <f>MAN82</f>
        <v>NA</v>
      </c>
      <c r="MAW82" s="83" t="s">
        <v>1326</v>
      </c>
      <c r="MAX82" s="93" t="str">
        <f>MAL82</f>
        <v>CR802</v>
      </c>
      <c r="MAY82" s="93" t="str">
        <f>IF(IFERROR(VLOOKUP(MAV82,'OPERAÇÕES - REPARO'!MAH:MAH,1,FALSE),"")&lt;&gt;"","OK","NA")</f>
        <v>NA</v>
      </c>
      <c r="MAZ82" s="93" t="str">
        <f>IF(IFERROR(VLOOKUP(MAV82,'TEXTO LONGO REPARO.CSV'!MAD:MAD,1,FALSE),"")&lt;&gt;"","OK","NA")</f>
        <v>NA</v>
      </c>
      <c r="MBA82" s="58" t="e">
        <f>VLOOKUP(MAV82,'Cod Planos'!$A:$G,2,FALSE)</f>
        <v>#N/A</v>
      </c>
      <c r="MBB82" s="59" t="e">
        <f>VLOOKUP(MAV82,'Cod Planos'!$A:$G,4,FALSE)</f>
        <v>#N/A</v>
      </c>
      <c r="MBC82" s="60" t="e">
        <f>VLOOKUP(MAV82,'Cod Planos'!$A:$G,5,FALSE)</f>
        <v>#N/A</v>
      </c>
      <c r="MBD82" s="61" t="e">
        <f>VLOOKUP(MAV82,'Cod Planos'!$A:$G,6,FALSE)</f>
        <v>#N/A</v>
      </c>
      <c r="MBE82" s="62" t="e">
        <f>VLOOKUP(MAV82,'Cod Planos'!$A:$G,7,FALSE)</f>
        <v>#N/A</v>
      </c>
      <c r="MBF82" s="34">
        <v>803</v>
      </c>
      <c r="MBG82" s="63" t="str">
        <f>MAY82</f>
        <v>NA</v>
      </c>
      <c r="MBH82" s="83" t="s">
        <v>1327</v>
      </c>
      <c r="MBI82" s="93" t="str">
        <f>MAW82</f>
        <v>CR803</v>
      </c>
      <c r="MBJ82" s="93" t="str">
        <f>IF(IFERROR(VLOOKUP(MBG82,'OPERAÇÕES - REPARO'!MAS:MAS,1,FALSE),"")&lt;&gt;"","OK","NA")</f>
        <v>NA</v>
      </c>
      <c r="MBK82" s="93" t="str">
        <f>IF(IFERROR(VLOOKUP(MBG82,'TEXTO LONGO REPARO.CSV'!MAO:MAO,1,FALSE),"")&lt;&gt;"","OK","NA")</f>
        <v>NA</v>
      </c>
      <c r="MBL82" s="58" t="e">
        <f>VLOOKUP(MBG82,'Cod Planos'!$A:$G,2,FALSE)</f>
        <v>#N/A</v>
      </c>
      <c r="MBM82" s="59" t="e">
        <f>VLOOKUP(MBG82,'Cod Planos'!$A:$G,4,FALSE)</f>
        <v>#N/A</v>
      </c>
      <c r="MBN82" s="60" t="e">
        <f>VLOOKUP(MBG82,'Cod Planos'!$A:$G,5,FALSE)</f>
        <v>#N/A</v>
      </c>
      <c r="MBO82" s="61" t="e">
        <f>VLOOKUP(MBG82,'Cod Planos'!$A:$G,6,FALSE)</f>
        <v>#N/A</v>
      </c>
      <c r="MBP82" s="62" t="e">
        <f>VLOOKUP(MBG82,'Cod Planos'!$A:$G,7,FALSE)</f>
        <v>#N/A</v>
      </c>
      <c r="MBQ82" s="34">
        <v>804</v>
      </c>
      <c r="MBR82" s="63" t="str">
        <f>MBJ82</f>
        <v>NA</v>
      </c>
      <c r="MBS82" s="83" t="s">
        <v>1328</v>
      </c>
      <c r="MBT82" s="93" t="str">
        <f>MBH82</f>
        <v>CR804</v>
      </c>
      <c r="MBU82" s="93" t="str">
        <f>IF(IFERROR(VLOOKUP(MBR82,'OPERAÇÕES - REPARO'!MBD:MBD,1,FALSE),"")&lt;&gt;"","OK","NA")</f>
        <v>NA</v>
      </c>
      <c r="MBV82" s="93" t="str">
        <f>IF(IFERROR(VLOOKUP(MBR82,'TEXTO LONGO REPARO.CSV'!MAZ:MAZ,1,FALSE),"")&lt;&gt;"","OK","NA")</f>
        <v>NA</v>
      </c>
      <c r="MBW82" s="58" t="e">
        <f>VLOOKUP(MBR82,'Cod Planos'!$A:$G,2,FALSE)</f>
        <v>#N/A</v>
      </c>
      <c r="MBX82" s="59" t="e">
        <f>VLOOKUP(MBR82,'Cod Planos'!$A:$G,4,FALSE)</f>
        <v>#N/A</v>
      </c>
      <c r="MBY82" s="60" t="e">
        <f>VLOOKUP(MBR82,'Cod Planos'!$A:$G,5,FALSE)</f>
        <v>#N/A</v>
      </c>
      <c r="MBZ82" s="61" t="e">
        <f>VLOOKUP(MBR82,'Cod Planos'!$A:$G,6,FALSE)</f>
        <v>#N/A</v>
      </c>
      <c r="MCA82" s="62" t="e">
        <f>VLOOKUP(MBR82,'Cod Planos'!$A:$G,7,FALSE)</f>
        <v>#N/A</v>
      </c>
      <c r="MCB82" s="34">
        <v>805</v>
      </c>
      <c r="MCC82" s="63" t="str">
        <f>MBU82</f>
        <v>NA</v>
      </c>
      <c r="MCD82" s="83" t="s">
        <v>1329</v>
      </c>
      <c r="MCE82" s="93" t="str">
        <f>MBS82</f>
        <v>CR805</v>
      </c>
      <c r="MCF82" s="93" t="str">
        <f>IF(IFERROR(VLOOKUP(MCC82,'OPERAÇÕES - REPARO'!MBO:MBO,1,FALSE),"")&lt;&gt;"","OK","NA")</f>
        <v>NA</v>
      </c>
      <c r="MCG82" s="93" t="str">
        <f>IF(IFERROR(VLOOKUP(MCC82,'TEXTO LONGO REPARO.CSV'!MBK:MBK,1,FALSE),"")&lt;&gt;"","OK","NA")</f>
        <v>NA</v>
      </c>
      <c r="MCH82" s="58" t="e">
        <f>VLOOKUP(MCC82,'Cod Planos'!$A:$G,2,FALSE)</f>
        <v>#N/A</v>
      </c>
      <c r="MCI82" s="59" t="e">
        <f>VLOOKUP(MCC82,'Cod Planos'!$A:$G,4,FALSE)</f>
        <v>#N/A</v>
      </c>
      <c r="MCJ82" s="60" t="e">
        <f>VLOOKUP(MCC82,'Cod Planos'!$A:$G,5,FALSE)</f>
        <v>#N/A</v>
      </c>
      <c r="MCK82" s="61" t="e">
        <f>VLOOKUP(MCC82,'Cod Planos'!$A:$G,6,FALSE)</f>
        <v>#N/A</v>
      </c>
      <c r="MCL82" s="62" t="e">
        <f>VLOOKUP(MCC82,'Cod Planos'!$A:$G,7,FALSE)</f>
        <v>#N/A</v>
      </c>
      <c r="MCM82" s="34">
        <v>806</v>
      </c>
      <c r="MCN82" s="63" t="str">
        <f>MCF82</f>
        <v>NA</v>
      </c>
      <c r="MCO82" s="83" t="s">
        <v>1330</v>
      </c>
      <c r="MCP82" s="93" t="str">
        <f>MCD82</f>
        <v>CR806</v>
      </c>
      <c r="MCQ82" s="93" t="str">
        <f>IF(IFERROR(VLOOKUP(MCN82,'OPERAÇÕES - REPARO'!MBZ:MBZ,1,FALSE),"")&lt;&gt;"","OK","NA")</f>
        <v>NA</v>
      </c>
      <c r="MCR82" s="93" t="str">
        <f>IF(IFERROR(VLOOKUP(MCN82,'TEXTO LONGO REPARO.CSV'!MBV:MBV,1,FALSE),"")&lt;&gt;"","OK","NA")</f>
        <v>NA</v>
      </c>
      <c r="MCS82" s="58" t="e">
        <f>VLOOKUP(MCN82,'Cod Planos'!$A:$G,2,FALSE)</f>
        <v>#N/A</v>
      </c>
      <c r="MCT82" s="59" t="e">
        <f>VLOOKUP(MCN82,'Cod Planos'!$A:$G,4,FALSE)</f>
        <v>#N/A</v>
      </c>
      <c r="MCU82" s="60" t="e">
        <f>VLOOKUP(MCN82,'Cod Planos'!$A:$G,5,FALSE)</f>
        <v>#N/A</v>
      </c>
      <c r="MCV82" s="61" t="e">
        <f>VLOOKUP(MCN82,'Cod Planos'!$A:$G,6,FALSE)</f>
        <v>#N/A</v>
      </c>
      <c r="MCW82" s="62" t="e">
        <f>VLOOKUP(MCN82,'Cod Planos'!$A:$G,7,FALSE)</f>
        <v>#N/A</v>
      </c>
      <c r="MCX82" s="34">
        <v>807</v>
      </c>
      <c r="MCY82" s="63" t="str">
        <f>MCQ82</f>
        <v>NA</v>
      </c>
      <c r="MCZ82" s="83" t="s">
        <v>1331</v>
      </c>
      <c r="MDA82" s="93" t="str">
        <f>MCO82</f>
        <v>CR807</v>
      </c>
      <c r="MDB82" s="93" t="str">
        <f>IF(IFERROR(VLOOKUP(MCY82,'OPERAÇÕES - REPARO'!MCK:MCK,1,FALSE),"")&lt;&gt;"","OK","NA")</f>
        <v>NA</v>
      </c>
      <c r="MDC82" s="93" t="str">
        <f>IF(IFERROR(VLOOKUP(MCY82,'TEXTO LONGO REPARO.CSV'!MCG:MCG,1,FALSE),"")&lt;&gt;"","OK","NA")</f>
        <v>NA</v>
      </c>
      <c r="MDD82" s="58" t="e">
        <f>VLOOKUP(MCY82,'Cod Planos'!$A:$G,2,FALSE)</f>
        <v>#N/A</v>
      </c>
      <c r="MDE82" s="59" t="e">
        <f>VLOOKUP(MCY82,'Cod Planos'!$A:$G,4,FALSE)</f>
        <v>#N/A</v>
      </c>
      <c r="MDF82" s="60" t="e">
        <f>VLOOKUP(MCY82,'Cod Planos'!$A:$G,5,FALSE)</f>
        <v>#N/A</v>
      </c>
      <c r="MDG82" s="61" t="e">
        <f>VLOOKUP(MCY82,'Cod Planos'!$A:$G,6,FALSE)</f>
        <v>#N/A</v>
      </c>
      <c r="MDH82" s="62" t="e">
        <f>VLOOKUP(MCY82,'Cod Planos'!$A:$G,7,FALSE)</f>
        <v>#N/A</v>
      </c>
      <c r="MDI82" s="34">
        <v>808</v>
      </c>
      <c r="MDJ82" s="63" t="str">
        <f>MDB82</f>
        <v>NA</v>
      </c>
      <c r="MDK82" s="83" t="s">
        <v>1332</v>
      </c>
      <c r="MDL82" s="93" t="str">
        <f>MCZ82</f>
        <v>CR808</v>
      </c>
      <c r="MDM82" s="93" t="str">
        <f>IF(IFERROR(VLOOKUP(MDJ82,'OPERAÇÕES - REPARO'!MCV:MCV,1,FALSE),"")&lt;&gt;"","OK","NA")</f>
        <v>NA</v>
      </c>
      <c r="MDN82" s="93" t="str">
        <f>IF(IFERROR(VLOOKUP(MDJ82,'TEXTO LONGO REPARO.CSV'!MCR:MCR,1,FALSE),"")&lt;&gt;"","OK","NA")</f>
        <v>NA</v>
      </c>
      <c r="MDO82" s="58" t="e">
        <f>VLOOKUP(MDJ82,'Cod Planos'!$A:$G,2,FALSE)</f>
        <v>#N/A</v>
      </c>
      <c r="MDP82" s="59" t="e">
        <f>VLOOKUP(MDJ82,'Cod Planos'!$A:$G,4,FALSE)</f>
        <v>#N/A</v>
      </c>
      <c r="MDQ82" s="60" t="e">
        <f>VLOOKUP(MDJ82,'Cod Planos'!$A:$G,5,FALSE)</f>
        <v>#N/A</v>
      </c>
      <c r="MDR82" s="61" t="e">
        <f>VLOOKUP(MDJ82,'Cod Planos'!$A:$G,6,FALSE)</f>
        <v>#N/A</v>
      </c>
      <c r="MDS82" s="62" t="e">
        <f>VLOOKUP(MDJ82,'Cod Planos'!$A:$G,7,FALSE)</f>
        <v>#N/A</v>
      </c>
      <c r="MDT82" s="34">
        <v>809</v>
      </c>
      <c r="MDU82" s="63" t="str">
        <f>MDM82</f>
        <v>NA</v>
      </c>
      <c r="MDV82" s="83" t="s">
        <v>1333</v>
      </c>
      <c r="MDW82" s="93" t="str">
        <f>MDK82</f>
        <v>CR809</v>
      </c>
      <c r="MDX82" s="93" t="str">
        <f>IF(IFERROR(VLOOKUP(MDU82,'OPERAÇÕES - REPARO'!MDG:MDG,1,FALSE),"")&lt;&gt;"","OK","NA")</f>
        <v>NA</v>
      </c>
      <c r="MDY82" s="93" t="str">
        <f>IF(IFERROR(VLOOKUP(MDU82,'TEXTO LONGO REPARO.CSV'!MDC:MDC,1,FALSE),"")&lt;&gt;"","OK","NA")</f>
        <v>NA</v>
      </c>
      <c r="MDZ82" s="58" t="e">
        <f>VLOOKUP(MDU82,'Cod Planos'!$A:$G,2,FALSE)</f>
        <v>#N/A</v>
      </c>
      <c r="MEA82" s="59" t="e">
        <f>VLOOKUP(MDU82,'Cod Planos'!$A:$G,4,FALSE)</f>
        <v>#N/A</v>
      </c>
      <c r="MEB82" s="60" t="e">
        <f>VLOOKUP(MDU82,'Cod Planos'!$A:$G,5,FALSE)</f>
        <v>#N/A</v>
      </c>
      <c r="MEC82" s="61" t="e">
        <f>VLOOKUP(MDU82,'Cod Planos'!$A:$G,6,FALSE)</f>
        <v>#N/A</v>
      </c>
      <c r="MED82" s="62" t="e">
        <f>VLOOKUP(MDU82,'Cod Planos'!$A:$G,7,FALSE)</f>
        <v>#N/A</v>
      </c>
      <c r="MEE82" s="34">
        <v>810</v>
      </c>
      <c r="MEF82" s="63" t="str">
        <f>MDX82</f>
        <v>NA</v>
      </c>
      <c r="MEG82" s="83" t="s">
        <v>1334</v>
      </c>
      <c r="MEH82" s="93" t="str">
        <f>MDV82</f>
        <v>CR810</v>
      </c>
      <c r="MEI82" s="93" t="str">
        <f>IF(IFERROR(VLOOKUP(MEF82,'OPERAÇÕES - REPARO'!MDR:MDR,1,FALSE),"")&lt;&gt;"","OK","NA")</f>
        <v>NA</v>
      </c>
      <c r="MEJ82" s="93" t="str">
        <f>IF(IFERROR(VLOOKUP(MEF82,'TEXTO LONGO REPARO.CSV'!MDN:MDN,1,FALSE),"")&lt;&gt;"","OK","NA")</f>
        <v>NA</v>
      </c>
      <c r="MEK82" s="58" t="e">
        <f>VLOOKUP(MEF82,'Cod Planos'!$A:$G,2,FALSE)</f>
        <v>#N/A</v>
      </c>
      <c r="MEL82" s="59" t="e">
        <f>VLOOKUP(MEF82,'Cod Planos'!$A:$G,4,FALSE)</f>
        <v>#N/A</v>
      </c>
      <c r="MEM82" s="60" t="e">
        <f>VLOOKUP(MEF82,'Cod Planos'!$A:$G,5,FALSE)</f>
        <v>#N/A</v>
      </c>
      <c r="MEN82" s="61" t="e">
        <f>VLOOKUP(MEF82,'Cod Planos'!$A:$G,6,FALSE)</f>
        <v>#N/A</v>
      </c>
      <c r="MEO82" s="62" t="e">
        <f>VLOOKUP(MEF82,'Cod Planos'!$A:$G,7,FALSE)</f>
        <v>#N/A</v>
      </c>
      <c r="MEP82" s="34">
        <v>811</v>
      </c>
      <c r="MEQ82" s="63" t="str">
        <f>MEI82</f>
        <v>NA</v>
      </c>
      <c r="MER82" s="83" t="s">
        <v>1335</v>
      </c>
      <c r="MES82" s="93" t="str">
        <f>MEG82</f>
        <v>CR811</v>
      </c>
      <c r="MET82" s="93" t="str">
        <f>IF(IFERROR(VLOOKUP(MEQ82,'OPERAÇÕES - REPARO'!MEC:MEC,1,FALSE),"")&lt;&gt;"","OK","NA")</f>
        <v>NA</v>
      </c>
      <c r="MEU82" s="93" t="str">
        <f>IF(IFERROR(VLOOKUP(MEQ82,'TEXTO LONGO REPARO.CSV'!MDY:MDY,1,FALSE),"")&lt;&gt;"","OK","NA")</f>
        <v>NA</v>
      </c>
      <c r="MEV82" s="58" t="e">
        <f>VLOOKUP(MEQ82,'Cod Planos'!$A:$G,2,FALSE)</f>
        <v>#N/A</v>
      </c>
      <c r="MEW82" s="59" t="e">
        <f>VLOOKUP(MEQ82,'Cod Planos'!$A:$G,4,FALSE)</f>
        <v>#N/A</v>
      </c>
      <c r="MEX82" s="60" t="e">
        <f>VLOOKUP(MEQ82,'Cod Planos'!$A:$G,5,FALSE)</f>
        <v>#N/A</v>
      </c>
      <c r="MEY82" s="61" t="e">
        <f>VLOOKUP(MEQ82,'Cod Planos'!$A:$G,6,FALSE)</f>
        <v>#N/A</v>
      </c>
      <c r="MEZ82" s="62" t="e">
        <f>VLOOKUP(MEQ82,'Cod Planos'!$A:$G,7,FALSE)</f>
        <v>#N/A</v>
      </c>
      <c r="MFA82" s="34">
        <v>812</v>
      </c>
      <c r="MFB82" s="63" t="str">
        <f>MET82</f>
        <v>NA</v>
      </c>
      <c r="MFC82" s="83" t="s">
        <v>1336</v>
      </c>
      <c r="MFD82" s="93" t="str">
        <f>MER82</f>
        <v>CR812</v>
      </c>
      <c r="MFE82" s="93" t="str">
        <f>IF(IFERROR(VLOOKUP(MFB82,'OPERAÇÕES - REPARO'!MEN:MEN,1,FALSE),"")&lt;&gt;"","OK","NA")</f>
        <v>NA</v>
      </c>
      <c r="MFF82" s="93" t="str">
        <f>IF(IFERROR(VLOOKUP(MFB82,'TEXTO LONGO REPARO.CSV'!MEJ:MEJ,1,FALSE),"")&lt;&gt;"","OK","NA")</f>
        <v>NA</v>
      </c>
      <c r="MFG82" s="58" t="e">
        <f>VLOOKUP(MFB82,'Cod Planos'!$A:$G,2,FALSE)</f>
        <v>#N/A</v>
      </c>
      <c r="MFH82" s="59" t="e">
        <f>VLOOKUP(MFB82,'Cod Planos'!$A:$G,4,FALSE)</f>
        <v>#N/A</v>
      </c>
      <c r="MFI82" s="60" t="e">
        <f>VLOOKUP(MFB82,'Cod Planos'!$A:$G,5,FALSE)</f>
        <v>#N/A</v>
      </c>
      <c r="MFJ82" s="61" t="e">
        <f>VLOOKUP(MFB82,'Cod Planos'!$A:$G,6,FALSE)</f>
        <v>#N/A</v>
      </c>
      <c r="MFK82" s="62" t="e">
        <f>VLOOKUP(MFB82,'Cod Planos'!$A:$G,7,FALSE)</f>
        <v>#N/A</v>
      </c>
      <c r="MFL82" s="34">
        <v>813</v>
      </c>
      <c r="MFM82" s="63" t="str">
        <f>MFE82</f>
        <v>NA</v>
      </c>
      <c r="MFN82" s="83" t="s">
        <v>1337</v>
      </c>
      <c r="MFO82" s="93" t="str">
        <f>MFC82</f>
        <v>CR813</v>
      </c>
      <c r="MFP82" s="93" t="str">
        <f>IF(IFERROR(VLOOKUP(MFM82,'OPERAÇÕES - REPARO'!MEY:MEY,1,FALSE),"")&lt;&gt;"","OK","NA")</f>
        <v>NA</v>
      </c>
      <c r="MFQ82" s="93" t="str">
        <f>IF(IFERROR(VLOOKUP(MFM82,'TEXTO LONGO REPARO.CSV'!MEU:MEU,1,FALSE),"")&lt;&gt;"","OK","NA")</f>
        <v>NA</v>
      </c>
      <c r="MFR82" s="58" t="e">
        <f>VLOOKUP(MFM82,'Cod Planos'!$A:$G,2,FALSE)</f>
        <v>#N/A</v>
      </c>
      <c r="MFS82" s="59" t="e">
        <f>VLOOKUP(MFM82,'Cod Planos'!$A:$G,4,FALSE)</f>
        <v>#N/A</v>
      </c>
      <c r="MFT82" s="60" t="e">
        <f>VLOOKUP(MFM82,'Cod Planos'!$A:$G,5,FALSE)</f>
        <v>#N/A</v>
      </c>
      <c r="MFU82" s="61" t="e">
        <f>VLOOKUP(MFM82,'Cod Planos'!$A:$G,6,FALSE)</f>
        <v>#N/A</v>
      </c>
      <c r="MFV82" s="62" t="e">
        <f>VLOOKUP(MFM82,'Cod Planos'!$A:$G,7,FALSE)</f>
        <v>#N/A</v>
      </c>
      <c r="MFW82" s="34">
        <v>814</v>
      </c>
      <c r="MFX82" s="63" t="str">
        <f>MFP82</f>
        <v>NA</v>
      </c>
      <c r="MFY82" s="83" t="s">
        <v>1338</v>
      </c>
      <c r="MFZ82" s="93" t="str">
        <f>MFN82</f>
        <v>CR814</v>
      </c>
      <c r="MGA82" s="93" t="str">
        <f>IF(IFERROR(VLOOKUP(MFX82,'OPERAÇÕES - REPARO'!MFJ:MFJ,1,FALSE),"")&lt;&gt;"","OK","NA")</f>
        <v>NA</v>
      </c>
      <c r="MGB82" s="93" t="str">
        <f>IF(IFERROR(VLOOKUP(MFX82,'TEXTO LONGO REPARO.CSV'!MFF:MFF,1,FALSE),"")&lt;&gt;"","OK","NA")</f>
        <v>NA</v>
      </c>
      <c r="MGC82" s="58" t="e">
        <f>VLOOKUP(MFX82,'Cod Planos'!$A:$G,2,FALSE)</f>
        <v>#N/A</v>
      </c>
      <c r="MGD82" s="59" t="e">
        <f>VLOOKUP(MFX82,'Cod Planos'!$A:$G,4,FALSE)</f>
        <v>#N/A</v>
      </c>
      <c r="MGE82" s="60" t="e">
        <f>VLOOKUP(MFX82,'Cod Planos'!$A:$G,5,FALSE)</f>
        <v>#N/A</v>
      </c>
      <c r="MGF82" s="61" t="e">
        <f>VLOOKUP(MFX82,'Cod Planos'!$A:$G,6,FALSE)</f>
        <v>#N/A</v>
      </c>
      <c r="MGG82" s="62" t="e">
        <f>VLOOKUP(MFX82,'Cod Planos'!$A:$G,7,FALSE)</f>
        <v>#N/A</v>
      </c>
      <c r="MGH82" s="34">
        <v>815</v>
      </c>
      <c r="MGI82" s="63" t="str">
        <f>MGA82</f>
        <v>NA</v>
      </c>
      <c r="MGJ82" s="83" t="s">
        <v>1339</v>
      </c>
      <c r="MGK82" s="93" t="str">
        <f>MFY82</f>
        <v>CR815</v>
      </c>
      <c r="MGL82" s="93" t="str">
        <f>IF(IFERROR(VLOOKUP(MGI82,'OPERAÇÕES - REPARO'!MFU:MFU,1,FALSE),"")&lt;&gt;"","OK","NA")</f>
        <v>NA</v>
      </c>
      <c r="MGM82" s="93" t="str">
        <f>IF(IFERROR(VLOOKUP(MGI82,'TEXTO LONGO REPARO.CSV'!MFQ:MFQ,1,FALSE),"")&lt;&gt;"","OK","NA")</f>
        <v>NA</v>
      </c>
      <c r="MGN82" s="58" t="e">
        <f>VLOOKUP(MGI82,'Cod Planos'!$A:$G,2,FALSE)</f>
        <v>#N/A</v>
      </c>
      <c r="MGO82" s="59" t="e">
        <f>VLOOKUP(MGI82,'Cod Planos'!$A:$G,4,FALSE)</f>
        <v>#N/A</v>
      </c>
      <c r="MGP82" s="60" t="e">
        <f>VLOOKUP(MGI82,'Cod Planos'!$A:$G,5,FALSE)</f>
        <v>#N/A</v>
      </c>
      <c r="MGQ82" s="61" t="e">
        <f>VLOOKUP(MGI82,'Cod Planos'!$A:$G,6,FALSE)</f>
        <v>#N/A</v>
      </c>
      <c r="MGR82" s="62" t="e">
        <f>VLOOKUP(MGI82,'Cod Planos'!$A:$G,7,FALSE)</f>
        <v>#N/A</v>
      </c>
      <c r="MGS82" s="34">
        <v>816</v>
      </c>
      <c r="MGT82" s="63" t="str">
        <f>MGL82</f>
        <v>NA</v>
      </c>
      <c r="MGU82" s="83" t="s">
        <v>1340</v>
      </c>
      <c r="MGV82" s="93" t="str">
        <f>MGJ82</f>
        <v>CR816</v>
      </c>
      <c r="MGW82" s="93" t="str">
        <f>IF(IFERROR(VLOOKUP(MGT82,'OPERAÇÕES - REPARO'!MGF:MGF,1,FALSE),"")&lt;&gt;"","OK","NA")</f>
        <v>NA</v>
      </c>
      <c r="MGX82" s="93" t="str">
        <f>IF(IFERROR(VLOOKUP(MGT82,'TEXTO LONGO REPARO.CSV'!MGB:MGB,1,FALSE),"")&lt;&gt;"","OK","NA")</f>
        <v>NA</v>
      </c>
      <c r="MGY82" s="58" t="e">
        <f>VLOOKUP(MGT82,'Cod Planos'!$A:$G,2,FALSE)</f>
        <v>#N/A</v>
      </c>
      <c r="MGZ82" s="59" t="e">
        <f>VLOOKUP(MGT82,'Cod Planos'!$A:$G,4,FALSE)</f>
        <v>#N/A</v>
      </c>
      <c r="MHA82" s="60" t="e">
        <f>VLOOKUP(MGT82,'Cod Planos'!$A:$G,5,FALSE)</f>
        <v>#N/A</v>
      </c>
      <c r="MHB82" s="61" t="e">
        <f>VLOOKUP(MGT82,'Cod Planos'!$A:$G,6,FALSE)</f>
        <v>#N/A</v>
      </c>
      <c r="MHC82" s="62" t="e">
        <f>VLOOKUP(MGT82,'Cod Planos'!$A:$G,7,FALSE)</f>
        <v>#N/A</v>
      </c>
      <c r="MHD82" s="34">
        <v>817</v>
      </c>
      <c r="MHE82" s="63" t="str">
        <f>MGW82</f>
        <v>NA</v>
      </c>
      <c r="MHF82" s="83" t="s">
        <v>1341</v>
      </c>
      <c r="MHG82" s="93" t="str">
        <f>MGU82</f>
        <v>CR817</v>
      </c>
      <c r="MHH82" s="93" t="str">
        <f>IF(IFERROR(VLOOKUP(MHE82,'OPERAÇÕES - REPARO'!MGQ:MGQ,1,FALSE),"")&lt;&gt;"","OK","NA")</f>
        <v>NA</v>
      </c>
      <c r="MHI82" s="93" t="str">
        <f>IF(IFERROR(VLOOKUP(MHE82,'TEXTO LONGO REPARO.CSV'!MGM:MGM,1,FALSE),"")&lt;&gt;"","OK","NA")</f>
        <v>NA</v>
      </c>
      <c r="MHJ82" s="58" t="e">
        <f>VLOOKUP(MHE82,'Cod Planos'!$A:$G,2,FALSE)</f>
        <v>#N/A</v>
      </c>
      <c r="MHK82" s="59" t="e">
        <f>VLOOKUP(MHE82,'Cod Planos'!$A:$G,4,FALSE)</f>
        <v>#N/A</v>
      </c>
      <c r="MHL82" s="60" t="e">
        <f>VLOOKUP(MHE82,'Cod Planos'!$A:$G,5,FALSE)</f>
        <v>#N/A</v>
      </c>
      <c r="MHM82" s="61" t="e">
        <f>VLOOKUP(MHE82,'Cod Planos'!$A:$G,6,FALSE)</f>
        <v>#N/A</v>
      </c>
      <c r="MHN82" s="62" t="e">
        <f>VLOOKUP(MHE82,'Cod Planos'!$A:$G,7,FALSE)</f>
        <v>#N/A</v>
      </c>
      <c r="MHO82" s="34">
        <v>818</v>
      </c>
      <c r="MHP82" s="63" t="str">
        <f>MHH82</f>
        <v>NA</v>
      </c>
      <c r="MHQ82" s="83" t="s">
        <v>1342</v>
      </c>
      <c r="MHR82" s="93" t="str">
        <f>MHF82</f>
        <v>CR818</v>
      </c>
      <c r="MHS82" s="93" t="str">
        <f>IF(IFERROR(VLOOKUP(MHP82,'OPERAÇÕES - REPARO'!MHB:MHB,1,FALSE),"")&lt;&gt;"","OK","NA")</f>
        <v>NA</v>
      </c>
      <c r="MHT82" s="93" t="str">
        <f>IF(IFERROR(VLOOKUP(MHP82,'TEXTO LONGO REPARO.CSV'!MGX:MGX,1,FALSE),"")&lt;&gt;"","OK","NA")</f>
        <v>NA</v>
      </c>
      <c r="MHU82" s="58" t="e">
        <f>VLOOKUP(MHP82,'Cod Planos'!$A:$G,2,FALSE)</f>
        <v>#N/A</v>
      </c>
      <c r="MHV82" s="59" t="e">
        <f>VLOOKUP(MHP82,'Cod Planos'!$A:$G,4,FALSE)</f>
        <v>#N/A</v>
      </c>
      <c r="MHW82" s="60" t="e">
        <f>VLOOKUP(MHP82,'Cod Planos'!$A:$G,5,FALSE)</f>
        <v>#N/A</v>
      </c>
      <c r="MHX82" s="61" t="e">
        <f>VLOOKUP(MHP82,'Cod Planos'!$A:$G,6,FALSE)</f>
        <v>#N/A</v>
      </c>
      <c r="MHY82" s="62" t="e">
        <f>VLOOKUP(MHP82,'Cod Planos'!$A:$G,7,FALSE)</f>
        <v>#N/A</v>
      </c>
      <c r="MHZ82" s="34">
        <v>819</v>
      </c>
      <c r="MIA82" s="63" t="str">
        <f>MHS82</f>
        <v>NA</v>
      </c>
      <c r="MIB82" s="83" t="s">
        <v>1343</v>
      </c>
      <c r="MIC82" s="93" t="str">
        <f>MHQ82</f>
        <v>CR819</v>
      </c>
      <c r="MID82" s="93" t="str">
        <f>IF(IFERROR(VLOOKUP(MIA82,'OPERAÇÕES - REPARO'!MHM:MHM,1,FALSE),"")&lt;&gt;"","OK","NA")</f>
        <v>NA</v>
      </c>
      <c r="MIE82" s="93" t="str">
        <f>IF(IFERROR(VLOOKUP(MIA82,'TEXTO LONGO REPARO.CSV'!MHI:MHI,1,FALSE),"")&lt;&gt;"","OK","NA")</f>
        <v>NA</v>
      </c>
      <c r="MIF82" s="58" t="e">
        <f>VLOOKUP(MIA82,'Cod Planos'!$A:$G,2,FALSE)</f>
        <v>#N/A</v>
      </c>
      <c r="MIG82" s="59" t="e">
        <f>VLOOKUP(MIA82,'Cod Planos'!$A:$G,4,FALSE)</f>
        <v>#N/A</v>
      </c>
      <c r="MIH82" s="60" t="e">
        <f>VLOOKUP(MIA82,'Cod Planos'!$A:$G,5,FALSE)</f>
        <v>#N/A</v>
      </c>
      <c r="MII82" s="61" t="e">
        <f>VLOOKUP(MIA82,'Cod Planos'!$A:$G,6,FALSE)</f>
        <v>#N/A</v>
      </c>
      <c r="MIJ82" s="62" t="e">
        <f>VLOOKUP(MIA82,'Cod Planos'!$A:$G,7,FALSE)</f>
        <v>#N/A</v>
      </c>
      <c r="MIK82" s="34">
        <v>820</v>
      </c>
      <c r="MIL82" s="63" t="str">
        <f>MID82</f>
        <v>NA</v>
      </c>
      <c r="MIM82" s="83" t="s">
        <v>1344</v>
      </c>
      <c r="MIN82" s="93" t="str">
        <f>MIB82</f>
        <v>CR820</v>
      </c>
      <c r="MIO82" s="93" t="str">
        <f>IF(IFERROR(VLOOKUP(MIL82,'OPERAÇÕES - REPARO'!MHX:MHX,1,FALSE),"")&lt;&gt;"","OK","NA")</f>
        <v>NA</v>
      </c>
      <c r="MIP82" s="93" t="str">
        <f>IF(IFERROR(VLOOKUP(MIL82,'TEXTO LONGO REPARO.CSV'!MHT:MHT,1,FALSE),"")&lt;&gt;"","OK","NA")</f>
        <v>NA</v>
      </c>
      <c r="MIQ82" s="58" t="e">
        <f>VLOOKUP(MIL82,'Cod Planos'!$A:$G,2,FALSE)</f>
        <v>#N/A</v>
      </c>
      <c r="MIR82" s="59" t="e">
        <f>VLOOKUP(MIL82,'Cod Planos'!$A:$G,4,FALSE)</f>
        <v>#N/A</v>
      </c>
      <c r="MIS82" s="60" t="e">
        <f>VLOOKUP(MIL82,'Cod Planos'!$A:$G,5,FALSE)</f>
        <v>#N/A</v>
      </c>
      <c r="MIT82" s="61" t="e">
        <f>VLOOKUP(MIL82,'Cod Planos'!$A:$G,6,FALSE)</f>
        <v>#N/A</v>
      </c>
      <c r="MIU82" s="62" t="e">
        <f>VLOOKUP(MIL82,'Cod Planos'!$A:$G,7,FALSE)</f>
        <v>#N/A</v>
      </c>
      <c r="MIV82" s="34">
        <v>821</v>
      </c>
      <c r="MIW82" s="63" t="str">
        <f>MIO82</f>
        <v>NA</v>
      </c>
      <c r="MIX82" s="83" t="s">
        <v>1345</v>
      </c>
      <c r="MIY82" s="93" t="str">
        <f>MIM82</f>
        <v>CR821</v>
      </c>
      <c r="MIZ82" s="93" t="str">
        <f>IF(IFERROR(VLOOKUP(MIW82,'OPERAÇÕES - REPARO'!MII:MII,1,FALSE),"")&lt;&gt;"","OK","NA")</f>
        <v>NA</v>
      </c>
      <c r="MJA82" s="93" t="str">
        <f>IF(IFERROR(VLOOKUP(MIW82,'TEXTO LONGO REPARO.CSV'!MIE:MIE,1,FALSE),"")&lt;&gt;"","OK","NA")</f>
        <v>NA</v>
      </c>
      <c r="MJB82" s="58" t="e">
        <f>VLOOKUP(MIW82,'Cod Planos'!$A:$G,2,FALSE)</f>
        <v>#N/A</v>
      </c>
      <c r="MJC82" s="59" t="e">
        <f>VLOOKUP(MIW82,'Cod Planos'!$A:$G,4,FALSE)</f>
        <v>#N/A</v>
      </c>
      <c r="MJD82" s="60" t="e">
        <f>VLOOKUP(MIW82,'Cod Planos'!$A:$G,5,FALSE)</f>
        <v>#N/A</v>
      </c>
      <c r="MJE82" s="61" t="e">
        <f>VLOOKUP(MIW82,'Cod Planos'!$A:$G,6,FALSE)</f>
        <v>#N/A</v>
      </c>
      <c r="MJF82" s="62" t="e">
        <f>VLOOKUP(MIW82,'Cod Planos'!$A:$G,7,FALSE)</f>
        <v>#N/A</v>
      </c>
      <c r="MJG82" s="34">
        <v>822</v>
      </c>
      <c r="MJH82" s="63" t="str">
        <f>MIZ82</f>
        <v>NA</v>
      </c>
      <c r="MJI82" s="83" t="s">
        <v>1346</v>
      </c>
      <c r="MJJ82" s="93" t="str">
        <f>MIX82</f>
        <v>CR822</v>
      </c>
      <c r="MJK82" s="93" t="str">
        <f>IF(IFERROR(VLOOKUP(MJH82,'OPERAÇÕES - REPARO'!MIT:MIT,1,FALSE),"")&lt;&gt;"","OK","NA")</f>
        <v>NA</v>
      </c>
      <c r="MJL82" s="93" t="str">
        <f>IF(IFERROR(VLOOKUP(MJH82,'TEXTO LONGO REPARO.CSV'!MIP:MIP,1,FALSE),"")&lt;&gt;"","OK","NA")</f>
        <v>NA</v>
      </c>
      <c r="MJM82" s="58" t="e">
        <f>VLOOKUP(MJH82,'Cod Planos'!$A:$G,2,FALSE)</f>
        <v>#N/A</v>
      </c>
      <c r="MJN82" s="59" t="e">
        <f>VLOOKUP(MJH82,'Cod Planos'!$A:$G,4,FALSE)</f>
        <v>#N/A</v>
      </c>
      <c r="MJO82" s="60" t="e">
        <f>VLOOKUP(MJH82,'Cod Planos'!$A:$G,5,FALSE)</f>
        <v>#N/A</v>
      </c>
      <c r="MJP82" s="61" t="e">
        <f>VLOOKUP(MJH82,'Cod Planos'!$A:$G,6,FALSE)</f>
        <v>#N/A</v>
      </c>
      <c r="MJQ82" s="62" t="e">
        <f>VLOOKUP(MJH82,'Cod Planos'!$A:$G,7,FALSE)</f>
        <v>#N/A</v>
      </c>
      <c r="MJR82" s="34">
        <v>823</v>
      </c>
      <c r="MJS82" s="63" t="str">
        <f>MJK82</f>
        <v>NA</v>
      </c>
      <c r="MJT82" s="83" t="s">
        <v>1347</v>
      </c>
      <c r="MJU82" s="93" t="str">
        <f>MJI82</f>
        <v>CR823</v>
      </c>
      <c r="MJV82" s="93" t="str">
        <f>IF(IFERROR(VLOOKUP(MJS82,'OPERAÇÕES - REPARO'!MJE:MJE,1,FALSE),"")&lt;&gt;"","OK","NA")</f>
        <v>NA</v>
      </c>
      <c r="MJW82" s="93" t="str">
        <f>IF(IFERROR(VLOOKUP(MJS82,'TEXTO LONGO REPARO.CSV'!MJA:MJA,1,FALSE),"")&lt;&gt;"","OK","NA")</f>
        <v>NA</v>
      </c>
      <c r="MJX82" s="58" t="e">
        <f>VLOOKUP(MJS82,'Cod Planos'!$A:$G,2,FALSE)</f>
        <v>#N/A</v>
      </c>
      <c r="MJY82" s="59" t="e">
        <f>VLOOKUP(MJS82,'Cod Planos'!$A:$G,4,FALSE)</f>
        <v>#N/A</v>
      </c>
      <c r="MJZ82" s="60" t="e">
        <f>VLOOKUP(MJS82,'Cod Planos'!$A:$G,5,FALSE)</f>
        <v>#N/A</v>
      </c>
      <c r="MKA82" s="61" t="e">
        <f>VLOOKUP(MJS82,'Cod Planos'!$A:$G,6,FALSE)</f>
        <v>#N/A</v>
      </c>
      <c r="MKB82" s="62" t="e">
        <f>VLOOKUP(MJS82,'Cod Planos'!$A:$G,7,FALSE)</f>
        <v>#N/A</v>
      </c>
      <c r="MKC82" s="34">
        <v>824</v>
      </c>
      <c r="MKD82" s="63" t="str">
        <f>MJV82</f>
        <v>NA</v>
      </c>
      <c r="MKE82" s="83" t="s">
        <v>1348</v>
      </c>
      <c r="MKF82" s="93" t="str">
        <f>MJT82</f>
        <v>CR824</v>
      </c>
      <c r="MKG82" s="93" t="str">
        <f>IF(IFERROR(VLOOKUP(MKD82,'OPERAÇÕES - REPARO'!MJP:MJP,1,FALSE),"")&lt;&gt;"","OK","NA")</f>
        <v>NA</v>
      </c>
      <c r="MKH82" s="93" t="str">
        <f>IF(IFERROR(VLOOKUP(MKD82,'TEXTO LONGO REPARO.CSV'!MJL:MJL,1,FALSE),"")&lt;&gt;"","OK","NA")</f>
        <v>NA</v>
      </c>
      <c r="MKI82" s="58" t="e">
        <f>VLOOKUP(MKD82,'Cod Planos'!$A:$G,2,FALSE)</f>
        <v>#N/A</v>
      </c>
      <c r="MKJ82" s="59" t="e">
        <f>VLOOKUP(MKD82,'Cod Planos'!$A:$G,4,FALSE)</f>
        <v>#N/A</v>
      </c>
      <c r="MKK82" s="60" t="e">
        <f>VLOOKUP(MKD82,'Cod Planos'!$A:$G,5,FALSE)</f>
        <v>#N/A</v>
      </c>
      <c r="MKL82" s="61" t="e">
        <f>VLOOKUP(MKD82,'Cod Planos'!$A:$G,6,FALSE)</f>
        <v>#N/A</v>
      </c>
      <c r="MKM82" s="62" t="e">
        <f>VLOOKUP(MKD82,'Cod Planos'!$A:$G,7,FALSE)</f>
        <v>#N/A</v>
      </c>
      <c r="MKN82" s="34">
        <v>825</v>
      </c>
      <c r="MKO82" s="63" t="str">
        <f>MKG82</f>
        <v>NA</v>
      </c>
      <c r="MKP82" s="83" t="s">
        <v>1349</v>
      </c>
      <c r="MKQ82" s="93" t="str">
        <f>MKE82</f>
        <v>CR825</v>
      </c>
      <c r="MKR82" s="93" t="str">
        <f>IF(IFERROR(VLOOKUP(MKO82,'OPERAÇÕES - REPARO'!MKA:MKA,1,FALSE),"")&lt;&gt;"","OK","NA")</f>
        <v>NA</v>
      </c>
      <c r="MKS82" s="93" t="str">
        <f>IF(IFERROR(VLOOKUP(MKO82,'TEXTO LONGO REPARO.CSV'!MJW:MJW,1,FALSE),"")&lt;&gt;"","OK","NA")</f>
        <v>NA</v>
      </c>
      <c r="MKT82" s="58" t="e">
        <f>VLOOKUP(MKO82,'Cod Planos'!$A:$G,2,FALSE)</f>
        <v>#N/A</v>
      </c>
      <c r="MKU82" s="59" t="e">
        <f>VLOOKUP(MKO82,'Cod Planos'!$A:$G,4,FALSE)</f>
        <v>#N/A</v>
      </c>
      <c r="MKV82" s="60" t="e">
        <f>VLOOKUP(MKO82,'Cod Planos'!$A:$G,5,FALSE)</f>
        <v>#N/A</v>
      </c>
      <c r="MKW82" s="61" t="e">
        <f>VLOOKUP(MKO82,'Cod Planos'!$A:$G,6,FALSE)</f>
        <v>#N/A</v>
      </c>
      <c r="MKX82" s="62" t="e">
        <f>VLOOKUP(MKO82,'Cod Planos'!$A:$G,7,FALSE)</f>
        <v>#N/A</v>
      </c>
      <c r="MKY82" s="34">
        <v>826</v>
      </c>
      <c r="MKZ82" s="63" t="str">
        <f>MKR82</f>
        <v>NA</v>
      </c>
      <c r="MLA82" s="83" t="s">
        <v>1350</v>
      </c>
      <c r="MLB82" s="93" t="str">
        <f>MKP82</f>
        <v>CR826</v>
      </c>
      <c r="MLC82" s="93" t="str">
        <f>IF(IFERROR(VLOOKUP(MKZ82,'OPERAÇÕES - REPARO'!MKL:MKL,1,FALSE),"")&lt;&gt;"","OK","NA")</f>
        <v>NA</v>
      </c>
      <c r="MLD82" s="93" t="str">
        <f>IF(IFERROR(VLOOKUP(MKZ82,'TEXTO LONGO REPARO.CSV'!MKH:MKH,1,FALSE),"")&lt;&gt;"","OK","NA")</f>
        <v>NA</v>
      </c>
      <c r="MLE82" s="58" t="e">
        <f>VLOOKUP(MKZ82,'Cod Planos'!$A:$G,2,FALSE)</f>
        <v>#N/A</v>
      </c>
      <c r="MLF82" s="59" t="e">
        <f>VLOOKUP(MKZ82,'Cod Planos'!$A:$G,4,FALSE)</f>
        <v>#N/A</v>
      </c>
      <c r="MLG82" s="60" t="e">
        <f>VLOOKUP(MKZ82,'Cod Planos'!$A:$G,5,FALSE)</f>
        <v>#N/A</v>
      </c>
      <c r="MLH82" s="61" t="e">
        <f>VLOOKUP(MKZ82,'Cod Planos'!$A:$G,6,FALSE)</f>
        <v>#N/A</v>
      </c>
      <c r="MLI82" s="62" t="e">
        <f>VLOOKUP(MKZ82,'Cod Planos'!$A:$G,7,FALSE)</f>
        <v>#N/A</v>
      </c>
      <c r="MLJ82" s="34">
        <v>827</v>
      </c>
      <c r="MLK82" s="63" t="str">
        <f>MLC82</f>
        <v>NA</v>
      </c>
      <c r="MLL82" s="83" t="s">
        <v>1351</v>
      </c>
      <c r="MLM82" s="93" t="str">
        <f>MLA82</f>
        <v>CR827</v>
      </c>
      <c r="MLN82" s="93" t="str">
        <f>IF(IFERROR(VLOOKUP(MLK82,'OPERAÇÕES - REPARO'!MKW:MKW,1,FALSE),"")&lt;&gt;"","OK","NA")</f>
        <v>NA</v>
      </c>
      <c r="MLO82" s="93" t="str">
        <f>IF(IFERROR(VLOOKUP(MLK82,'TEXTO LONGO REPARO.CSV'!MKS:MKS,1,FALSE),"")&lt;&gt;"","OK","NA")</f>
        <v>NA</v>
      </c>
      <c r="MLP82" s="58" t="e">
        <f>VLOOKUP(MLK82,'Cod Planos'!$A:$G,2,FALSE)</f>
        <v>#N/A</v>
      </c>
      <c r="MLQ82" s="59" t="e">
        <f>VLOOKUP(MLK82,'Cod Planos'!$A:$G,4,FALSE)</f>
        <v>#N/A</v>
      </c>
      <c r="MLR82" s="60" t="e">
        <f>VLOOKUP(MLK82,'Cod Planos'!$A:$G,5,FALSE)</f>
        <v>#N/A</v>
      </c>
      <c r="MLS82" s="61" t="e">
        <f>VLOOKUP(MLK82,'Cod Planos'!$A:$G,6,FALSE)</f>
        <v>#N/A</v>
      </c>
      <c r="MLT82" s="62" t="e">
        <f>VLOOKUP(MLK82,'Cod Planos'!$A:$G,7,FALSE)</f>
        <v>#N/A</v>
      </c>
      <c r="MLU82" s="34">
        <v>828</v>
      </c>
      <c r="MLV82" s="63" t="str">
        <f>MLN82</f>
        <v>NA</v>
      </c>
      <c r="MLW82" s="83" t="s">
        <v>1352</v>
      </c>
      <c r="MLX82" s="93" t="str">
        <f>MLL82</f>
        <v>CR828</v>
      </c>
      <c r="MLY82" s="93" t="str">
        <f>IF(IFERROR(VLOOKUP(MLV82,'OPERAÇÕES - REPARO'!MLH:MLH,1,FALSE),"")&lt;&gt;"","OK","NA")</f>
        <v>NA</v>
      </c>
      <c r="MLZ82" s="93" t="str">
        <f>IF(IFERROR(VLOOKUP(MLV82,'TEXTO LONGO REPARO.CSV'!MLD:MLD,1,FALSE),"")&lt;&gt;"","OK","NA")</f>
        <v>NA</v>
      </c>
      <c r="MMA82" s="58" t="e">
        <f>VLOOKUP(MLV82,'Cod Planos'!$A:$G,2,FALSE)</f>
        <v>#N/A</v>
      </c>
      <c r="MMB82" s="59" t="e">
        <f>VLOOKUP(MLV82,'Cod Planos'!$A:$G,4,FALSE)</f>
        <v>#N/A</v>
      </c>
      <c r="MMC82" s="60" t="e">
        <f>VLOOKUP(MLV82,'Cod Planos'!$A:$G,5,FALSE)</f>
        <v>#N/A</v>
      </c>
      <c r="MMD82" s="61" t="e">
        <f>VLOOKUP(MLV82,'Cod Planos'!$A:$G,6,FALSE)</f>
        <v>#N/A</v>
      </c>
      <c r="MME82" s="62" t="e">
        <f>VLOOKUP(MLV82,'Cod Planos'!$A:$G,7,FALSE)</f>
        <v>#N/A</v>
      </c>
      <c r="MMF82" s="34">
        <v>829</v>
      </c>
      <c r="MMG82" s="63" t="str">
        <f>MLY82</f>
        <v>NA</v>
      </c>
      <c r="MMH82" s="83" t="s">
        <v>1353</v>
      </c>
      <c r="MMI82" s="93" t="str">
        <f>MLW82</f>
        <v>CR829</v>
      </c>
      <c r="MMJ82" s="93" t="str">
        <f>IF(IFERROR(VLOOKUP(MMG82,'OPERAÇÕES - REPARO'!MLS:MLS,1,FALSE),"")&lt;&gt;"","OK","NA")</f>
        <v>NA</v>
      </c>
      <c r="MMK82" s="93" t="str">
        <f>IF(IFERROR(VLOOKUP(MMG82,'TEXTO LONGO REPARO.CSV'!MLO:MLO,1,FALSE),"")&lt;&gt;"","OK","NA")</f>
        <v>NA</v>
      </c>
      <c r="MML82" s="58" t="e">
        <f>VLOOKUP(MMG82,'Cod Planos'!$A:$G,2,FALSE)</f>
        <v>#N/A</v>
      </c>
      <c r="MMM82" s="59" t="e">
        <f>VLOOKUP(MMG82,'Cod Planos'!$A:$G,4,FALSE)</f>
        <v>#N/A</v>
      </c>
      <c r="MMN82" s="60" t="e">
        <f>VLOOKUP(MMG82,'Cod Planos'!$A:$G,5,FALSE)</f>
        <v>#N/A</v>
      </c>
      <c r="MMO82" s="61" t="e">
        <f>VLOOKUP(MMG82,'Cod Planos'!$A:$G,6,FALSE)</f>
        <v>#N/A</v>
      </c>
      <c r="MMP82" s="62" t="e">
        <f>VLOOKUP(MMG82,'Cod Planos'!$A:$G,7,FALSE)</f>
        <v>#N/A</v>
      </c>
      <c r="MMQ82" s="34">
        <v>830</v>
      </c>
      <c r="MMR82" s="63" t="str">
        <f>MMJ82</f>
        <v>NA</v>
      </c>
      <c r="MMS82" s="83" t="s">
        <v>1354</v>
      </c>
      <c r="MMT82" s="93" t="str">
        <f>MMH82</f>
        <v>CR830</v>
      </c>
      <c r="MMU82" s="93" t="str">
        <f>IF(IFERROR(VLOOKUP(MMR82,'OPERAÇÕES - REPARO'!MMD:MMD,1,FALSE),"")&lt;&gt;"","OK","NA")</f>
        <v>NA</v>
      </c>
      <c r="MMV82" s="93" t="str">
        <f>IF(IFERROR(VLOOKUP(MMR82,'TEXTO LONGO REPARO.CSV'!MLZ:MLZ,1,FALSE),"")&lt;&gt;"","OK","NA")</f>
        <v>NA</v>
      </c>
      <c r="MMW82" s="58" t="e">
        <f>VLOOKUP(MMR82,'Cod Planos'!$A:$G,2,FALSE)</f>
        <v>#N/A</v>
      </c>
      <c r="MMX82" s="59" t="e">
        <f>VLOOKUP(MMR82,'Cod Planos'!$A:$G,4,FALSE)</f>
        <v>#N/A</v>
      </c>
      <c r="MMY82" s="60" t="e">
        <f>VLOOKUP(MMR82,'Cod Planos'!$A:$G,5,FALSE)</f>
        <v>#N/A</v>
      </c>
      <c r="MMZ82" s="61" t="e">
        <f>VLOOKUP(MMR82,'Cod Planos'!$A:$G,6,FALSE)</f>
        <v>#N/A</v>
      </c>
      <c r="MNA82" s="62" t="e">
        <f>VLOOKUP(MMR82,'Cod Planos'!$A:$G,7,FALSE)</f>
        <v>#N/A</v>
      </c>
      <c r="MNB82" s="34">
        <v>831</v>
      </c>
      <c r="MNC82" s="63" t="str">
        <f>MMU82</f>
        <v>NA</v>
      </c>
      <c r="MND82" s="83" t="s">
        <v>1355</v>
      </c>
      <c r="MNE82" s="93" t="str">
        <f>MMS82</f>
        <v>CR831</v>
      </c>
      <c r="MNF82" s="93" t="str">
        <f>IF(IFERROR(VLOOKUP(MNC82,'OPERAÇÕES - REPARO'!MMO:MMO,1,FALSE),"")&lt;&gt;"","OK","NA")</f>
        <v>NA</v>
      </c>
      <c r="MNG82" s="93" t="str">
        <f>IF(IFERROR(VLOOKUP(MNC82,'TEXTO LONGO REPARO.CSV'!MMK:MMK,1,FALSE),"")&lt;&gt;"","OK","NA")</f>
        <v>NA</v>
      </c>
      <c r="MNH82" s="58" t="e">
        <f>VLOOKUP(MNC82,'Cod Planos'!$A:$G,2,FALSE)</f>
        <v>#N/A</v>
      </c>
      <c r="MNI82" s="59" t="e">
        <f>VLOOKUP(MNC82,'Cod Planos'!$A:$G,4,FALSE)</f>
        <v>#N/A</v>
      </c>
      <c r="MNJ82" s="60" t="e">
        <f>VLOOKUP(MNC82,'Cod Planos'!$A:$G,5,FALSE)</f>
        <v>#N/A</v>
      </c>
      <c r="MNK82" s="61" t="e">
        <f>VLOOKUP(MNC82,'Cod Planos'!$A:$G,6,FALSE)</f>
        <v>#N/A</v>
      </c>
      <c r="MNL82" s="62" t="e">
        <f>VLOOKUP(MNC82,'Cod Planos'!$A:$G,7,FALSE)</f>
        <v>#N/A</v>
      </c>
      <c r="MNM82" s="34">
        <v>832</v>
      </c>
      <c r="MNN82" s="63" t="str">
        <f>MNF82</f>
        <v>NA</v>
      </c>
      <c r="MNO82" s="83" t="s">
        <v>1356</v>
      </c>
      <c r="MNP82" s="93" t="str">
        <f>MND82</f>
        <v>CR832</v>
      </c>
      <c r="MNQ82" s="93" t="str">
        <f>IF(IFERROR(VLOOKUP(MNN82,'OPERAÇÕES - REPARO'!MMZ:MMZ,1,FALSE),"")&lt;&gt;"","OK","NA")</f>
        <v>NA</v>
      </c>
      <c r="MNR82" s="93" t="str">
        <f>IF(IFERROR(VLOOKUP(MNN82,'TEXTO LONGO REPARO.CSV'!MMV:MMV,1,FALSE),"")&lt;&gt;"","OK","NA")</f>
        <v>NA</v>
      </c>
      <c r="MNS82" s="58" t="e">
        <f>VLOOKUP(MNN82,'Cod Planos'!$A:$G,2,FALSE)</f>
        <v>#N/A</v>
      </c>
      <c r="MNT82" s="59" t="e">
        <f>VLOOKUP(MNN82,'Cod Planos'!$A:$G,4,FALSE)</f>
        <v>#N/A</v>
      </c>
      <c r="MNU82" s="60" t="e">
        <f>VLOOKUP(MNN82,'Cod Planos'!$A:$G,5,FALSE)</f>
        <v>#N/A</v>
      </c>
      <c r="MNV82" s="61" t="e">
        <f>VLOOKUP(MNN82,'Cod Planos'!$A:$G,6,FALSE)</f>
        <v>#N/A</v>
      </c>
      <c r="MNW82" s="62" t="e">
        <f>VLOOKUP(MNN82,'Cod Planos'!$A:$G,7,FALSE)</f>
        <v>#N/A</v>
      </c>
      <c r="MNX82" s="34">
        <v>833</v>
      </c>
      <c r="MNY82" s="63" t="str">
        <f>MNQ82</f>
        <v>NA</v>
      </c>
      <c r="MNZ82" s="83" t="s">
        <v>1357</v>
      </c>
      <c r="MOA82" s="93" t="str">
        <f>MNO82</f>
        <v>CR833</v>
      </c>
      <c r="MOB82" s="93" t="str">
        <f>IF(IFERROR(VLOOKUP(MNY82,'OPERAÇÕES - REPARO'!MNK:MNK,1,FALSE),"")&lt;&gt;"","OK","NA")</f>
        <v>NA</v>
      </c>
      <c r="MOC82" s="93" t="str">
        <f>IF(IFERROR(VLOOKUP(MNY82,'TEXTO LONGO REPARO.CSV'!MNG:MNG,1,FALSE),"")&lt;&gt;"","OK","NA")</f>
        <v>NA</v>
      </c>
      <c r="MOD82" s="58" t="e">
        <f>VLOOKUP(MNY82,'Cod Planos'!$A:$G,2,FALSE)</f>
        <v>#N/A</v>
      </c>
      <c r="MOE82" s="59" t="e">
        <f>VLOOKUP(MNY82,'Cod Planos'!$A:$G,4,FALSE)</f>
        <v>#N/A</v>
      </c>
      <c r="MOF82" s="60" t="e">
        <f>VLOOKUP(MNY82,'Cod Planos'!$A:$G,5,FALSE)</f>
        <v>#N/A</v>
      </c>
      <c r="MOG82" s="61" t="e">
        <f>VLOOKUP(MNY82,'Cod Planos'!$A:$G,6,FALSE)</f>
        <v>#N/A</v>
      </c>
      <c r="MOH82" s="62" t="e">
        <f>VLOOKUP(MNY82,'Cod Planos'!$A:$G,7,FALSE)</f>
        <v>#N/A</v>
      </c>
      <c r="MOI82" s="34">
        <v>834</v>
      </c>
      <c r="MOJ82" s="63" t="str">
        <f>MOB82</f>
        <v>NA</v>
      </c>
      <c r="MOK82" s="83" t="s">
        <v>1358</v>
      </c>
      <c r="MOL82" s="93" t="str">
        <f>MNZ82</f>
        <v>CR834</v>
      </c>
      <c r="MOM82" s="93" t="str">
        <f>IF(IFERROR(VLOOKUP(MOJ82,'OPERAÇÕES - REPARO'!MNV:MNV,1,FALSE),"")&lt;&gt;"","OK","NA")</f>
        <v>NA</v>
      </c>
      <c r="MON82" s="93" t="str">
        <f>IF(IFERROR(VLOOKUP(MOJ82,'TEXTO LONGO REPARO.CSV'!MNR:MNR,1,FALSE),"")&lt;&gt;"","OK","NA")</f>
        <v>NA</v>
      </c>
      <c r="MOO82" s="58" t="e">
        <f>VLOOKUP(MOJ82,'Cod Planos'!$A:$G,2,FALSE)</f>
        <v>#N/A</v>
      </c>
      <c r="MOP82" s="59" t="e">
        <f>VLOOKUP(MOJ82,'Cod Planos'!$A:$G,4,FALSE)</f>
        <v>#N/A</v>
      </c>
      <c r="MOQ82" s="60" t="e">
        <f>VLOOKUP(MOJ82,'Cod Planos'!$A:$G,5,FALSE)</f>
        <v>#N/A</v>
      </c>
      <c r="MOR82" s="61" t="e">
        <f>VLOOKUP(MOJ82,'Cod Planos'!$A:$G,6,FALSE)</f>
        <v>#N/A</v>
      </c>
      <c r="MOS82" s="62" t="e">
        <f>VLOOKUP(MOJ82,'Cod Planos'!$A:$G,7,FALSE)</f>
        <v>#N/A</v>
      </c>
      <c r="MOT82" s="34">
        <v>835</v>
      </c>
      <c r="MOU82" s="63" t="str">
        <f>MOM82</f>
        <v>NA</v>
      </c>
      <c r="MOV82" s="83" t="s">
        <v>1359</v>
      </c>
      <c r="MOW82" s="93" t="str">
        <f>MOK82</f>
        <v>CR835</v>
      </c>
      <c r="MOX82" s="93" t="str">
        <f>IF(IFERROR(VLOOKUP(MOU82,'OPERAÇÕES - REPARO'!MOG:MOG,1,FALSE),"")&lt;&gt;"","OK","NA")</f>
        <v>NA</v>
      </c>
      <c r="MOY82" s="93" t="str">
        <f>IF(IFERROR(VLOOKUP(MOU82,'TEXTO LONGO REPARO.CSV'!MOC:MOC,1,FALSE),"")&lt;&gt;"","OK","NA")</f>
        <v>NA</v>
      </c>
      <c r="MOZ82" s="58" t="e">
        <f>VLOOKUP(MOU82,'Cod Planos'!$A:$G,2,FALSE)</f>
        <v>#N/A</v>
      </c>
      <c r="MPA82" s="59" t="e">
        <f>VLOOKUP(MOU82,'Cod Planos'!$A:$G,4,FALSE)</f>
        <v>#N/A</v>
      </c>
      <c r="MPB82" s="60" t="e">
        <f>VLOOKUP(MOU82,'Cod Planos'!$A:$G,5,FALSE)</f>
        <v>#N/A</v>
      </c>
      <c r="MPC82" s="61" t="e">
        <f>VLOOKUP(MOU82,'Cod Planos'!$A:$G,6,FALSE)</f>
        <v>#N/A</v>
      </c>
      <c r="MPD82" s="62" t="e">
        <f>VLOOKUP(MOU82,'Cod Planos'!$A:$G,7,FALSE)</f>
        <v>#N/A</v>
      </c>
      <c r="MPE82" s="34">
        <v>836</v>
      </c>
      <c r="MPF82" s="63" t="str">
        <f>MOX82</f>
        <v>NA</v>
      </c>
      <c r="MPG82" s="83" t="s">
        <v>1360</v>
      </c>
      <c r="MPH82" s="93" t="str">
        <f>MOV82</f>
        <v>CR836</v>
      </c>
      <c r="MPI82" s="93" t="str">
        <f>IF(IFERROR(VLOOKUP(MPF82,'OPERAÇÕES - REPARO'!MOR:MOR,1,FALSE),"")&lt;&gt;"","OK","NA")</f>
        <v>NA</v>
      </c>
      <c r="MPJ82" s="93" t="str">
        <f>IF(IFERROR(VLOOKUP(MPF82,'TEXTO LONGO REPARO.CSV'!MON:MON,1,FALSE),"")&lt;&gt;"","OK","NA")</f>
        <v>NA</v>
      </c>
      <c r="MPK82" s="58" t="e">
        <f>VLOOKUP(MPF82,'Cod Planos'!$A:$G,2,FALSE)</f>
        <v>#N/A</v>
      </c>
      <c r="MPL82" s="59" t="e">
        <f>VLOOKUP(MPF82,'Cod Planos'!$A:$G,4,FALSE)</f>
        <v>#N/A</v>
      </c>
      <c r="MPM82" s="60" t="e">
        <f>VLOOKUP(MPF82,'Cod Planos'!$A:$G,5,FALSE)</f>
        <v>#N/A</v>
      </c>
      <c r="MPN82" s="61" t="e">
        <f>VLOOKUP(MPF82,'Cod Planos'!$A:$G,6,FALSE)</f>
        <v>#N/A</v>
      </c>
      <c r="MPO82" s="62" t="e">
        <f>VLOOKUP(MPF82,'Cod Planos'!$A:$G,7,FALSE)</f>
        <v>#N/A</v>
      </c>
      <c r="MPP82" s="34">
        <v>837</v>
      </c>
      <c r="MPQ82" s="63" t="str">
        <f>MPI82</f>
        <v>NA</v>
      </c>
      <c r="MPR82" s="83" t="s">
        <v>1361</v>
      </c>
      <c r="MPS82" s="93" t="str">
        <f>MPG82</f>
        <v>CR837</v>
      </c>
      <c r="MPT82" s="93" t="str">
        <f>IF(IFERROR(VLOOKUP(MPQ82,'OPERAÇÕES - REPARO'!MPC:MPC,1,FALSE),"")&lt;&gt;"","OK","NA")</f>
        <v>NA</v>
      </c>
      <c r="MPU82" s="93" t="str">
        <f>IF(IFERROR(VLOOKUP(MPQ82,'TEXTO LONGO REPARO.CSV'!MOY:MOY,1,FALSE),"")&lt;&gt;"","OK","NA")</f>
        <v>NA</v>
      </c>
      <c r="MPV82" s="58" t="e">
        <f>VLOOKUP(MPQ82,'Cod Planos'!$A:$G,2,FALSE)</f>
        <v>#N/A</v>
      </c>
      <c r="MPW82" s="59" t="e">
        <f>VLOOKUP(MPQ82,'Cod Planos'!$A:$G,4,FALSE)</f>
        <v>#N/A</v>
      </c>
      <c r="MPX82" s="60" t="e">
        <f>VLOOKUP(MPQ82,'Cod Planos'!$A:$G,5,FALSE)</f>
        <v>#N/A</v>
      </c>
      <c r="MPY82" s="61" t="e">
        <f>VLOOKUP(MPQ82,'Cod Planos'!$A:$G,6,FALSE)</f>
        <v>#N/A</v>
      </c>
      <c r="MPZ82" s="62" t="e">
        <f>VLOOKUP(MPQ82,'Cod Planos'!$A:$G,7,FALSE)</f>
        <v>#N/A</v>
      </c>
      <c r="MQA82" s="34">
        <v>838</v>
      </c>
      <c r="MQB82" s="63" t="str">
        <f>MPT82</f>
        <v>NA</v>
      </c>
      <c r="MQC82" s="83" t="s">
        <v>1362</v>
      </c>
      <c r="MQD82" s="93" t="str">
        <f>MPR82</f>
        <v>CR838</v>
      </c>
      <c r="MQE82" s="93" t="str">
        <f>IF(IFERROR(VLOOKUP(MQB82,'OPERAÇÕES - REPARO'!MPN:MPN,1,FALSE),"")&lt;&gt;"","OK","NA")</f>
        <v>NA</v>
      </c>
      <c r="MQF82" s="93" t="str">
        <f>IF(IFERROR(VLOOKUP(MQB82,'TEXTO LONGO REPARO.CSV'!MPJ:MPJ,1,FALSE),"")&lt;&gt;"","OK","NA")</f>
        <v>NA</v>
      </c>
      <c r="MQG82" s="58" t="e">
        <f>VLOOKUP(MQB82,'Cod Planos'!$A:$G,2,FALSE)</f>
        <v>#N/A</v>
      </c>
      <c r="MQH82" s="59" t="e">
        <f>VLOOKUP(MQB82,'Cod Planos'!$A:$G,4,FALSE)</f>
        <v>#N/A</v>
      </c>
      <c r="MQI82" s="60" t="e">
        <f>VLOOKUP(MQB82,'Cod Planos'!$A:$G,5,FALSE)</f>
        <v>#N/A</v>
      </c>
      <c r="MQJ82" s="61" t="e">
        <f>VLOOKUP(MQB82,'Cod Planos'!$A:$G,6,FALSE)</f>
        <v>#N/A</v>
      </c>
      <c r="MQK82" s="62" t="e">
        <f>VLOOKUP(MQB82,'Cod Planos'!$A:$G,7,FALSE)</f>
        <v>#N/A</v>
      </c>
      <c r="MQL82" s="34">
        <v>839</v>
      </c>
      <c r="MQM82" s="63" t="str">
        <f>MQE82</f>
        <v>NA</v>
      </c>
      <c r="MQN82" s="83" t="s">
        <v>1363</v>
      </c>
      <c r="MQO82" s="93" t="str">
        <f>MQC82</f>
        <v>CR839</v>
      </c>
      <c r="MQP82" s="93" t="str">
        <f>IF(IFERROR(VLOOKUP(MQM82,'OPERAÇÕES - REPARO'!MPY:MPY,1,FALSE),"")&lt;&gt;"","OK","NA")</f>
        <v>NA</v>
      </c>
      <c r="MQQ82" s="93" t="str">
        <f>IF(IFERROR(VLOOKUP(MQM82,'TEXTO LONGO REPARO.CSV'!MPU:MPU,1,FALSE),"")&lt;&gt;"","OK","NA")</f>
        <v>NA</v>
      </c>
      <c r="MQR82" s="58" t="e">
        <f>VLOOKUP(MQM82,'Cod Planos'!$A:$G,2,FALSE)</f>
        <v>#N/A</v>
      </c>
      <c r="MQS82" s="59" t="e">
        <f>VLOOKUP(MQM82,'Cod Planos'!$A:$G,4,FALSE)</f>
        <v>#N/A</v>
      </c>
      <c r="MQT82" s="60" t="e">
        <f>VLOOKUP(MQM82,'Cod Planos'!$A:$G,5,FALSE)</f>
        <v>#N/A</v>
      </c>
      <c r="MQU82" s="61" t="e">
        <f>VLOOKUP(MQM82,'Cod Planos'!$A:$G,6,FALSE)</f>
        <v>#N/A</v>
      </c>
      <c r="MQV82" s="62" t="e">
        <f>VLOOKUP(MQM82,'Cod Planos'!$A:$G,7,FALSE)</f>
        <v>#N/A</v>
      </c>
      <c r="MQW82" s="34">
        <v>840</v>
      </c>
      <c r="MQX82" s="63" t="str">
        <f>MQP82</f>
        <v>NA</v>
      </c>
      <c r="MQY82" s="83" t="s">
        <v>1364</v>
      </c>
      <c r="MQZ82" s="93" t="str">
        <f>MQN82</f>
        <v>CR840</v>
      </c>
      <c r="MRA82" s="93" t="str">
        <f>IF(IFERROR(VLOOKUP(MQX82,'OPERAÇÕES - REPARO'!MQJ:MQJ,1,FALSE),"")&lt;&gt;"","OK","NA")</f>
        <v>NA</v>
      </c>
      <c r="MRB82" s="93" t="str">
        <f>IF(IFERROR(VLOOKUP(MQX82,'TEXTO LONGO REPARO.CSV'!MQF:MQF,1,FALSE),"")&lt;&gt;"","OK","NA")</f>
        <v>NA</v>
      </c>
      <c r="MRC82" s="58" t="e">
        <f>VLOOKUP(MQX82,'Cod Planos'!$A:$G,2,FALSE)</f>
        <v>#N/A</v>
      </c>
      <c r="MRD82" s="59" t="e">
        <f>VLOOKUP(MQX82,'Cod Planos'!$A:$G,4,FALSE)</f>
        <v>#N/A</v>
      </c>
      <c r="MRE82" s="60" t="e">
        <f>VLOOKUP(MQX82,'Cod Planos'!$A:$G,5,FALSE)</f>
        <v>#N/A</v>
      </c>
      <c r="MRF82" s="61" t="e">
        <f>VLOOKUP(MQX82,'Cod Planos'!$A:$G,6,FALSE)</f>
        <v>#N/A</v>
      </c>
      <c r="MRG82" s="62" t="e">
        <f>VLOOKUP(MQX82,'Cod Planos'!$A:$G,7,FALSE)</f>
        <v>#N/A</v>
      </c>
      <c r="MRH82" s="34">
        <v>841</v>
      </c>
      <c r="MRI82" s="63" t="str">
        <f>MRA82</f>
        <v>NA</v>
      </c>
      <c r="MRJ82" s="83" t="s">
        <v>1365</v>
      </c>
      <c r="MRK82" s="93" t="str">
        <f>MQY82</f>
        <v>CR841</v>
      </c>
      <c r="MRL82" s="93" t="str">
        <f>IF(IFERROR(VLOOKUP(MRI82,'OPERAÇÕES - REPARO'!MQU:MQU,1,FALSE),"")&lt;&gt;"","OK","NA")</f>
        <v>NA</v>
      </c>
      <c r="MRM82" s="93" t="str">
        <f>IF(IFERROR(VLOOKUP(MRI82,'TEXTO LONGO REPARO.CSV'!MQQ:MQQ,1,FALSE),"")&lt;&gt;"","OK","NA")</f>
        <v>NA</v>
      </c>
      <c r="MRN82" s="58" t="e">
        <f>VLOOKUP(MRI82,'Cod Planos'!$A:$G,2,FALSE)</f>
        <v>#N/A</v>
      </c>
      <c r="MRO82" s="59" t="e">
        <f>VLOOKUP(MRI82,'Cod Planos'!$A:$G,4,FALSE)</f>
        <v>#N/A</v>
      </c>
      <c r="MRP82" s="60" t="e">
        <f>VLOOKUP(MRI82,'Cod Planos'!$A:$G,5,FALSE)</f>
        <v>#N/A</v>
      </c>
      <c r="MRQ82" s="61" t="e">
        <f>VLOOKUP(MRI82,'Cod Planos'!$A:$G,6,FALSE)</f>
        <v>#N/A</v>
      </c>
      <c r="MRR82" s="62" t="e">
        <f>VLOOKUP(MRI82,'Cod Planos'!$A:$G,7,FALSE)</f>
        <v>#N/A</v>
      </c>
      <c r="MRS82" s="34">
        <v>842</v>
      </c>
      <c r="MRT82" s="63" t="str">
        <f>MRL82</f>
        <v>NA</v>
      </c>
      <c r="MRU82" s="83" t="s">
        <v>1366</v>
      </c>
      <c r="MRV82" s="93" t="str">
        <f>MRJ82</f>
        <v>CR842</v>
      </c>
      <c r="MRW82" s="93" t="str">
        <f>IF(IFERROR(VLOOKUP(MRT82,'OPERAÇÕES - REPARO'!MRF:MRF,1,FALSE),"")&lt;&gt;"","OK","NA")</f>
        <v>NA</v>
      </c>
      <c r="MRX82" s="93" t="str">
        <f>IF(IFERROR(VLOOKUP(MRT82,'TEXTO LONGO REPARO.CSV'!MRB:MRB,1,FALSE),"")&lt;&gt;"","OK","NA")</f>
        <v>NA</v>
      </c>
      <c r="MRY82" s="58" t="e">
        <f>VLOOKUP(MRT82,'Cod Planos'!$A:$G,2,FALSE)</f>
        <v>#N/A</v>
      </c>
      <c r="MRZ82" s="59" t="e">
        <f>VLOOKUP(MRT82,'Cod Planos'!$A:$G,4,FALSE)</f>
        <v>#N/A</v>
      </c>
      <c r="MSA82" s="60" t="e">
        <f>VLOOKUP(MRT82,'Cod Planos'!$A:$G,5,FALSE)</f>
        <v>#N/A</v>
      </c>
      <c r="MSB82" s="61" t="e">
        <f>VLOOKUP(MRT82,'Cod Planos'!$A:$G,6,FALSE)</f>
        <v>#N/A</v>
      </c>
      <c r="MSC82" s="62" t="e">
        <f>VLOOKUP(MRT82,'Cod Planos'!$A:$G,7,FALSE)</f>
        <v>#N/A</v>
      </c>
      <c r="MSD82" s="34">
        <v>843</v>
      </c>
      <c r="MSE82" s="63" t="str">
        <f>MRW82</f>
        <v>NA</v>
      </c>
      <c r="MSF82" s="83" t="s">
        <v>1367</v>
      </c>
      <c r="MSG82" s="93" t="str">
        <f>MRU82</f>
        <v>CR843</v>
      </c>
      <c r="MSH82" s="93" t="str">
        <f>IF(IFERROR(VLOOKUP(MSE82,'OPERAÇÕES - REPARO'!MRQ:MRQ,1,FALSE),"")&lt;&gt;"","OK","NA")</f>
        <v>NA</v>
      </c>
      <c r="MSI82" s="93" t="str">
        <f>IF(IFERROR(VLOOKUP(MSE82,'TEXTO LONGO REPARO.CSV'!MRM:MRM,1,FALSE),"")&lt;&gt;"","OK","NA")</f>
        <v>NA</v>
      </c>
      <c r="MSJ82" s="58" t="e">
        <f>VLOOKUP(MSE82,'Cod Planos'!$A:$G,2,FALSE)</f>
        <v>#N/A</v>
      </c>
      <c r="MSK82" s="59" t="e">
        <f>VLOOKUP(MSE82,'Cod Planos'!$A:$G,4,FALSE)</f>
        <v>#N/A</v>
      </c>
      <c r="MSL82" s="60" t="e">
        <f>VLOOKUP(MSE82,'Cod Planos'!$A:$G,5,FALSE)</f>
        <v>#N/A</v>
      </c>
      <c r="MSM82" s="61" t="e">
        <f>VLOOKUP(MSE82,'Cod Planos'!$A:$G,6,FALSE)</f>
        <v>#N/A</v>
      </c>
      <c r="MSN82" s="62" t="e">
        <f>VLOOKUP(MSE82,'Cod Planos'!$A:$G,7,FALSE)</f>
        <v>#N/A</v>
      </c>
      <c r="MSO82" s="34">
        <v>844</v>
      </c>
      <c r="MSP82" s="63" t="str">
        <f>MSH82</f>
        <v>NA</v>
      </c>
      <c r="MSQ82" s="83" t="s">
        <v>1368</v>
      </c>
      <c r="MSR82" s="93" t="str">
        <f>MSF82</f>
        <v>CR844</v>
      </c>
      <c r="MSS82" s="93" t="str">
        <f>IF(IFERROR(VLOOKUP(MSP82,'OPERAÇÕES - REPARO'!MSB:MSB,1,FALSE),"")&lt;&gt;"","OK","NA")</f>
        <v>NA</v>
      </c>
      <c r="MST82" s="93" t="str">
        <f>IF(IFERROR(VLOOKUP(MSP82,'TEXTO LONGO REPARO.CSV'!MRX:MRX,1,FALSE),"")&lt;&gt;"","OK","NA")</f>
        <v>NA</v>
      </c>
      <c r="MSU82" s="58" t="e">
        <f>VLOOKUP(MSP82,'Cod Planos'!$A:$G,2,FALSE)</f>
        <v>#N/A</v>
      </c>
      <c r="MSV82" s="59" t="e">
        <f>VLOOKUP(MSP82,'Cod Planos'!$A:$G,4,FALSE)</f>
        <v>#N/A</v>
      </c>
      <c r="MSW82" s="60" t="e">
        <f>VLOOKUP(MSP82,'Cod Planos'!$A:$G,5,FALSE)</f>
        <v>#N/A</v>
      </c>
      <c r="MSX82" s="61" t="e">
        <f>VLOOKUP(MSP82,'Cod Planos'!$A:$G,6,FALSE)</f>
        <v>#N/A</v>
      </c>
      <c r="MSY82" s="62" t="e">
        <f>VLOOKUP(MSP82,'Cod Planos'!$A:$G,7,FALSE)</f>
        <v>#N/A</v>
      </c>
      <c r="MSZ82" s="34">
        <v>845</v>
      </c>
      <c r="MTA82" s="63" t="str">
        <f>MSS82</f>
        <v>NA</v>
      </c>
      <c r="MTB82" s="83" t="s">
        <v>1369</v>
      </c>
      <c r="MTC82" s="93" t="str">
        <f>MSQ82</f>
        <v>CR845</v>
      </c>
      <c r="MTD82" s="93" t="str">
        <f>IF(IFERROR(VLOOKUP(MTA82,'OPERAÇÕES - REPARO'!MSM:MSM,1,FALSE),"")&lt;&gt;"","OK","NA")</f>
        <v>NA</v>
      </c>
      <c r="MTE82" s="93" t="str">
        <f>IF(IFERROR(VLOOKUP(MTA82,'TEXTO LONGO REPARO.CSV'!MSI:MSI,1,FALSE),"")&lt;&gt;"","OK","NA")</f>
        <v>NA</v>
      </c>
      <c r="MTF82" s="58" t="e">
        <f>VLOOKUP(MTA82,'Cod Planos'!$A:$G,2,FALSE)</f>
        <v>#N/A</v>
      </c>
      <c r="MTG82" s="59" t="e">
        <f>VLOOKUP(MTA82,'Cod Planos'!$A:$G,4,FALSE)</f>
        <v>#N/A</v>
      </c>
      <c r="MTH82" s="60" t="e">
        <f>VLOOKUP(MTA82,'Cod Planos'!$A:$G,5,FALSE)</f>
        <v>#N/A</v>
      </c>
      <c r="MTI82" s="61" t="e">
        <f>VLOOKUP(MTA82,'Cod Planos'!$A:$G,6,FALSE)</f>
        <v>#N/A</v>
      </c>
      <c r="MTJ82" s="62" t="e">
        <f>VLOOKUP(MTA82,'Cod Planos'!$A:$G,7,FALSE)</f>
        <v>#N/A</v>
      </c>
      <c r="MTK82" s="34">
        <v>846</v>
      </c>
      <c r="MTL82" s="63" t="str">
        <f>MTD82</f>
        <v>NA</v>
      </c>
      <c r="MTM82" s="83" t="s">
        <v>1370</v>
      </c>
      <c r="MTN82" s="93" t="str">
        <f>MTB82</f>
        <v>CR846</v>
      </c>
      <c r="MTO82" s="93" t="str">
        <f>IF(IFERROR(VLOOKUP(MTL82,'OPERAÇÕES - REPARO'!MSX:MSX,1,FALSE),"")&lt;&gt;"","OK","NA")</f>
        <v>NA</v>
      </c>
      <c r="MTP82" s="93" t="str">
        <f>IF(IFERROR(VLOOKUP(MTL82,'TEXTO LONGO REPARO.CSV'!MST:MST,1,FALSE),"")&lt;&gt;"","OK","NA")</f>
        <v>NA</v>
      </c>
      <c r="MTQ82" s="58" t="e">
        <f>VLOOKUP(MTL82,'Cod Planos'!$A:$G,2,FALSE)</f>
        <v>#N/A</v>
      </c>
      <c r="MTR82" s="59" t="e">
        <f>VLOOKUP(MTL82,'Cod Planos'!$A:$G,4,FALSE)</f>
        <v>#N/A</v>
      </c>
      <c r="MTS82" s="60" t="e">
        <f>VLOOKUP(MTL82,'Cod Planos'!$A:$G,5,FALSE)</f>
        <v>#N/A</v>
      </c>
      <c r="MTT82" s="61" t="e">
        <f>VLOOKUP(MTL82,'Cod Planos'!$A:$G,6,FALSE)</f>
        <v>#N/A</v>
      </c>
      <c r="MTU82" s="62" t="e">
        <f>VLOOKUP(MTL82,'Cod Planos'!$A:$G,7,FALSE)</f>
        <v>#N/A</v>
      </c>
      <c r="MTV82" s="34">
        <v>847</v>
      </c>
      <c r="MTW82" s="63" t="str">
        <f>MTO82</f>
        <v>NA</v>
      </c>
      <c r="MTX82" s="83" t="s">
        <v>1371</v>
      </c>
      <c r="MTY82" s="93" t="str">
        <f>MTM82</f>
        <v>CR847</v>
      </c>
      <c r="MTZ82" s="93" t="str">
        <f>IF(IFERROR(VLOOKUP(MTW82,'OPERAÇÕES - REPARO'!MTI:MTI,1,FALSE),"")&lt;&gt;"","OK","NA")</f>
        <v>NA</v>
      </c>
      <c r="MUA82" s="93" t="str">
        <f>IF(IFERROR(VLOOKUP(MTW82,'TEXTO LONGO REPARO.CSV'!MTE:MTE,1,FALSE),"")&lt;&gt;"","OK","NA")</f>
        <v>NA</v>
      </c>
      <c r="MUB82" s="58" t="e">
        <f>VLOOKUP(MTW82,'Cod Planos'!$A:$G,2,FALSE)</f>
        <v>#N/A</v>
      </c>
      <c r="MUC82" s="59" t="e">
        <f>VLOOKUP(MTW82,'Cod Planos'!$A:$G,4,FALSE)</f>
        <v>#N/A</v>
      </c>
      <c r="MUD82" s="60" t="e">
        <f>VLOOKUP(MTW82,'Cod Planos'!$A:$G,5,FALSE)</f>
        <v>#N/A</v>
      </c>
      <c r="MUE82" s="61" t="e">
        <f>VLOOKUP(MTW82,'Cod Planos'!$A:$G,6,FALSE)</f>
        <v>#N/A</v>
      </c>
      <c r="MUF82" s="62" t="e">
        <f>VLOOKUP(MTW82,'Cod Planos'!$A:$G,7,FALSE)</f>
        <v>#N/A</v>
      </c>
      <c r="MUG82" s="34">
        <v>848</v>
      </c>
      <c r="MUH82" s="63" t="str">
        <f>MTZ82</f>
        <v>NA</v>
      </c>
      <c r="MUI82" s="83" t="s">
        <v>1372</v>
      </c>
      <c r="MUJ82" s="93" t="str">
        <f>MTX82</f>
        <v>CR848</v>
      </c>
      <c r="MUK82" s="93" t="str">
        <f>IF(IFERROR(VLOOKUP(MUH82,'OPERAÇÕES - REPARO'!MTT:MTT,1,FALSE),"")&lt;&gt;"","OK","NA")</f>
        <v>NA</v>
      </c>
      <c r="MUL82" s="93" t="str">
        <f>IF(IFERROR(VLOOKUP(MUH82,'TEXTO LONGO REPARO.CSV'!MTP:MTP,1,FALSE),"")&lt;&gt;"","OK","NA")</f>
        <v>NA</v>
      </c>
      <c r="MUM82" s="58" t="e">
        <f>VLOOKUP(MUH82,'Cod Planos'!$A:$G,2,FALSE)</f>
        <v>#N/A</v>
      </c>
      <c r="MUN82" s="59" t="e">
        <f>VLOOKUP(MUH82,'Cod Planos'!$A:$G,4,FALSE)</f>
        <v>#N/A</v>
      </c>
      <c r="MUO82" s="60" t="e">
        <f>VLOOKUP(MUH82,'Cod Planos'!$A:$G,5,FALSE)</f>
        <v>#N/A</v>
      </c>
      <c r="MUP82" s="61" t="e">
        <f>VLOOKUP(MUH82,'Cod Planos'!$A:$G,6,FALSE)</f>
        <v>#N/A</v>
      </c>
      <c r="MUQ82" s="62" t="e">
        <f>VLOOKUP(MUH82,'Cod Planos'!$A:$G,7,FALSE)</f>
        <v>#N/A</v>
      </c>
      <c r="MUR82" s="34">
        <v>849</v>
      </c>
      <c r="MUS82" s="63" t="str">
        <f>MUK82</f>
        <v>NA</v>
      </c>
      <c r="MUT82" s="83" t="s">
        <v>1373</v>
      </c>
      <c r="MUU82" s="93" t="str">
        <f>MUI82</f>
        <v>CR849</v>
      </c>
      <c r="MUV82" s="93" t="str">
        <f>IF(IFERROR(VLOOKUP(MUS82,'OPERAÇÕES - REPARO'!MUE:MUE,1,FALSE),"")&lt;&gt;"","OK","NA")</f>
        <v>NA</v>
      </c>
      <c r="MUW82" s="93" t="str">
        <f>IF(IFERROR(VLOOKUP(MUS82,'TEXTO LONGO REPARO.CSV'!MUA:MUA,1,FALSE),"")&lt;&gt;"","OK","NA")</f>
        <v>NA</v>
      </c>
      <c r="MUX82" s="58" t="e">
        <f>VLOOKUP(MUS82,'Cod Planos'!$A:$G,2,FALSE)</f>
        <v>#N/A</v>
      </c>
      <c r="MUY82" s="59" t="e">
        <f>VLOOKUP(MUS82,'Cod Planos'!$A:$G,4,FALSE)</f>
        <v>#N/A</v>
      </c>
      <c r="MUZ82" s="60" t="e">
        <f>VLOOKUP(MUS82,'Cod Planos'!$A:$G,5,FALSE)</f>
        <v>#N/A</v>
      </c>
      <c r="MVA82" s="61" t="e">
        <f>VLOOKUP(MUS82,'Cod Planos'!$A:$G,6,FALSE)</f>
        <v>#N/A</v>
      </c>
      <c r="MVB82" s="62" t="e">
        <f>VLOOKUP(MUS82,'Cod Planos'!$A:$G,7,FALSE)</f>
        <v>#N/A</v>
      </c>
      <c r="MVC82" s="34">
        <v>850</v>
      </c>
      <c r="MVD82" s="63" t="str">
        <f>MUV82</f>
        <v>NA</v>
      </c>
      <c r="MVE82" s="83" t="s">
        <v>1374</v>
      </c>
      <c r="MVF82" s="93" t="str">
        <f>MUT82</f>
        <v>CR850</v>
      </c>
      <c r="MVG82" s="93" t="str">
        <f>IF(IFERROR(VLOOKUP(MVD82,'OPERAÇÕES - REPARO'!MUP:MUP,1,FALSE),"")&lt;&gt;"","OK","NA")</f>
        <v>NA</v>
      </c>
      <c r="MVH82" s="93" t="str">
        <f>IF(IFERROR(VLOOKUP(MVD82,'TEXTO LONGO REPARO.CSV'!MUL:MUL,1,FALSE),"")&lt;&gt;"","OK","NA")</f>
        <v>NA</v>
      </c>
      <c r="MVI82" s="58" t="e">
        <f>VLOOKUP(MVD82,'Cod Planos'!$A:$G,2,FALSE)</f>
        <v>#N/A</v>
      </c>
      <c r="MVJ82" s="59" t="e">
        <f>VLOOKUP(MVD82,'Cod Planos'!$A:$G,4,FALSE)</f>
        <v>#N/A</v>
      </c>
      <c r="MVK82" s="60" t="e">
        <f>VLOOKUP(MVD82,'Cod Planos'!$A:$G,5,FALSE)</f>
        <v>#N/A</v>
      </c>
      <c r="MVL82" s="61" t="e">
        <f>VLOOKUP(MVD82,'Cod Planos'!$A:$G,6,FALSE)</f>
        <v>#N/A</v>
      </c>
      <c r="MVM82" s="62" t="e">
        <f>VLOOKUP(MVD82,'Cod Planos'!$A:$G,7,FALSE)</f>
        <v>#N/A</v>
      </c>
      <c r="MVN82" s="34">
        <v>851</v>
      </c>
      <c r="MVO82" s="63" t="str">
        <f>MVG82</f>
        <v>NA</v>
      </c>
      <c r="MVP82" s="83" t="s">
        <v>1375</v>
      </c>
      <c r="MVQ82" s="93" t="str">
        <f>MVE82</f>
        <v>CR851</v>
      </c>
      <c r="MVR82" s="93" t="str">
        <f>IF(IFERROR(VLOOKUP(MVO82,'OPERAÇÕES - REPARO'!MVA:MVA,1,FALSE),"")&lt;&gt;"","OK","NA")</f>
        <v>NA</v>
      </c>
      <c r="MVS82" s="93" t="str">
        <f>IF(IFERROR(VLOOKUP(MVO82,'TEXTO LONGO REPARO.CSV'!MUW:MUW,1,FALSE),"")&lt;&gt;"","OK","NA")</f>
        <v>NA</v>
      </c>
      <c r="MVT82" s="58" t="e">
        <f>VLOOKUP(MVO82,'Cod Planos'!$A:$G,2,FALSE)</f>
        <v>#N/A</v>
      </c>
      <c r="MVU82" s="59" t="e">
        <f>VLOOKUP(MVO82,'Cod Planos'!$A:$G,4,FALSE)</f>
        <v>#N/A</v>
      </c>
      <c r="MVV82" s="60" t="e">
        <f>VLOOKUP(MVO82,'Cod Planos'!$A:$G,5,FALSE)</f>
        <v>#N/A</v>
      </c>
      <c r="MVW82" s="61" t="e">
        <f>VLOOKUP(MVO82,'Cod Planos'!$A:$G,6,FALSE)</f>
        <v>#N/A</v>
      </c>
      <c r="MVX82" s="62" t="e">
        <f>VLOOKUP(MVO82,'Cod Planos'!$A:$G,7,FALSE)</f>
        <v>#N/A</v>
      </c>
      <c r="MVY82" s="34">
        <v>852</v>
      </c>
      <c r="MVZ82" s="63" t="str">
        <f>MVR82</f>
        <v>NA</v>
      </c>
      <c r="MWA82" s="83" t="s">
        <v>1376</v>
      </c>
      <c r="MWB82" s="93" t="str">
        <f>MVP82</f>
        <v>CR852</v>
      </c>
      <c r="MWC82" s="93" t="str">
        <f>IF(IFERROR(VLOOKUP(MVZ82,'OPERAÇÕES - REPARO'!MVL:MVL,1,FALSE),"")&lt;&gt;"","OK","NA")</f>
        <v>NA</v>
      </c>
      <c r="MWD82" s="93" t="str">
        <f>IF(IFERROR(VLOOKUP(MVZ82,'TEXTO LONGO REPARO.CSV'!MVH:MVH,1,FALSE),"")&lt;&gt;"","OK","NA")</f>
        <v>NA</v>
      </c>
      <c r="MWE82" s="58" t="e">
        <f>VLOOKUP(MVZ82,'Cod Planos'!$A:$G,2,FALSE)</f>
        <v>#N/A</v>
      </c>
      <c r="MWF82" s="59" t="e">
        <f>VLOOKUP(MVZ82,'Cod Planos'!$A:$G,4,FALSE)</f>
        <v>#N/A</v>
      </c>
      <c r="MWG82" s="60" t="e">
        <f>VLOOKUP(MVZ82,'Cod Planos'!$A:$G,5,FALSE)</f>
        <v>#N/A</v>
      </c>
      <c r="MWH82" s="61" t="e">
        <f>VLOOKUP(MVZ82,'Cod Planos'!$A:$G,6,FALSE)</f>
        <v>#N/A</v>
      </c>
      <c r="MWI82" s="62" t="e">
        <f>VLOOKUP(MVZ82,'Cod Planos'!$A:$G,7,FALSE)</f>
        <v>#N/A</v>
      </c>
      <c r="MWJ82" s="34">
        <v>853</v>
      </c>
      <c r="MWK82" s="63" t="str">
        <f>MWC82</f>
        <v>NA</v>
      </c>
      <c r="MWL82" s="83" t="s">
        <v>1377</v>
      </c>
      <c r="MWM82" s="93" t="str">
        <f>MWA82</f>
        <v>CR853</v>
      </c>
      <c r="MWN82" s="93" t="str">
        <f>IF(IFERROR(VLOOKUP(MWK82,'OPERAÇÕES - REPARO'!MVW:MVW,1,FALSE),"")&lt;&gt;"","OK","NA")</f>
        <v>NA</v>
      </c>
      <c r="MWO82" s="93" t="str">
        <f>IF(IFERROR(VLOOKUP(MWK82,'TEXTO LONGO REPARO.CSV'!MVS:MVS,1,FALSE),"")&lt;&gt;"","OK","NA")</f>
        <v>NA</v>
      </c>
      <c r="MWP82" s="58" t="e">
        <f>VLOOKUP(MWK82,'Cod Planos'!$A:$G,2,FALSE)</f>
        <v>#N/A</v>
      </c>
      <c r="MWQ82" s="59" t="e">
        <f>VLOOKUP(MWK82,'Cod Planos'!$A:$G,4,FALSE)</f>
        <v>#N/A</v>
      </c>
      <c r="MWR82" s="60" t="e">
        <f>VLOOKUP(MWK82,'Cod Planos'!$A:$G,5,FALSE)</f>
        <v>#N/A</v>
      </c>
      <c r="MWS82" s="61" t="e">
        <f>VLOOKUP(MWK82,'Cod Planos'!$A:$G,6,FALSE)</f>
        <v>#N/A</v>
      </c>
      <c r="MWT82" s="62" t="e">
        <f>VLOOKUP(MWK82,'Cod Planos'!$A:$G,7,FALSE)</f>
        <v>#N/A</v>
      </c>
      <c r="MWU82" s="34">
        <v>854</v>
      </c>
      <c r="MWV82" s="63" t="str">
        <f>MWN82</f>
        <v>NA</v>
      </c>
      <c r="MWW82" s="83" t="s">
        <v>1378</v>
      </c>
      <c r="MWX82" s="93" t="str">
        <f>MWL82</f>
        <v>CR854</v>
      </c>
      <c r="MWY82" s="93" t="str">
        <f>IF(IFERROR(VLOOKUP(MWV82,'OPERAÇÕES - REPARO'!MWH:MWH,1,FALSE),"")&lt;&gt;"","OK","NA")</f>
        <v>NA</v>
      </c>
      <c r="MWZ82" s="93" t="str">
        <f>IF(IFERROR(VLOOKUP(MWV82,'TEXTO LONGO REPARO.CSV'!MWD:MWD,1,FALSE),"")&lt;&gt;"","OK","NA")</f>
        <v>NA</v>
      </c>
      <c r="MXA82" s="58" t="e">
        <f>VLOOKUP(MWV82,'Cod Planos'!$A:$G,2,FALSE)</f>
        <v>#N/A</v>
      </c>
      <c r="MXB82" s="59" t="e">
        <f>VLOOKUP(MWV82,'Cod Planos'!$A:$G,4,FALSE)</f>
        <v>#N/A</v>
      </c>
      <c r="MXC82" s="60" t="e">
        <f>VLOOKUP(MWV82,'Cod Planos'!$A:$G,5,FALSE)</f>
        <v>#N/A</v>
      </c>
      <c r="MXD82" s="61" t="e">
        <f>VLOOKUP(MWV82,'Cod Planos'!$A:$G,6,FALSE)</f>
        <v>#N/A</v>
      </c>
      <c r="MXE82" s="62" t="e">
        <f>VLOOKUP(MWV82,'Cod Planos'!$A:$G,7,FALSE)</f>
        <v>#N/A</v>
      </c>
      <c r="MXF82" s="34">
        <v>855</v>
      </c>
      <c r="MXG82" s="63" t="str">
        <f>MWY82</f>
        <v>NA</v>
      </c>
      <c r="MXH82" s="83" t="s">
        <v>1379</v>
      </c>
      <c r="MXI82" s="93" t="str">
        <f>MWW82</f>
        <v>CR855</v>
      </c>
      <c r="MXJ82" s="93" t="str">
        <f>IF(IFERROR(VLOOKUP(MXG82,'OPERAÇÕES - REPARO'!MWS:MWS,1,FALSE),"")&lt;&gt;"","OK","NA")</f>
        <v>NA</v>
      </c>
      <c r="MXK82" s="93" t="str">
        <f>IF(IFERROR(VLOOKUP(MXG82,'TEXTO LONGO REPARO.CSV'!MWO:MWO,1,FALSE),"")&lt;&gt;"","OK","NA")</f>
        <v>NA</v>
      </c>
      <c r="MXL82" s="58" t="e">
        <f>VLOOKUP(MXG82,'Cod Planos'!$A:$G,2,FALSE)</f>
        <v>#N/A</v>
      </c>
      <c r="MXM82" s="59" t="e">
        <f>VLOOKUP(MXG82,'Cod Planos'!$A:$G,4,FALSE)</f>
        <v>#N/A</v>
      </c>
      <c r="MXN82" s="60" t="e">
        <f>VLOOKUP(MXG82,'Cod Planos'!$A:$G,5,FALSE)</f>
        <v>#N/A</v>
      </c>
      <c r="MXO82" s="61" t="e">
        <f>VLOOKUP(MXG82,'Cod Planos'!$A:$G,6,FALSE)</f>
        <v>#N/A</v>
      </c>
      <c r="MXP82" s="62" t="e">
        <f>VLOOKUP(MXG82,'Cod Planos'!$A:$G,7,FALSE)</f>
        <v>#N/A</v>
      </c>
      <c r="MXQ82" s="34">
        <v>856</v>
      </c>
      <c r="MXR82" s="63" t="str">
        <f>MXJ82</f>
        <v>NA</v>
      </c>
      <c r="MXS82" s="83" t="s">
        <v>1380</v>
      </c>
      <c r="MXT82" s="93" t="str">
        <f>MXH82</f>
        <v>CR856</v>
      </c>
      <c r="MXU82" s="93" t="str">
        <f>IF(IFERROR(VLOOKUP(MXR82,'OPERAÇÕES - REPARO'!MXD:MXD,1,FALSE),"")&lt;&gt;"","OK","NA")</f>
        <v>NA</v>
      </c>
      <c r="MXV82" s="93" t="str">
        <f>IF(IFERROR(VLOOKUP(MXR82,'TEXTO LONGO REPARO.CSV'!MWZ:MWZ,1,FALSE),"")&lt;&gt;"","OK","NA")</f>
        <v>NA</v>
      </c>
      <c r="MXW82" s="58" t="e">
        <f>VLOOKUP(MXR82,'Cod Planos'!$A:$G,2,FALSE)</f>
        <v>#N/A</v>
      </c>
      <c r="MXX82" s="59" t="e">
        <f>VLOOKUP(MXR82,'Cod Planos'!$A:$G,4,FALSE)</f>
        <v>#N/A</v>
      </c>
      <c r="MXY82" s="60" t="e">
        <f>VLOOKUP(MXR82,'Cod Planos'!$A:$G,5,FALSE)</f>
        <v>#N/A</v>
      </c>
      <c r="MXZ82" s="61" t="e">
        <f>VLOOKUP(MXR82,'Cod Planos'!$A:$G,6,FALSE)</f>
        <v>#N/A</v>
      </c>
      <c r="MYA82" s="62" t="e">
        <f>VLOOKUP(MXR82,'Cod Planos'!$A:$G,7,FALSE)</f>
        <v>#N/A</v>
      </c>
      <c r="MYB82" s="34">
        <v>857</v>
      </c>
      <c r="MYC82" s="63" t="str">
        <f>MXU82</f>
        <v>NA</v>
      </c>
      <c r="MYD82" s="83" t="s">
        <v>1381</v>
      </c>
      <c r="MYE82" s="93" t="str">
        <f>MXS82</f>
        <v>CR857</v>
      </c>
      <c r="MYF82" s="93" t="str">
        <f>IF(IFERROR(VLOOKUP(MYC82,'OPERAÇÕES - REPARO'!MXO:MXO,1,FALSE),"")&lt;&gt;"","OK","NA")</f>
        <v>NA</v>
      </c>
      <c r="MYG82" s="93" t="str">
        <f>IF(IFERROR(VLOOKUP(MYC82,'TEXTO LONGO REPARO.CSV'!MXK:MXK,1,FALSE),"")&lt;&gt;"","OK","NA")</f>
        <v>NA</v>
      </c>
      <c r="MYH82" s="58" t="e">
        <f>VLOOKUP(MYC82,'Cod Planos'!$A:$G,2,FALSE)</f>
        <v>#N/A</v>
      </c>
      <c r="MYI82" s="59" t="e">
        <f>VLOOKUP(MYC82,'Cod Planos'!$A:$G,4,FALSE)</f>
        <v>#N/A</v>
      </c>
      <c r="MYJ82" s="60" t="e">
        <f>VLOOKUP(MYC82,'Cod Planos'!$A:$G,5,FALSE)</f>
        <v>#N/A</v>
      </c>
      <c r="MYK82" s="61" t="e">
        <f>VLOOKUP(MYC82,'Cod Planos'!$A:$G,6,FALSE)</f>
        <v>#N/A</v>
      </c>
      <c r="MYL82" s="62" t="e">
        <f>VLOOKUP(MYC82,'Cod Planos'!$A:$G,7,FALSE)</f>
        <v>#N/A</v>
      </c>
      <c r="MYM82" s="34">
        <v>858</v>
      </c>
      <c r="MYN82" s="63" t="str">
        <f>MYF82</f>
        <v>NA</v>
      </c>
      <c r="MYO82" s="83" t="s">
        <v>1382</v>
      </c>
      <c r="MYP82" s="93" t="str">
        <f>MYD82</f>
        <v>CR858</v>
      </c>
      <c r="MYQ82" s="93" t="str">
        <f>IF(IFERROR(VLOOKUP(MYN82,'OPERAÇÕES - REPARO'!MXZ:MXZ,1,FALSE),"")&lt;&gt;"","OK","NA")</f>
        <v>NA</v>
      </c>
      <c r="MYR82" s="93" t="str">
        <f>IF(IFERROR(VLOOKUP(MYN82,'TEXTO LONGO REPARO.CSV'!MXV:MXV,1,FALSE),"")&lt;&gt;"","OK","NA")</f>
        <v>NA</v>
      </c>
      <c r="MYS82" s="58" t="e">
        <f>VLOOKUP(MYN82,'Cod Planos'!$A:$G,2,FALSE)</f>
        <v>#N/A</v>
      </c>
      <c r="MYT82" s="59" t="e">
        <f>VLOOKUP(MYN82,'Cod Planos'!$A:$G,4,FALSE)</f>
        <v>#N/A</v>
      </c>
      <c r="MYU82" s="60" t="e">
        <f>VLOOKUP(MYN82,'Cod Planos'!$A:$G,5,FALSE)</f>
        <v>#N/A</v>
      </c>
      <c r="MYV82" s="61" t="e">
        <f>VLOOKUP(MYN82,'Cod Planos'!$A:$G,6,FALSE)</f>
        <v>#N/A</v>
      </c>
      <c r="MYW82" s="62" t="e">
        <f>VLOOKUP(MYN82,'Cod Planos'!$A:$G,7,FALSE)</f>
        <v>#N/A</v>
      </c>
      <c r="MYX82" s="34">
        <v>859</v>
      </c>
      <c r="MYY82" s="63" t="str">
        <f>MYQ82</f>
        <v>NA</v>
      </c>
      <c r="MYZ82" s="83" t="s">
        <v>1383</v>
      </c>
      <c r="MZA82" s="93" t="str">
        <f>MYO82</f>
        <v>CR859</v>
      </c>
      <c r="MZB82" s="93" t="str">
        <f>IF(IFERROR(VLOOKUP(MYY82,'OPERAÇÕES - REPARO'!MYK:MYK,1,FALSE),"")&lt;&gt;"","OK","NA")</f>
        <v>NA</v>
      </c>
      <c r="MZC82" s="93" t="str">
        <f>IF(IFERROR(VLOOKUP(MYY82,'TEXTO LONGO REPARO.CSV'!MYG:MYG,1,FALSE),"")&lt;&gt;"","OK","NA")</f>
        <v>NA</v>
      </c>
      <c r="MZD82" s="58" t="e">
        <f>VLOOKUP(MYY82,'Cod Planos'!$A:$G,2,FALSE)</f>
        <v>#N/A</v>
      </c>
      <c r="MZE82" s="59" t="e">
        <f>VLOOKUP(MYY82,'Cod Planos'!$A:$G,4,FALSE)</f>
        <v>#N/A</v>
      </c>
      <c r="MZF82" s="60" t="e">
        <f>VLOOKUP(MYY82,'Cod Planos'!$A:$G,5,FALSE)</f>
        <v>#N/A</v>
      </c>
      <c r="MZG82" s="61" t="e">
        <f>VLOOKUP(MYY82,'Cod Planos'!$A:$G,6,FALSE)</f>
        <v>#N/A</v>
      </c>
      <c r="MZH82" s="62" t="e">
        <f>VLOOKUP(MYY82,'Cod Planos'!$A:$G,7,FALSE)</f>
        <v>#N/A</v>
      </c>
      <c r="MZI82" s="34">
        <v>860</v>
      </c>
      <c r="MZJ82" s="63" t="str">
        <f>MZB82</f>
        <v>NA</v>
      </c>
      <c r="MZK82" s="83" t="s">
        <v>1384</v>
      </c>
      <c r="MZL82" s="93" t="str">
        <f>MYZ82</f>
        <v>CR860</v>
      </c>
      <c r="MZM82" s="93" t="str">
        <f>IF(IFERROR(VLOOKUP(MZJ82,'OPERAÇÕES - REPARO'!MYV:MYV,1,FALSE),"")&lt;&gt;"","OK","NA")</f>
        <v>NA</v>
      </c>
      <c r="MZN82" s="93" t="str">
        <f>IF(IFERROR(VLOOKUP(MZJ82,'TEXTO LONGO REPARO.CSV'!MYR:MYR,1,FALSE),"")&lt;&gt;"","OK","NA")</f>
        <v>NA</v>
      </c>
      <c r="MZO82" s="58" t="e">
        <f>VLOOKUP(MZJ82,'Cod Planos'!$A:$G,2,FALSE)</f>
        <v>#N/A</v>
      </c>
      <c r="MZP82" s="59" t="e">
        <f>VLOOKUP(MZJ82,'Cod Planos'!$A:$G,4,FALSE)</f>
        <v>#N/A</v>
      </c>
      <c r="MZQ82" s="60" t="e">
        <f>VLOOKUP(MZJ82,'Cod Planos'!$A:$G,5,FALSE)</f>
        <v>#N/A</v>
      </c>
      <c r="MZR82" s="61" t="e">
        <f>VLOOKUP(MZJ82,'Cod Planos'!$A:$G,6,FALSE)</f>
        <v>#N/A</v>
      </c>
      <c r="MZS82" s="62" t="e">
        <f>VLOOKUP(MZJ82,'Cod Planos'!$A:$G,7,FALSE)</f>
        <v>#N/A</v>
      </c>
      <c r="MZT82" s="34">
        <v>861</v>
      </c>
      <c r="MZU82" s="63" t="str">
        <f>MZM82</f>
        <v>NA</v>
      </c>
      <c r="MZV82" s="83" t="s">
        <v>1385</v>
      </c>
      <c r="MZW82" s="93" t="str">
        <f>MZK82</f>
        <v>CR861</v>
      </c>
      <c r="MZX82" s="93" t="str">
        <f>IF(IFERROR(VLOOKUP(MZU82,'OPERAÇÕES - REPARO'!MZG:MZG,1,FALSE),"")&lt;&gt;"","OK","NA")</f>
        <v>NA</v>
      </c>
      <c r="MZY82" s="93" t="str">
        <f>IF(IFERROR(VLOOKUP(MZU82,'TEXTO LONGO REPARO.CSV'!MZC:MZC,1,FALSE),"")&lt;&gt;"","OK","NA")</f>
        <v>NA</v>
      </c>
      <c r="MZZ82" s="58" t="e">
        <f>VLOOKUP(MZU82,'Cod Planos'!$A:$G,2,FALSE)</f>
        <v>#N/A</v>
      </c>
      <c r="NAA82" s="59" t="e">
        <f>VLOOKUP(MZU82,'Cod Planos'!$A:$G,4,FALSE)</f>
        <v>#N/A</v>
      </c>
      <c r="NAB82" s="60" t="e">
        <f>VLOOKUP(MZU82,'Cod Planos'!$A:$G,5,FALSE)</f>
        <v>#N/A</v>
      </c>
      <c r="NAC82" s="61" t="e">
        <f>VLOOKUP(MZU82,'Cod Planos'!$A:$G,6,FALSE)</f>
        <v>#N/A</v>
      </c>
      <c r="NAD82" s="62" t="e">
        <f>VLOOKUP(MZU82,'Cod Planos'!$A:$G,7,FALSE)</f>
        <v>#N/A</v>
      </c>
      <c r="NAE82" s="34">
        <v>862</v>
      </c>
      <c r="NAF82" s="63" t="str">
        <f>MZX82</f>
        <v>NA</v>
      </c>
      <c r="NAG82" s="83" t="s">
        <v>1386</v>
      </c>
      <c r="NAH82" s="93" t="str">
        <f>MZV82</f>
        <v>CR862</v>
      </c>
      <c r="NAI82" s="93" t="str">
        <f>IF(IFERROR(VLOOKUP(NAF82,'OPERAÇÕES - REPARO'!MZR:MZR,1,FALSE),"")&lt;&gt;"","OK","NA")</f>
        <v>NA</v>
      </c>
      <c r="NAJ82" s="93" t="str">
        <f>IF(IFERROR(VLOOKUP(NAF82,'TEXTO LONGO REPARO.CSV'!MZN:MZN,1,FALSE),"")&lt;&gt;"","OK","NA")</f>
        <v>NA</v>
      </c>
      <c r="NAK82" s="58" t="e">
        <f>VLOOKUP(NAF82,'Cod Planos'!$A:$G,2,FALSE)</f>
        <v>#N/A</v>
      </c>
      <c r="NAL82" s="59" t="e">
        <f>VLOOKUP(NAF82,'Cod Planos'!$A:$G,4,FALSE)</f>
        <v>#N/A</v>
      </c>
      <c r="NAM82" s="60" t="e">
        <f>VLOOKUP(NAF82,'Cod Planos'!$A:$G,5,FALSE)</f>
        <v>#N/A</v>
      </c>
      <c r="NAN82" s="61" t="e">
        <f>VLOOKUP(NAF82,'Cod Planos'!$A:$G,6,FALSE)</f>
        <v>#N/A</v>
      </c>
      <c r="NAO82" s="62" t="e">
        <f>VLOOKUP(NAF82,'Cod Planos'!$A:$G,7,FALSE)</f>
        <v>#N/A</v>
      </c>
      <c r="NAP82" s="34">
        <v>863</v>
      </c>
      <c r="NAQ82" s="63" t="str">
        <f>NAI82</f>
        <v>NA</v>
      </c>
      <c r="NAR82" s="83" t="s">
        <v>1387</v>
      </c>
      <c r="NAS82" s="93" t="str">
        <f>NAG82</f>
        <v>CR863</v>
      </c>
      <c r="NAT82" s="93" t="str">
        <f>IF(IFERROR(VLOOKUP(NAQ82,'OPERAÇÕES - REPARO'!NAC:NAC,1,FALSE),"")&lt;&gt;"","OK","NA")</f>
        <v>NA</v>
      </c>
      <c r="NAU82" s="93" t="str">
        <f>IF(IFERROR(VLOOKUP(NAQ82,'TEXTO LONGO REPARO.CSV'!MZY:MZY,1,FALSE),"")&lt;&gt;"","OK","NA")</f>
        <v>NA</v>
      </c>
      <c r="NAV82" s="58" t="e">
        <f>VLOOKUP(NAQ82,'Cod Planos'!$A:$G,2,FALSE)</f>
        <v>#N/A</v>
      </c>
      <c r="NAW82" s="59" t="e">
        <f>VLOOKUP(NAQ82,'Cod Planos'!$A:$G,4,FALSE)</f>
        <v>#N/A</v>
      </c>
      <c r="NAX82" s="60" t="e">
        <f>VLOOKUP(NAQ82,'Cod Planos'!$A:$G,5,FALSE)</f>
        <v>#N/A</v>
      </c>
      <c r="NAY82" s="61" t="e">
        <f>VLOOKUP(NAQ82,'Cod Planos'!$A:$G,6,FALSE)</f>
        <v>#N/A</v>
      </c>
      <c r="NAZ82" s="62" t="e">
        <f>VLOOKUP(NAQ82,'Cod Planos'!$A:$G,7,FALSE)</f>
        <v>#N/A</v>
      </c>
      <c r="NBA82" s="34">
        <v>864</v>
      </c>
      <c r="NBB82" s="63" t="str">
        <f>NAT82</f>
        <v>NA</v>
      </c>
      <c r="NBC82" s="83" t="s">
        <v>1388</v>
      </c>
      <c r="NBD82" s="93" t="str">
        <f>NAR82</f>
        <v>CR864</v>
      </c>
      <c r="NBE82" s="93" t="str">
        <f>IF(IFERROR(VLOOKUP(NBB82,'OPERAÇÕES - REPARO'!NAN:NAN,1,FALSE),"")&lt;&gt;"","OK","NA")</f>
        <v>NA</v>
      </c>
      <c r="NBF82" s="93" t="str">
        <f>IF(IFERROR(VLOOKUP(NBB82,'TEXTO LONGO REPARO.CSV'!NAJ:NAJ,1,FALSE),"")&lt;&gt;"","OK","NA")</f>
        <v>NA</v>
      </c>
      <c r="NBG82" s="58" t="e">
        <f>VLOOKUP(NBB82,'Cod Planos'!$A:$G,2,FALSE)</f>
        <v>#N/A</v>
      </c>
      <c r="NBH82" s="59" t="e">
        <f>VLOOKUP(NBB82,'Cod Planos'!$A:$G,4,FALSE)</f>
        <v>#N/A</v>
      </c>
      <c r="NBI82" s="60" t="e">
        <f>VLOOKUP(NBB82,'Cod Planos'!$A:$G,5,FALSE)</f>
        <v>#N/A</v>
      </c>
      <c r="NBJ82" s="61" t="e">
        <f>VLOOKUP(NBB82,'Cod Planos'!$A:$G,6,FALSE)</f>
        <v>#N/A</v>
      </c>
      <c r="NBK82" s="62" t="e">
        <f>VLOOKUP(NBB82,'Cod Planos'!$A:$G,7,FALSE)</f>
        <v>#N/A</v>
      </c>
      <c r="NBL82" s="34">
        <v>865</v>
      </c>
      <c r="NBM82" s="63" t="str">
        <f>NBE82</f>
        <v>NA</v>
      </c>
      <c r="NBN82" s="83" t="s">
        <v>1389</v>
      </c>
      <c r="NBO82" s="93" t="str">
        <f>NBC82</f>
        <v>CR865</v>
      </c>
      <c r="NBP82" s="93" t="str">
        <f>IF(IFERROR(VLOOKUP(NBM82,'OPERAÇÕES - REPARO'!NAY:NAY,1,FALSE),"")&lt;&gt;"","OK","NA")</f>
        <v>NA</v>
      </c>
      <c r="NBQ82" s="93" t="str">
        <f>IF(IFERROR(VLOOKUP(NBM82,'TEXTO LONGO REPARO.CSV'!NAU:NAU,1,FALSE),"")&lt;&gt;"","OK","NA")</f>
        <v>NA</v>
      </c>
      <c r="NBR82" s="58" t="e">
        <f>VLOOKUP(NBM82,'Cod Planos'!$A:$G,2,FALSE)</f>
        <v>#N/A</v>
      </c>
      <c r="NBS82" s="59" t="e">
        <f>VLOOKUP(NBM82,'Cod Planos'!$A:$G,4,FALSE)</f>
        <v>#N/A</v>
      </c>
      <c r="NBT82" s="60" t="e">
        <f>VLOOKUP(NBM82,'Cod Planos'!$A:$G,5,FALSE)</f>
        <v>#N/A</v>
      </c>
      <c r="NBU82" s="61" t="e">
        <f>VLOOKUP(NBM82,'Cod Planos'!$A:$G,6,FALSE)</f>
        <v>#N/A</v>
      </c>
      <c r="NBV82" s="62" t="e">
        <f>VLOOKUP(NBM82,'Cod Planos'!$A:$G,7,FALSE)</f>
        <v>#N/A</v>
      </c>
      <c r="NBW82" s="34">
        <v>866</v>
      </c>
      <c r="NBX82" s="63" t="str">
        <f>NBP82</f>
        <v>NA</v>
      </c>
      <c r="NBY82" s="83" t="s">
        <v>1390</v>
      </c>
      <c r="NBZ82" s="93" t="str">
        <f>NBN82</f>
        <v>CR866</v>
      </c>
      <c r="NCA82" s="93" t="str">
        <f>IF(IFERROR(VLOOKUP(NBX82,'OPERAÇÕES - REPARO'!NBJ:NBJ,1,FALSE),"")&lt;&gt;"","OK","NA")</f>
        <v>NA</v>
      </c>
      <c r="NCB82" s="93" t="str">
        <f>IF(IFERROR(VLOOKUP(NBX82,'TEXTO LONGO REPARO.CSV'!NBF:NBF,1,FALSE),"")&lt;&gt;"","OK","NA")</f>
        <v>NA</v>
      </c>
      <c r="NCC82" s="58" t="e">
        <f>VLOOKUP(NBX82,'Cod Planos'!$A:$G,2,FALSE)</f>
        <v>#N/A</v>
      </c>
      <c r="NCD82" s="59" t="e">
        <f>VLOOKUP(NBX82,'Cod Planos'!$A:$G,4,FALSE)</f>
        <v>#N/A</v>
      </c>
      <c r="NCE82" s="60" t="e">
        <f>VLOOKUP(NBX82,'Cod Planos'!$A:$G,5,FALSE)</f>
        <v>#N/A</v>
      </c>
      <c r="NCF82" s="61" t="e">
        <f>VLOOKUP(NBX82,'Cod Planos'!$A:$G,6,FALSE)</f>
        <v>#N/A</v>
      </c>
      <c r="NCG82" s="62" t="e">
        <f>VLOOKUP(NBX82,'Cod Planos'!$A:$G,7,FALSE)</f>
        <v>#N/A</v>
      </c>
      <c r="NCH82" s="34">
        <v>867</v>
      </c>
      <c r="NCI82" s="63" t="str">
        <f>NCA82</f>
        <v>NA</v>
      </c>
      <c r="NCJ82" s="83" t="s">
        <v>1391</v>
      </c>
      <c r="NCK82" s="93" t="str">
        <f>NBY82</f>
        <v>CR867</v>
      </c>
      <c r="NCL82" s="93" t="str">
        <f>IF(IFERROR(VLOOKUP(NCI82,'OPERAÇÕES - REPARO'!NBU:NBU,1,FALSE),"")&lt;&gt;"","OK","NA")</f>
        <v>NA</v>
      </c>
      <c r="NCM82" s="93" t="str">
        <f>IF(IFERROR(VLOOKUP(NCI82,'TEXTO LONGO REPARO.CSV'!NBQ:NBQ,1,FALSE),"")&lt;&gt;"","OK","NA")</f>
        <v>NA</v>
      </c>
      <c r="NCN82" s="58" t="e">
        <f>VLOOKUP(NCI82,'Cod Planos'!$A:$G,2,FALSE)</f>
        <v>#N/A</v>
      </c>
      <c r="NCO82" s="59" t="e">
        <f>VLOOKUP(NCI82,'Cod Planos'!$A:$G,4,FALSE)</f>
        <v>#N/A</v>
      </c>
      <c r="NCP82" s="60" t="e">
        <f>VLOOKUP(NCI82,'Cod Planos'!$A:$G,5,FALSE)</f>
        <v>#N/A</v>
      </c>
      <c r="NCQ82" s="61" t="e">
        <f>VLOOKUP(NCI82,'Cod Planos'!$A:$G,6,FALSE)</f>
        <v>#N/A</v>
      </c>
      <c r="NCR82" s="62" t="e">
        <f>VLOOKUP(NCI82,'Cod Planos'!$A:$G,7,FALSE)</f>
        <v>#N/A</v>
      </c>
      <c r="NCS82" s="34">
        <v>868</v>
      </c>
      <c r="NCT82" s="63" t="str">
        <f>NCL82</f>
        <v>NA</v>
      </c>
      <c r="NCU82" s="83" t="s">
        <v>1392</v>
      </c>
      <c r="NCV82" s="93" t="str">
        <f>NCJ82</f>
        <v>CR868</v>
      </c>
      <c r="NCW82" s="93" t="str">
        <f>IF(IFERROR(VLOOKUP(NCT82,'OPERAÇÕES - REPARO'!NCF:NCF,1,FALSE),"")&lt;&gt;"","OK","NA")</f>
        <v>NA</v>
      </c>
      <c r="NCX82" s="93" t="str">
        <f>IF(IFERROR(VLOOKUP(NCT82,'TEXTO LONGO REPARO.CSV'!NCB:NCB,1,FALSE),"")&lt;&gt;"","OK","NA")</f>
        <v>NA</v>
      </c>
      <c r="NCY82" s="58" t="e">
        <f>VLOOKUP(NCT82,'Cod Planos'!$A:$G,2,FALSE)</f>
        <v>#N/A</v>
      </c>
      <c r="NCZ82" s="59" t="e">
        <f>VLOOKUP(NCT82,'Cod Planos'!$A:$G,4,FALSE)</f>
        <v>#N/A</v>
      </c>
      <c r="NDA82" s="60" t="e">
        <f>VLOOKUP(NCT82,'Cod Planos'!$A:$G,5,FALSE)</f>
        <v>#N/A</v>
      </c>
      <c r="NDB82" s="61" t="e">
        <f>VLOOKUP(NCT82,'Cod Planos'!$A:$G,6,FALSE)</f>
        <v>#N/A</v>
      </c>
      <c r="NDC82" s="62" t="e">
        <f>VLOOKUP(NCT82,'Cod Planos'!$A:$G,7,FALSE)</f>
        <v>#N/A</v>
      </c>
      <c r="NDD82" s="34">
        <v>869</v>
      </c>
      <c r="NDE82" s="63" t="str">
        <f>NCW82</f>
        <v>NA</v>
      </c>
      <c r="NDF82" s="83" t="s">
        <v>1393</v>
      </c>
      <c r="NDG82" s="93" t="str">
        <f>NCU82</f>
        <v>CR869</v>
      </c>
      <c r="NDH82" s="93" t="str">
        <f>IF(IFERROR(VLOOKUP(NDE82,'OPERAÇÕES - REPARO'!NCQ:NCQ,1,FALSE),"")&lt;&gt;"","OK","NA")</f>
        <v>NA</v>
      </c>
      <c r="NDI82" s="93" t="str">
        <f>IF(IFERROR(VLOOKUP(NDE82,'TEXTO LONGO REPARO.CSV'!NCM:NCM,1,FALSE),"")&lt;&gt;"","OK","NA")</f>
        <v>NA</v>
      </c>
      <c r="NDJ82" s="58" t="e">
        <f>VLOOKUP(NDE82,'Cod Planos'!$A:$G,2,FALSE)</f>
        <v>#N/A</v>
      </c>
      <c r="NDK82" s="59" t="e">
        <f>VLOOKUP(NDE82,'Cod Planos'!$A:$G,4,FALSE)</f>
        <v>#N/A</v>
      </c>
      <c r="NDL82" s="60" t="e">
        <f>VLOOKUP(NDE82,'Cod Planos'!$A:$G,5,FALSE)</f>
        <v>#N/A</v>
      </c>
      <c r="NDM82" s="61" t="e">
        <f>VLOOKUP(NDE82,'Cod Planos'!$A:$G,6,FALSE)</f>
        <v>#N/A</v>
      </c>
      <c r="NDN82" s="62" t="e">
        <f>VLOOKUP(NDE82,'Cod Planos'!$A:$G,7,FALSE)</f>
        <v>#N/A</v>
      </c>
      <c r="NDO82" s="34">
        <v>870</v>
      </c>
      <c r="NDP82" s="63" t="str">
        <f>NDH82</f>
        <v>NA</v>
      </c>
      <c r="NDQ82" s="83" t="s">
        <v>1394</v>
      </c>
      <c r="NDR82" s="93" t="str">
        <f>NDF82</f>
        <v>CR870</v>
      </c>
      <c r="NDS82" s="93" t="str">
        <f>IF(IFERROR(VLOOKUP(NDP82,'OPERAÇÕES - REPARO'!NDB:NDB,1,FALSE),"")&lt;&gt;"","OK","NA")</f>
        <v>NA</v>
      </c>
      <c r="NDT82" s="93" t="str">
        <f>IF(IFERROR(VLOOKUP(NDP82,'TEXTO LONGO REPARO.CSV'!NCX:NCX,1,FALSE),"")&lt;&gt;"","OK","NA")</f>
        <v>NA</v>
      </c>
      <c r="NDU82" s="58" t="e">
        <f>VLOOKUP(NDP82,'Cod Planos'!$A:$G,2,FALSE)</f>
        <v>#N/A</v>
      </c>
      <c r="NDV82" s="59" t="e">
        <f>VLOOKUP(NDP82,'Cod Planos'!$A:$G,4,FALSE)</f>
        <v>#N/A</v>
      </c>
      <c r="NDW82" s="60" t="e">
        <f>VLOOKUP(NDP82,'Cod Planos'!$A:$G,5,FALSE)</f>
        <v>#N/A</v>
      </c>
      <c r="NDX82" s="61" t="e">
        <f>VLOOKUP(NDP82,'Cod Planos'!$A:$G,6,FALSE)</f>
        <v>#N/A</v>
      </c>
      <c r="NDY82" s="62" t="e">
        <f>VLOOKUP(NDP82,'Cod Planos'!$A:$G,7,FALSE)</f>
        <v>#N/A</v>
      </c>
      <c r="NDZ82" s="34">
        <v>871</v>
      </c>
      <c r="NEA82" s="63" t="str">
        <f>NDS82</f>
        <v>NA</v>
      </c>
      <c r="NEB82" s="83" t="s">
        <v>1395</v>
      </c>
      <c r="NEC82" s="93" t="str">
        <f>NDQ82</f>
        <v>CR871</v>
      </c>
      <c r="NED82" s="93" t="str">
        <f>IF(IFERROR(VLOOKUP(NEA82,'OPERAÇÕES - REPARO'!NDM:NDM,1,FALSE),"")&lt;&gt;"","OK","NA")</f>
        <v>NA</v>
      </c>
      <c r="NEE82" s="93" t="str">
        <f>IF(IFERROR(VLOOKUP(NEA82,'TEXTO LONGO REPARO.CSV'!NDI:NDI,1,FALSE),"")&lt;&gt;"","OK","NA")</f>
        <v>NA</v>
      </c>
      <c r="NEF82" s="58" t="e">
        <f>VLOOKUP(NEA82,'Cod Planos'!$A:$G,2,FALSE)</f>
        <v>#N/A</v>
      </c>
      <c r="NEG82" s="59" t="e">
        <f>VLOOKUP(NEA82,'Cod Planos'!$A:$G,4,FALSE)</f>
        <v>#N/A</v>
      </c>
      <c r="NEH82" s="60" t="e">
        <f>VLOOKUP(NEA82,'Cod Planos'!$A:$G,5,FALSE)</f>
        <v>#N/A</v>
      </c>
      <c r="NEI82" s="61" t="e">
        <f>VLOOKUP(NEA82,'Cod Planos'!$A:$G,6,FALSE)</f>
        <v>#N/A</v>
      </c>
      <c r="NEJ82" s="62" t="e">
        <f>VLOOKUP(NEA82,'Cod Planos'!$A:$G,7,FALSE)</f>
        <v>#N/A</v>
      </c>
      <c r="NEK82" s="34">
        <v>872</v>
      </c>
      <c r="NEL82" s="63" t="str">
        <f>NED82</f>
        <v>NA</v>
      </c>
      <c r="NEM82" s="83" t="s">
        <v>1396</v>
      </c>
      <c r="NEN82" s="93" t="str">
        <f>NEB82</f>
        <v>CR872</v>
      </c>
      <c r="NEO82" s="93" t="str">
        <f>IF(IFERROR(VLOOKUP(NEL82,'OPERAÇÕES - REPARO'!NDX:NDX,1,FALSE),"")&lt;&gt;"","OK","NA")</f>
        <v>NA</v>
      </c>
      <c r="NEP82" s="93" t="str">
        <f>IF(IFERROR(VLOOKUP(NEL82,'TEXTO LONGO REPARO.CSV'!NDT:NDT,1,FALSE),"")&lt;&gt;"","OK","NA")</f>
        <v>NA</v>
      </c>
      <c r="NEQ82" s="58" t="e">
        <f>VLOOKUP(NEL82,'Cod Planos'!$A:$G,2,FALSE)</f>
        <v>#N/A</v>
      </c>
      <c r="NER82" s="59" t="e">
        <f>VLOOKUP(NEL82,'Cod Planos'!$A:$G,4,FALSE)</f>
        <v>#N/A</v>
      </c>
      <c r="NES82" s="60" t="e">
        <f>VLOOKUP(NEL82,'Cod Planos'!$A:$G,5,FALSE)</f>
        <v>#N/A</v>
      </c>
      <c r="NET82" s="61" t="e">
        <f>VLOOKUP(NEL82,'Cod Planos'!$A:$G,6,FALSE)</f>
        <v>#N/A</v>
      </c>
      <c r="NEU82" s="62" t="e">
        <f>VLOOKUP(NEL82,'Cod Planos'!$A:$G,7,FALSE)</f>
        <v>#N/A</v>
      </c>
      <c r="NEV82" s="34">
        <v>873</v>
      </c>
      <c r="NEW82" s="63" t="str">
        <f>NEO82</f>
        <v>NA</v>
      </c>
      <c r="NEX82" s="83" t="s">
        <v>1397</v>
      </c>
      <c r="NEY82" s="93" t="str">
        <f>NEM82</f>
        <v>CR873</v>
      </c>
      <c r="NEZ82" s="93" t="str">
        <f>IF(IFERROR(VLOOKUP(NEW82,'OPERAÇÕES - REPARO'!NEI:NEI,1,FALSE),"")&lt;&gt;"","OK","NA")</f>
        <v>NA</v>
      </c>
      <c r="NFA82" s="93" t="str">
        <f>IF(IFERROR(VLOOKUP(NEW82,'TEXTO LONGO REPARO.CSV'!NEE:NEE,1,FALSE),"")&lt;&gt;"","OK","NA")</f>
        <v>NA</v>
      </c>
      <c r="NFB82" s="58" t="e">
        <f>VLOOKUP(NEW82,'Cod Planos'!$A:$G,2,FALSE)</f>
        <v>#N/A</v>
      </c>
      <c r="NFC82" s="59" t="e">
        <f>VLOOKUP(NEW82,'Cod Planos'!$A:$G,4,FALSE)</f>
        <v>#N/A</v>
      </c>
      <c r="NFD82" s="60" t="e">
        <f>VLOOKUP(NEW82,'Cod Planos'!$A:$G,5,FALSE)</f>
        <v>#N/A</v>
      </c>
      <c r="NFE82" s="61" t="e">
        <f>VLOOKUP(NEW82,'Cod Planos'!$A:$G,6,FALSE)</f>
        <v>#N/A</v>
      </c>
      <c r="NFF82" s="62" t="e">
        <f>VLOOKUP(NEW82,'Cod Planos'!$A:$G,7,FALSE)</f>
        <v>#N/A</v>
      </c>
      <c r="NFG82" s="34">
        <v>874</v>
      </c>
      <c r="NFH82" s="63" t="str">
        <f>NEZ82</f>
        <v>NA</v>
      </c>
      <c r="NFI82" s="83" t="s">
        <v>1398</v>
      </c>
      <c r="NFJ82" s="93" t="str">
        <f>NEX82</f>
        <v>CR874</v>
      </c>
      <c r="NFK82" s="93" t="str">
        <f>IF(IFERROR(VLOOKUP(NFH82,'OPERAÇÕES - REPARO'!NET:NET,1,FALSE),"")&lt;&gt;"","OK","NA")</f>
        <v>NA</v>
      </c>
      <c r="NFL82" s="93" t="str">
        <f>IF(IFERROR(VLOOKUP(NFH82,'TEXTO LONGO REPARO.CSV'!NEP:NEP,1,FALSE),"")&lt;&gt;"","OK","NA")</f>
        <v>NA</v>
      </c>
      <c r="NFM82" s="58" t="e">
        <f>VLOOKUP(NFH82,'Cod Planos'!$A:$G,2,FALSE)</f>
        <v>#N/A</v>
      </c>
      <c r="NFN82" s="59" t="e">
        <f>VLOOKUP(NFH82,'Cod Planos'!$A:$G,4,FALSE)</f>
        <v>#N/A</v>
      </c>
      <c r="NFO82" s="60" t="e">
        <f>VLOOKUP(NFH82,'Cod Planos'!$A:$G,5,FALSE)</f>
        <v>#N/A</v>
      </c>
      <c r="NFP82" s="61" t="e">
        <f>VLOOKUP(NFH82,'Cod Planos'!$A:$G,6,FALSE)</f>
        <v>#N/A</v>
      </c>
      <c r="NFQ82" s="62" t="e">
        <f>VLOOKUP(NFH82,'Cod Planos'!$A:$G,7,FALSE)</f>
        <v>#N/A</v>
      </c>
      <c r="NFR82" s="34">
        <v>875</v>
      </c>
      <c r="NFS82" s="63" t="str">
        <f>NFK82</f>
        <v>NA</v>
      </c>
      <c r="NFT82" s="83" t="s">
        <v>1399</v>
      </c>
      <c r="NFU82" s="93" t="str">
        <f>NFI82</f>
        <v>CR875</v>
      </c>
      <c r="NFV82" s="93" t="str">
        <f>IF(IFERROR(VLOOKUP(NFS82,'OPERAÇÕES - REPARO'!NFE:NFE,1,FALSE),"")&lt;&gt;"","OK","NA")</f>
        <v>NA</v>
      </c>
      <c r="NFW82" s="93" t="str">
        <f>IF(IFERROR(VLOOKUP(NFS82,'TEXTO LONGO REPARO.CSV'!NFA:NFA,1,FALSE),"")&lt;&gt;"","OK","NA")</f>
        <v>NA</v>
      </c>
      <c r="NFX82" s="58" t="e">
        <f>VLOOKUP(NFS82,'Cod Planos'!$A:$G,2,FALSE)</f>
        <v>#N/A</v>
      </c>
      <c r="NFY82" s="59" t="e">
        <f>VLOOKUP(NFS82,'Cod Planos'!$A:$G,4,FALSE)</f>
        <v>#N/A</v>
      </c>
      <c r="NFZ82" s="60" t="e">
        <f>VLOOKUP(NFS82,'Cod Planos'!$A:$G,5,FALSE)</f>
        <v>#N/A</v>
      </c>
      <c r="NGA82" s="61" t="e">
        <f>VLOOKUP(NFS82,'Cod Planos'!$A:$G,6,FALSE)</f>
        <v>#N/A</v>
      </c>
      <c r="NGB82" s="62" t="e">
        <f>VLOOKUP(NFS82,'Cod Planos'!$A:$G,7,FALSE)</f>
        <v>#N/A</v>
      </c>
      <c r="NGC82" s="34">
        <v>876</v>
      </c>
      <c r="NGD82" s="63" t="str">
        <f>NFV82</f>
        <v>NA</v>
      </c>
      <c r="NGE82" s="83" t="s">
        <v>1400</v>
      </c>
      <c r="NGF82" s="93" t="str">
        <f>NFT82</f>
        <v>CR876</v>
      </c>
      <c r="NGG82" s="93" t="str">
        <f>IF(IFERROR(VLOOKUP(NGD82,'OPERAÇÕES - REPARO'!NFP:NFP,1,FALSE),"")&lt;&gt;"","OK","NA")</f>
        <v>NA</v>
      </c>
      <c r="NGH82" s="93" t="str">
        <f>IF(IFERROR(VLOOKUP(NGD82,'TEXTO LONGO REPARO.CSV'!NFL:NFL,1,FALSE),"")&lt;&gt;"","OK","NA")</f>
        <v>NA</v>
      </c>
      <c r="NGI82" s="58" t="e">
        <f>VLOOKUP(NGD82,'Cod Planos'!$A:$G,2,FALSE)</f>
        <v>#N/A</v>
      </c>
      <c r="NGJ82" s="59" t="e">
        <f>VLOOKUP(NGD82,'Cod Planos'!$A:$G,4,FALSE)</f>
        <v>#N/A</v>
      </c>
      <c r="NGK82" s="60" t="e">
        <f>VLOOKUP(NGD82,'Cod Planos'!$A:$G,5,FALSE)</f>
        <v>#N/A</v>
      </c>
      <c r="NGL82" s="61" t="e">
        <f>VLOOKUP(NGD82,'Cod Planos'!$A:$G,6,FALSE)</f>
        <v>#N/A</v>
      </c>
      <c r="NGM82" s="62" t="e">
        <f>VLOOKUP(NGD82,'Cod Planos'!$A:$G,7,FALSE)</f>
        <v>#N/A</v>
      </c>
      <c r="NGN82" s="34">
        <v>877</v>
      </c>
      <c r="NGO82" s="63" t="str">
        <f>NGG82</f>
        <v>NA</v>
      </c>
      <c r="NGP82" s="83" t="s">
        <v>1401</v>
      </c>
      <c r="NGQ82" s="93" t="str">
        <f>NGE82</f>
        <v>CR877</v>
      </c>
      <c r="NGR82" s="93" t="str">
        <f>IF(IFERROR(VLOOKUP(NGO82,'OPERAÇÕES - REPARO'!NGA:NGA,1,FALSE),"")&lt;&gt;"","OK","NA")</f>
        <v>NA</v>
      </c>
      <c r="NGS82" s="93" t="str">
        <f>IF(IFERROR(VLOOKUP(NGO82,'TEXTO LONGO REPARO.CSV'!NFW:NFW,1,FALSE),"")&lt;&gt;"","OK","NA")</f>
        <v>NA</v>
      </c>
      <c r="NGT82" s="58" t="e">
        <f>VLOOKUP(NGO82,'Cod Planos'!$A:$G,2,FALSE)</f>
        <v>#N/A</v>
      </c>
      <c r="NGU82" s="59" t="e">
        <f>VLOOKUP(NGO82,'Cod Planos'!$A:$G,4,FALSE)</f>
        <v>#N/A</v>
      </c>
      <c r="NGV82" s="60" t="e">
        <f>VLOOKUP(NGO82,'Cod Planos'!$A:$G,5,FALSE)</f>
        <v>#N/A</v>
      </c>
      <c r="NGW82" s="61" t="e">
        <f>VLOOKUP(NGO82,'Cod Planos'!$A:$G,6,FALSE)</f>
        <v>#N/A</v>
      </c>
      <c r="NGX82" s="62" t="e">
        <f>VLOOKUP(NGO82,'Cod Planos'!$A:$G,7,FALSE)</f>
        <v>#N/A</v>
      </c>
      <c r="NGY82" s="34">
        <v>878</v>
      </c>
      <c r="NGZ82" s="63" t="str">
        <f>NGR82</f>
        <v>NA</v>
      </c>
      <c r="NHA82" s="83" t="s">
        <v>1402</v>
      </c>
      <c r="NHB82" s="93" t="str">
        <f>NGP82</f>
        <v>CR878</v>
      </c>
      <c r="NHC82" s="93" t="str">
        <f>IF(IFERROR(VLOOKUP(NGZ82,'OPERAÇÕES - REPARO'!NGL:NGL,1,FALSE),"")&lt;&gt;"","OK","NA")</f>
        <v>NA</v>
      </c>
      <c r="NHD82" s="93" t="str">
        <f>IF(IFERROR(VLOOKUP(NGZ82,'TEXTO LONGO REPARO.CSV'!NGH:NGH,1,FALSE),"")&lt;&gt;"","OK","NA")</f>
        <v>NA</v>
      </c>
      <c r="NHE82" s="58" t="e">
        <f>VLOOKUP(NGZ82,'Cod Planos'!$A:$G,2,FALSE)</f>
        <v>#N/A</v>
      </c>
      <c r="NHF82" s="59" t="e">
        <f>VLOOKUP(NGZ82,'Cod Planos'!$A:$G,4,FALSE)</f>
        <v>#N/A</v>
      </c>
      <c r="NHG82" s="60" t="e">
        <f>VLOOKUP(NGZ82,'Cod Planos'!$A:$G,5,FALSE)</f>
        <v>#N/A</v>
      </c>
      <c r="NHH82" s="61" t="e">
        <f>VLOOKUP(NGZ82,'Cod Planos'!$A:$G,6,FALSE)</f>
        <v>#N/A</v>
      </c>
      <c r="NHI82" s="62" t="e">
        <f>VLOOKUP(NGZ82,'Cod Planos'!$A:$G,7,FALSE)</f>
        <v>#N/A</v>
      </c>
      <c r="NHJ82" s="34">
        <v>879</v>
      </c>
      <c r="NHK82" s="63" t="str">
        <f>NHC82</f>
        <v>NA</v>
      </c>
      <c r="NHL82" s="83" t="s">
        <v>1403</v>
      </c>
      <c r="NHM82" s="93" t="str">
        <f>NHA82</f>
        <v>CR879</v>
      </c>
      <c r="NHN82" s="93" t="str">
        <f>IF(IFERROR(VLOOKUP(NHK82,'OPERAÇÕES - REPARO'!NGW:NGW,1,FALSE),"")&lt;&gt;"","OK","NA")</f>
        <v>NA</v>
      </c>
      <c r="NHO82" s="93" t="str">
        <f>IF(IFERROR(VLOOKUP(NHK82,'TEXTO LONGO REPARO.CSV'!NGS:NGS,1,FALSE),"")&lt;&gt;"","OK","NA")</f>
        <v>NA</v>
      </c>
      <c r="NHP82" s="58" t="e">
        <f>VLOOKUP(NHK82,'Cod Planos'!$A:$G,2,FALSE)</f>
        <v>#N/A</v>
      </c>
      <c r="NHQ82" s="59" t="e">
        <f>VLOOKUP(NHK82,'Cod Planos'!$A:$G,4,FALSE)</f>
        <v>#N/A</v>
      </c>
      <c r="NHR82" s="60" t="e">
        <f>VLOOKUP(NHK82,'Cod Planos'!$A:$G,5,FALSE)</f>
        <v>#N/A</v>
      </c>
      <c r="NHS82" s="61" t="e">
        <f>VLOOKUP(NHK82,'Cod Planos'!$A:$G,6,FALSE)</f>
        <v>#N/A</v>
      </c>
      <c r="NHT82" s="62" t="e">
        <f>VLOOKUP(NHK82,'Cod Planos'!$A:$G,7,FALSE)</f>
        <v>#N/A</v>
      </c>
      <c r="NHU82" s="34">
        <v>880</v>
      </c>
      <c r="NHV82" s="63" t="str">
        <f>NHN82</f>
        <v>NA</v>
      </c>
      <c r="NHW82" s="83" t="s">
        <v>1404</v>
      </c>
      <c r="NHX82" s="93" t="str">
        <f>NHL82</f>
        <v>CR880</v>
      </c>
      <c r="NHY82" s="93" t="str">
        <f>IF(IFERROR(VLOOKUP(NHV82,'OPERAÇÕES - REPARO'!NHH:NHH,1,FALSE),"")&lt;&gt;"","OK","NA")</f>
        <v>NA</v>
      </c>
      <c r="NHZ82" s="93" t="str">
        <f>IF(IFERROR(VLOOKUP(NHV82,'TEXTO LONGO REPARO.CSV'!NHD:NHD,1,FALSE),"")&lt;&gt;"","OK","NA")</f>
        <v>NA</v>
      </c>
      <c r="NIA82" s="58" t="e">
        <f>VLOOKUP(NHV82,'Cod Planos'!$A:$G,2,FALSE)</f>
        <v>#N/A</v>
      </c>
      <c r="NIB82" s="59" t="e">
        <f>VLOOKUP(NHV82,'Cod Planos'!$A:$G,4,FALSE)</f>
        <v>#N/A</v>
      </c>
      <c r="NIC82" s="60" t="e">
        <f>VLOOKUP(NHV82,'Cod Planos'!$A:$G,5,FALSE)</f>
        <v>#N/A</v>
      </c>
      <c r="NID82" s="61" t="e">
        <f>VLOOKUP(NHV82,'Cod Planos'!$A:$G,6,FALSE)</f>
        <v>#N/A</v>
      </c>
      <c r="NIE82" s="62" t="e">
        <f>VLOOKUP(NHV82,'Cod Planos'!$A:$G,7,FALSE)</f>
        <v>#N/A</v>
      </c>
      <c r="NIF82" s="34">
        <v>881</v>
      </c>
      <c r="NIG82" s="63" t="str">
        <f>NHY82</f>
        <v>NA</v>
      </c>
      <c r="NIH82" s="83" t="s">
        <v>1405</v>
      </c>
      <c r="NII82" s="93" t="str">
        <f>NHW82</f>
        <v>CR881</v>
      </c>
      <c r="NIJ82" s="93" t="str">
        <f>IF(IFERROR(VLOOKUP(NIG82,'OPERAÇÕES - REPARO'!NHS:NHS,1,FALSE),"")&lt;&gt;"","OK","NA")</f>
        <v>NA</v>
      </c>
      <c r="NIK82" s="93" t="str">
        <f>IF(IFERROR(VLOOKUP(NIG82,'TEXTO LONGO REPARO.CSV'!NHO:NHO,1,FALSE),"")&lt;&gt;"","OK","NA")</f>
        <v>NA</v>
      </c>
      <c r="NIL82" s="58" t="e">
        <f>VLOOKUP(NIG82,'Cod Planos'!$A:$G,2,FALSE)</f>
        <v>#N/A</v>
      </c>
      <c r="NIM82" s="59" t="e">
        <f>VLOOKUP(NIG82,'Cod Planos'!$A:$G,4,FALSE)</f>
        <v>#N/A</v>
      </c>
      <c r="NIN82" s="60" t="e">
        <f>VLOOKUP(NIG82,'Cod Planos'!$A:$G,5,FALSE)</f>
        <v>#N/A</v>
      </c>
      <c r="NIO82" s="61" t="e">
        <f>VLOOKUP(NIG82,'Cod Planos'!$A:$G,6,FALSE)</f>
        <v>#N/A</v>
      </c>
      <c r="NIP82" s="62" t="e">
        <f>VLOOKUP(NIG82,'Cod Planos'!$A:$G,7,FALSE)</f>
        <v>#N/A</v>
      </c>
      <c r="NIQ82" s="34">
        <v>882</v>
      </c>
      <c r="NIR82" s="63" t="str">
        <f>NIJ82</f>
        <v>NA</v>
      </c>
      <c r="NIS82" s="83" t="s">
        <v>1406</v>
      </c>
      <c r="NIT82" s="93" t="str">
        <f>NIH82</f>
        <v>CR882</v>
      </c>
      <c r="NIU82" s="93" t="str">
        <f>IF(IFERROR(VLOOKUP(NIR82,'OPERAÇÕES - REPARO'!NID:NID,1,FALSE),"")&lt;&gt;"","OK","NA")</f>
        <v>NA</v>
      </c>
      <c r="NIV82" s="93" t="str">
        <f>IF(IFERROR(VLOOKUP(NIR82,'TEXTO LONGO REPARO.CSV'!NHZ:NHZ,1,FALSE),"")&lt;&gt;"","OK","NA")</f>
        <v>NA</v>
      </c>
      <c r="NIW82" s="58" t="e">
        <f>VLOOKUP(NIR82,'Cod Planos'!$A:$G,2,FALSE)</f>
        <v>#N/A</v>
      </c>
      <c r="NIX82" s="59" t="e">
        <f>VLOOKUP(NIR82,'Cod Planos'!$A:$G,4,FALSE)</f>
        <v>#N/A</v>
      </c>
      <c r="NIY82" s="60" t="e">
        <f>VLOOKUP(NIR82,'Cod Planos'!$A:$G,5,FALSE)</f>
        <v>#N/A</v>
      </c>
      <c r="NIZ82" s="61" t="e">
        <f>VLOOKUP(NIR82,'Cod Planos'!$A:$G,6,FALSE)</f>
        <v>#N/A</v>
      </c>
      <c r="NJA82" s="62" t="e">
        <f>VLOOKUP(NIR82,'Cod Planos'!$A:$G,7,FALSE)</f>
        <v>#N/A</v>
      </c>
      <c r="NJB82" s="34">
        <v>883</v>
      </c>
      <c r="NJC82" s="63" t="str">
        <f>NIU82</f>
        <v>NA</v>
      </c>
      <c r="NJD82" s="83" t="s">
        <v>1407</v>
      </c>
      <c r="NJE82" s="93" t="str">
        <f>NIS82</f>
        <v>CR883</v>
      </c>
      <c r="NJF82" s="93" t="str">
        <f>IF(IFERROR(VLOOKUP(NJC82,'OPERAÇÕES - REPARO'!NIO:NIO,1,FALSE),"")&lt;&gt;"","OK","NA")</f>
        <v>NA</v>
      </c>
      <c r="NJG82" s="93" t="str">
        <f>IF(IFERROR(VLOOKUP(NJC82,'TEXTO LONGO REPARO.CSV'!NIK:NIK,1,FALSE),"")&lt;&gt;"","OK","NA")</f>
        <v>NA</v>
      </c>
      <c r="NJH82" s="58" t="e">
        <f>VLOOKUP(NJC82,'Cod Planos'!$A:$G,2,FALSE)</f>
        <v>#N/A</v>
      </c>
      <c r="NJI82" s="59" t="e">
        <f>VLOOKUP(NJC82,'Cod Planos'!$A:$G,4,FALSE)</f>
        <v>#N/A</v>
      </c>
      <c r="NJJ82" s="60" t="e">
        <f>VLOOKUP(NJC82,'Cod Planos'!$A:$G,5,FALSE)</f>
        <v>#N/A</v>
      </c>
      <c r="NJK82" s="61" t="e">
        <f>VLOOKUP(NJC82,'Cod Planos'!$A:$G,6,FALSE)</f>
        <v>#N/A</v>
      </c>
      <c r="NJL82" s="62" t="e">
        <f>VLOOKUP(NJC82,'Cod Planos'!$A:$G,7,FALSE)</f>
        <v>#N/A</v>
      </c>
      <c r="NJM82" s="34">
        <v>884</v>
      </c>
      <c r="NJN82" s="63" t="str">
        <f>NJF82</f>
        <v>NA</v>
      </c>
      <c r="NJO82" s="83" t="s">
        <v>1408</v>
      </c>
      <c r="NJP82" s="93" t="str">
        <f>NJD82</f>
        <v>CR884</v>
      </c>
      <c r="NJQ82" s="93" t="str">
        <f>IF(IFERROR(VLOOKUP(NJN82,'OPERAÇÕES - REPARO'!NIZ:NIZ,1,FALSE),"")&lt;&gt;"","OK","NA")</f>
        <v>NA</v>
      </c>
      <c r="NJR82" s="93" t="str">
        <f>IF(IFERROR(VLOOKUP(NJN82,'TEXTO LONGO REPARO.CSV'!NIV:NIV,1,FALSE),"")&lt;&gt;"","OK","NA")</f>
        <v>NA</v>
      </c>
      <c r="NJS82" s="58" t="e">
        <f>VLOOKUP(NJN82,'Cod Planos'!$A:$G,2,FALSE)</f>
        <v>#N/A</v>
      </c>
      <c r="NJT82" s="59" t="e">
        <f>VLOOKUP(NJN82,'Cod Planos'!$A:$G,4,FALSE)</f>
        <v>#N/A</v>
      </c>
      <c r="NJU82" s="60" t="e">
        <f>VLOOKUP(NJN82,'Cod Planos'!$A:$G,5,FALSE)</f>
        <v>#N/A</v>
      </c>
      <c r="NJV82" s="61" t="e">
        <f>VLOOKUP(NJN82,'Cod Planos'!$A:$G,6,FALSE)</f>
        <v>#N/A</v>
      </c>
      <c r="NJW82" s="62" t="e">
        <f>VLOOKUP(NJN82,'Cod Planos'!$A:$G,7,FALSE)</f>
        <v>#N/A</v>
      </c>
      <c r="NJX82" s="34">
        <v>885</v>
      </c>
      <c r="NJY82" s="63" t="str">
        <f>NJQ82</f>
        <v>NA</v>
      </c>
      <c r="NJZ82" s="83" t="s">
        <v>1409</v>
      </c>
      <c r="NKA82" s="93" t="str">
        <f>NJO82</f>
        <v>CR885</v>
      </c>
      <c r="NKB82" s="93" t="str">
        <f>IF(IFERROR(VLOOKUP(NJY82,'OPERAÇÕES - REPARO'!NJK:NJK,1,FALSE),"")&lt;&gt;"","OK","NA")</f>
        <v>NA</v>
      </c>
      <c r="NKC82" s="93" t="str">
        <f>IF(IFERROR(VLOOKUP(NJY82,'TEXTO LONGO REPARO.CSV'!NJG:NJG,1,FALSE),"")&lt;&gt;"","OK","NA")</f>
        <v>NA</v>
      </c>
      <c r="NKD82" s="58" t="e">
        <f>VLOOKUP(NJY82,'Cod Planos'!$A:$G,2,FALSE)</f>
        <v>#N/A</v>
      </c>
      <c r="NKE82" s="59" t="e">
        <f>VLOOKUP(NJY82,'Cod Planos'!$A:$G,4,FALSE)</f>
        <v>#N/A</v>
      </c>
      <c r="NKF82" s="60" t="e">
        <f>VLOOKUP(NJY82,'Cod Planos'!$A:$G,5,FALSE)</f>
        <v>#N/A</v>
      </c>
      <c r="NKG82" s="61" t="e">
        <f>VLOOKUP(NJY82,'Cod Planos'!$A:$G,6,FALSE)</f>
        <v>#N/A</v>
      </c>
      <c r="NKH82" s="62" t="e">
        <f>VLOOKUP(NJY82,'Cod Planos'!$A:$G,7,FALSE)</f>
        <v>#N/A</v>
      </c>
      <c r="NKI82" s="34">
        <v>886</v>
      </c>
      <c r="NKJ82" s="63" t="str">
        <f>NKB82</f>
        <v>NA</v>
      </c>
      <c r="NKK82" s="83" t="s">
        <v>1410</v>
      </c>
      <c r="NKL82" s="93" t="str">
        <f>NJZ82</f>
        <v>CR886</v>
      </c>
      <c r="NKM82" s="93" t="str">
        <f>IF(IFERROR(VLOOKUP(NKJ82,'OPERAÇÕES - REPARO'!NJV:NJV,1,FALSE),"")&lt;&gt;"","OK","NA")</f>
        <v>NA</v>
      </c>
      <c r="NKN82" s="93" t="str">
        <f>IF(IFERROR(VLOOKUP(NKJ82,'TEXTO LONGO REPARO.CSV'!NJR:NJR,1,FALSE),"")&lt;&gt;"","OK","NA")</f>
        <v>NA</v>
      </c>
      <c r="NKO82" s="58" t="e">
        <f>VLOOKUP(NKJ82,'Cod Planos'!$A:$G,2,FALSE)</f>
        <v>#N/A</v>
      </c>
      <c r="NKP82" s="59" t="e">
        <f>VLOOKUP(NKJ82,'Cod Planos'!$A:$G,4,FALSE)</f>
        <v>#N/A</v>
      </c>
      <c r="NKQ82" s="60" t="e">
        <f>VLOOKUP(NKJ82,'Cod Planos'!$A:$G,5,FALSE)</f>
        <v>#N/A</v>
      </c>
      <c r="NKR82" s="61" t="e">
        <f>VLOOKUP(NKJ82,'Cod Planos'!$A:$G,6,FALSE)</f>
        <v>#N/A</v>
      </c>
      <c r="NKS82" s="62" t="e">
        <f>VLOOKUP(NKJ82,'Cod Planos'!$A:$G,7,FALSE)</f>
        <v>#N/A</v>
      </c>
      <c r="NKT82" s="34">
        <v>887</v>
      </c>
      <c r="NKU82" s="63" t="str">
        <f>NKM82</f>
        <v>NA</v>
      </c>
      <c r="NKV82" s="83" t="s">
        <v>1411</v>
      </c>
      <c r="NKW82" s="93" t="str">
        <f>NKK82</f>
        <v>CR887</v>
      </c>
      <c r="NKX82" s="93" t="str">
        <f>IF(IFERROR(VLOOKUP(NKU82,'OPERAÇÕES - REPARO'!NKG:NKG,1,FALSE),"")&lt;&gt;"","OK","NA")</f>
        <v>NA</v>
      </c>
      <c r="NKY82" s="93" t="str">
        <f>IF(IFERROR(VLOOKUP(NKU82,'TEXTO LONGO REPARO.CSV'!NKC:NKC,1,FALSE),"")&lt;&gt;"","OK","NA")</f>
        <v>NA</v>
      </c>
      <c r="NKZ82" s="58" t="e">
        <f>VLOOKUP(NKU82,'Cod Planos'!$A:$G,2,FALSE)</f>
        <v>#N/A</v>
      </c>
      <c r="NLA82" s="59" t="e">
        <f>VLOOKUP(NKU82,'Cod Planos'!$A:$G,4,FALSE)</f>
        <v>#N/A</v>
      </c>
      <c r="NLB82" s="60" t="e">
        <f>VLOOKUP(NKU82,'Cod Planos'!$A:$G,5,FALSE)</f>
        <v>#N/A</v>
      </c>
      <c r="NLC82" s="61" t="e">
        <f>VLOOKUP(NKU82,'Cod Planos'!$A:$G,6,FALSE)</f>
        <v>#N/A</v>
      </c>
      <c r="NLD82" s="62" t="e">
        <f>VLOOKUP(NKU82,'Cod Planos'!$A:$G,7,FALSE)</f>
        <v>#N/A</v>
      </c>
      <c r="NLE82" s="34">
        <v>888</v>
      </c>
      <c r="NLF82" s="63" t="str">
        <f>NKX82</f>
        <v>NA</v>
      </c>
      <c r="NLG82" s="83" t="s">
        <v>1412</v>
      </c>
      <c r="NLH82" s="93" t="str">
        <f>NKV82</f>
        <v>CR888</v>
      </c>
      <c r="NLI82" s="93" t="str">
        <f>IF(IFERROR(VLOOKUP(NLF82,'OPERAÇÕES - REPARO'!NKR:NKR,1,FALSE),"")&lt;&gt;"","OK","NA")</f>
        <v>NA</v>
      </c>
      <c r="NLJ82" s="93" t="str">
        <f>IF(IFERROR(VLOOKUP(NLF82,'TEXTO LONGO REPARO.CSV'!NKN:NKN,1,FALSE),"")&lt;&gt;"","OK","NA")</f>
        <v>NA</v>
      </c>
      <c r="NLK82" s="58" t="e">
        <f>VLOOKUP(NLF82,'Cod Planos'!$A:$G,2,FALSE)</f>
        <v>#N/A</v>
      </c>
      <c r="NLL82" s="59" t="e">
        <f>VLOOKUP(NLF82,'Cod Planos'!$A:$G,4,FALSE)</f>
        <v>#N/A</v>
      </c>
      <c r="NLM82" s="60" t="e">
        <f>VLOOKUP(NLF82,'Cod Planos'!$A:$G,5,FALSE)</f>
        <v>#N/A</v>
      </c>
      <c r="NLN82" s="61" t="e">
        <f>VLOOKUP(NLF82,'Cod Planos'!$A:$G,6,FALSE)</f>
        <v>#N/A</v>
      </c>
      <c r="NLO82" s="62" t="e">
        <f>VLOOKUP(NLF82,'Cod Planos'!$A:$G,7,FALSE)</f>
        <v>#N/A</v>
      </c>
      <c r="NLP82" s="34">
        <v>889</v>
      </c>
      <c r="NLQ82" s="63" t="str">
        <f>NLI82</f>
        <v>NA</v>
      </c>
      <c r="NLR82" s="83" t="s">
        <v>1413</v>
      </c>
      <c r="NLS82" s="93" t="str">
        <f>NLG82</f>
        <v>CR889</v>
      </c>
      <c r="NLT82" s="93" t="str">
        <f>IF(IFERROR(VLOOKUP(NLQ82,'OPERAÇÕES - REPARO'!NLC:NLC,1,FALSE),"")&lt;&gt;"","OK","NA")</f>
        <v>NA</v>
      </c>
      <c r="NLU82" s="93" t="str">
        <f>IF(IFERROR(VLOOKUP(NLQ82,'TEXTO LONGO REPARO.CSV'!NKY:NKY,1,FALSE),"")&lt;&gt;"","OK","NA")</f>
        <v>NA</v>
      </c>
      <c r="NLV82" s="58" t="e">
        <f>VLOOKUP(NLQ82,'Cod Planos'!$A:$G,2,FALSE)</f>
        <v>#N/A</v>
      </c>
      <c r="NLW82" s="59" t="e">
        <f>VLOOKUP(NLQ82,'Cod Planos'!$A:$G,4,FALSE)</f>
        <v>#N/A</v>
      </c>
      <c r="NLX82" s="60" t="e">
        <f>VLOOKUP(NLQ82,'Cod Planos'!$A:$G,5,FALSE)</f>
        <v>#N/A</v>
      </c>
      <c r="NLY82" s="61" t="e">
        <f>VLOOKUP(NLQ82,'Cod Planos'!$A:$G,6,FALSE)</f>
        <v>#N/A</v>
      </c>
      <c r="NLZ82" s="62" t="e">
        <f>VLOOKUP(NLQ82,'Cod Planos'!$A:$G,7,FALSE)</f>
        <v>#N/A</v>
      </c>
      <c r="NMA82" s="34">
        <v>890</v>
      </c>
      <c r="NMB82" s="63" t="str">
        <f>NLT82</f>
        <v>NA</v>
      </c>
      <c r="NMC82" s="83" t="s">
        <v>1414</v>
      </c>
      <c r="NMD82" s="93" t="str">
        <f>NLR82</f>
        <v>CR890</v>
      </c>
      <c r="NME82" s="93" t="str">
        <f>IF(IFERROR(VLOOKUP(NMB82,'OPERAÇÕES - REPARO'!NLN:NLN,1,FALSE),"")&lt;&gt;"","OK","NA")</f>
        <v>NA</v>
      </c>
      <c r="NMF82" s="93" t="str">
        <f>IF(IFERROR(VLOOKUP(NMB82,'TEXTO LONGO REPARO.CSV'!NLJ:NLJ,1,FALSE),"")&lt;&gt;"","OK","NA")</f>
        <v>NA</v>
      </c>
      <c r="NMG82" s="58" t="e">
        <f>VLOOKUP(NMB82,'Cod Planos'!$A:$G,2,FALSE)</f>
        <v>#N/A</v>
      </c>
      <c r="NMH82" s="59" t="e">
        <f>VLOOKUP(NMB82,'Cod Planos'!$A:$G,4,FALSE)</f>
        <v>#N/A</v>
      </c>
      <c r="NMI82" s="60" t="e">
        <f>VLOOKUP(NMB82,'Cod Planos'!$A:$G,5,FALSE)</f>
        <v>#N/A</v>
      </c>
      <c r="NMJ82" s="61" t="e">
        <f>VLOOKUP(NMB82,'Cod Planos'!$A:$G,6,FALSE)</f>
        <v>#N/A</v>
      </c>
      <c r="NMK82" s="62" t="e">
        <f>VLOOKUP(NMB82,'Cod Planos'!$A:$G,7,FALSE)</f>
        <v>#N/A</v>
      </c>
      <c r="NML82" s="34">
        <v>891</v>
      </c>
      <c r="NMM82" s="63" t="str">
        <f>NME82</f>
        <v>NA</v>
      </c>
      <c r="NMN82" s="83" t="s">
        <v>1415</v>
      </c>
      <c r="NMO82" s="93" t="str">
        <f>NMC82</f>
        <v>CR891</v>
      </c>
      <c r="NMP82" s="93" t="str">
        <f>IF(IFERROR(VLOOKUP(NMM82,'OPERAÇÕES - REPARO'!NLY:NLY,1,FALSE),"")&lt;&gt;"","OK","NA")</f>
        <v>NA</v>
      </c>
      <c r="NMQ82" s="93" t="str">
        <f>IF(IFERROR(VLOOKUP(NMM82,'TEXTO LONGO REPARO.CSV'!NLU:NLU,1,FALSE),"")&lt;&gt;"","OK","NA")</f>
        <v>NA</v>
      </c>
      <c r="NMR82" s="58" t="e">
        <f>VLOOKUP(NMM82,'Cod Planos'!$A:$G,2,FALSE)</f>
        <v>#N/A</v>
      </c>
      <c r="NMS82" s="59" t="e">
        <f>VLOOKUP(NMM82,'Cod Planos'!$A:$G,4,FALSE)</f>
        <v>#N/A</v>
      </c>
      <c r="NMT82" s="60" t="e">
        <f>VLOOKUP(NMM82,'Cod Planos'!$A:$G,5,FALSE)</f>
        <v>#N/A</v>
      </c>
      <c r="NMU82" s="61" t="e">
        <f>VLOOKUP(NMM82,'Cod Planos'!$A:$G,6,FALSE)</f>
        <v>#N/A</v>
      </c>
      <c r="NMV82" s="62" t="e">
        <f>VLOOKUP(NMM82,'Cod Planos'!$A:$G,7,FALSE)</f>
        <v>#N/A</v>
      </c>
      <c r="NMW82" s="34">
        <v>892</v>
      </c>
      <c r="NMX82" s="63" t="str">
        <f>NMP82</f>
        <v>NA</v>
      </c>
      <c r="NMY82" s="83" t="s">
        <v>1416</v>
      </c>
      <c r="NMZ82" s="93" t="str">
        <f>NMN82</f>
        <v>CR892</v>
      </c>
      <c r="NNA82" s="93" t="str">
        <f>IF(IFERROR(VLOOKUP(NMX82,'OPERAÇÕES - REPARO'!NMJ:NMJ,1,FALSE),"")&lt;&gt;"","OK","NA")</f>
        <v>NA</v>
      </c>
      <c r="NNB82" s="93" t="str">
        <f>IF(IFERROR(VLOOKUP(NMX82,'TEXTO LONGO REPARO.CSV'!NMF:NMF,1,FALSE),"")&lt;&gt;"","OK","NA")</f>
        <v>NA</v>
      </c>
      <c r="NNC82" s="58" t="e">
        <f>VLOOKUP(NMX82,'Cod Planos'!$A:$G,2,FALSE)</f>
        <v>#N/A</v>
      </c>
      <c r="NND82" s="59" t="e">
        <f>VLOOKUP(NMX82,'Cod Planos'!$A:$G,4,FALSE)</f>
        <v>#N/A</v>
      </c>
      <c r="NNE82" s="60" t="e">
        <f>VLOOKUP(NMX82,'Cod Planos'!$A:$G,5,FALSE)</f>
        <v>#N/A</v>
      </c>
      <c r="NNF82" s="61" t="e">
        <f>VLOOKUP(NMX82,'Cod Planos'!$A:$G,6,FALSE)</f>
        <v>#N/A</v>
      </c>
      <c r="NNG82" s="62" t="e">
        <f>VLOOKUP(NMX82,'Cod Planos'!$A:$G,7,FALSE)</f>
        <v>#N/A</v>
      </c>
      <c r="NNH82" s="34">
        <v>893</v>
      </c>
      <c r="NNI82" s="63" t="str">
        <f>NNA82</f>
        <v>NA</v>
      </c>
      <c r="NNJ82" s="83" t="s">
        <v>1417</v>
      </c>
      <c r="NNK82" s="93" t="str">
        <f>NMY82</f>
        <v>CR893</v>
      </c>
      <c r="NNL82" s="93" t="str">
        <f>IF(IFERROR(VLOOKUP(NNI82,'OPERAÇÕES - REPARO'!NMU:NMU,1,FALSE),"")&lt;&gt;"","OK","NA")</f>
        <v>NA</v>
      </c>
      <c r="NNM82" s="93" t="str">
        <f>IF(IFERROR(VLOOKUP(NNI82,'TEXTO LONGO REPARO.CSV'!NMQ:NMQ,1,FALSE),"")&lt;&gt;"","OK","NA")</f>
        <v>NA</v>
      </c>
      <c r="NNN82" s="58" t="e">
        <f>VLOOKUP(NNI82,'Cod Planos'!$A:$G,2,FALSE)</f>
        <v>#N/A</v>
      </c>
      <c r="NNO82" s="59" t="e">
        <f>VLOOKUP(NNI82,'Cod Planos'!$A:$G,4,FALSE)</f>
        <v>#N/A</v>
      </c>
      <c r="NNP82" s="60" t="e">
        <f>VLOOKUP(NNI82,'Cod Planos'!$A:$G,5,FALSE)</f>
        <v>#N/A</v>
      </c>
      <c r="NNQ82" s="61" t="e">
        <f>VLOOKUP(NNI82,'Cod Planos'!$A:$G,6,FALSE)</f>
        <v>#N/A</v>
      </c>
      <c r="NNR82" s="62" t="e">
        <f>VLOOKUP(NNI82,'Cod Planos'!$A:$G,7,FALSE)</f>
        <v>#N/A</v>
      </c>
      <c r="NNS82" s="34">
        <v>894</v>
      </c>
      <c r="NNT82" s="63" t="str">
        <f>NNL82</f>
        <v>NA</v>
      </c>
      <c r="NNU82" s="83" t="s">
        <v>1418</v>
      </c>
      <c r="NNV82" s="93" t="str">
        <f>NNJ82</f>
        <v>CR894</v>
      </c>
      <c r="NNW82" s="93" t="str">
        <f>IF(IFERROR(VLOOKUP(NNT82,'OPERAÇÕES - REPARO'!NNF:NNF,1,FALSE),"")&lt;&gt;"","OK","NA")</f>
        <v>NA</v>
      </c>
      <c r="NNX82" s="93" t="str">
        <f>IF(IFERROR(VLOOKUP(NNT82,'TEXTO LONGO REPARO.CSV'!NNB:NNB,1,FALSE),"")&lt;&gt;"","OK","NA")</f>
        <v>NA</v>
      </c>
      <c r="NNY82" s="58" t="e">
        <f>VLOOKUP(NNT82,'Cod Planos'!$A:$G,2,FALSE)</f>
        <v>#N/A</v>
      </c>
      <c r="NNZ82" s="59" t="e">
        <f>VLOOKUP(NNT82,'Cod Planos'!$A:$G,4,FALSE)</f>
        <v>#N/A</v>
      </c>
      <c r="NOA82" s="60" t="e">
        <f>VLOOKUP(NNT82,'Cod Planos'!$A:$G,5,FALSE)</f>
        <v>#N/A</v>
      </c>
      <c r="NOB82" s="61" t="e">
        <f>VLOOKUP(NNT82,'Cod Planos'!$A:$G,6,FALSE)</f>
        <v>#N/A</v>
      </c>
      <c r="NOC82" s="62" t="e">
        <f>VLOOKUP(NNT82,'Cod Planos'!$A:$G,7,FALSE)</f>
        <v>#N/A</v>
      </c>
      <c r="NOD82" s="34">
        <v>895</v>
      </c>
      <c r="NOE82" s="63" t="str">
        <f>NNW82</f>
        <v>NA</v>
      </c>
      <c r="NOF82" s="83" t="s">
        <v>1419</v>
      </c>
      <c r="NOG82" s="93" t="str">
        <f>NNU82</f>
        <v>CR895</v>
      </c>
      <c r="NOH82" s="93" t="str">
        <f>IF(IFERROR(VLOOKUP(NOE82,'OPERAÇÕES - REPARO'!NNQ:NNQ,1,FALSE),"")&lt;&gt;"","OK","NA")</f>
        <v>NA</v>
      </c>
      <c r="NOI82" s="93" t="str">
        <f>IF(IFERROR(VLOOKUP(NOE82,'TEXTO LONGO REPARO.CSV'!NNM:NNM,1,FALSE),"")&lt;&gt;"","OK","NA")</f>
        <v>NA</v>
      </c>
      <c r="NOJ82" s="58" t="e">
        <f>VLOOKUP(NOE82,'Cod Planos'!$A:$G,2,FALSE)</f>
        <v>#N/A</v>
      </c>
      <c r="NOK82" s="59" t="e">
        <f>VLOOKUP(NOE82,'Cod Planos'!$A:$G,4,FALSE)</f>
        <v>#N/A</v>
      </c>
      <c r="NOL82" s="60" t="e">
        <f>VLOOKUP(NOE82,'Cod Planos'!$A:$G,5,FALSE)</f>
        <v>#N/A</v>
      </c>
      <c r="NOM82" s="61" t="e">
        <f>VLOOKUP(NOE82,'Cod Planos'!$A:$G,6,FALSE)</f>
        <v>#N/A</v>
      </c>
      <c r="NON82" s="62" t="e">
        <f>VLOOKUP(NOE82,'Cod Planos'!$A:$G,7,FALSE)</f>
        <v>#N/A</v>
      </c>
      <c r="NOO82" s="34">
        <v>896</v>
      </c>
      <c r="NOP82" s="63" t="str">
        <f>NOH82</f>
        <v>NA</v>
      </c>
      <c r="NOQ82" s="83" t="s">
        <v>1420</v>
      </c>
      <c r="NOR82" s="93" t="str">
        <f>NOF82</f>
        <v>CR896</v>
      </c>
      <c r="NOS82" s="93" t="str">
        <f>IF(IFERROR(VLOOKUP(NOP82,'OPERAÇÕES - REPARO'!NOB:NOB,1,FALSE),"")&lt;&gt;"","OK","NA")</f>
        <v>NA</v>
      </c>
      <c r="NOT82" s="93" t="str">
        <f>IF(IFERROR(VLOOKUP(NOP82,'TEXTO LONGO REPARO.CSV'!NNX:NNX,1,FALSE),"")&lt;&gt;"","OK","NA")</f>
        <v>NA</v>
      </c>
      <c r="NOU82" s="58" t="e">
        <f>VLOOKUP(NOP82,'Cod Planos'!$A:$G,2,FALSE)</f>
        <v>#N/A</v>
      </c>
      <c r="NOV82" s="59" t="e">
        <f>VLOOKUP(NOP82,'Cod Planos'!$A:$G,4,FALSE)</f>
        <v>#N/A</v>
      </c>
      <c r="NOW82" s="60" t="e">
        <f>VLOOKUP(NOP82,'Cod Planos'!$A:$G,5,FALSE)</f>
        <v>#N/A</v>
      </c>
      <c r="NOX82" s="61" t="e">
        <f>VLOOKUP(NOP82,'Cod Planos'!$A:$G,6,FALSE)</f>
        <v>#N/A</v>
      </c>
      <c r="NOY82" s="62" t="e">
        <f>VLOOKUP(NOP82,'Cod Planos'!$A:$G,7,FALSE)</f>
        <v>#N/A</v>
      </c>
      <c r="NOZ82" s="34">
        <v>897</v>
      </c>
      <c r="NPA82" s="63" t="str">
        <f>NOS82</f>
        <v>NA</v>
      </c>
      <c r="NPB82" s="83" t="s">
        <v>1421</v>
      </c>
      <c r="NPC82" s="93" t="str">
        <f>NOQ82</f>
        <v>CR897</v>
      </c>
      <c r="NPD82" s="93" t="str">
        <f>IF(IFERROR(VLOOKUP(NPA82,'OPERAÇÕES - REPARO'!NOM:NOM,1,FALSE),"")&lt;&gt;"","OK","NA")</f>
        <v>NA</v>
      </c>
      <c r="NPE82" s="93" t="str">
        <f>IF(IFERROR(VLOOKUP(NPA82,'TEXTO LONGO REPARO.CSV'!NOI:NOI,1,FALSE),"")&lt;&gt;"","OK","NA")</f>
        <v>NA</v>
      </c>
      <c r="NPF82" s="58" t="e">
        <f>VLOOKUP(NPA82,'Cod Planos'!$A:$G,2,FALSE)</f>
        <v>#N/A</v>
      </c>
      <c r="NPG82" s="59" t="e">
        <f>VLOOKUP(NPA82,'Cod Planos'!$A:$G,4,FALSE)</f>
        <v>#N/A</v>
      </c>
      <c r="NPH82" s="60" t="e">
        <f>VLOOKUP(NPA82,'Cod Planos'!$A:$G,5,FALSE)</f>
        <v>#N/A</v>
      </c>
      <c r="NPI82" s="61" t="e">
        <f>VLOOKUP(NPA82,'Cod Planos'!$A:$G,6,FALSE)</f>
        <v>#N/A</v>
      </c>
      <c r="NPJ82" s="62" t="e">
        <f>VLOOKUP(NPA82,'Cod Planos'!$A:$G,7,FALSE)</f>
        <v>#N/A</v>
      </c>
      <c r="NPK82" s="34">
        <v>898</v>
      </c>
      <c r="NPL82" s="63" t="str">
        <f>NPD82</f>
        <v>NA</v>
      </c>
      <c r="NPM82" s="83" t="s">
        <v>1422</v>
      </c>
      <c r="NPN82" s="93" t="str">
        <f>NPB82</f>
        <v>CR898</v>
      </c>
      <c r="NPO82" s="93" t="str">
        <f>IF(IFERROR(VLOOKUP(NPL82,'OPERAÇÕES - REPARO'!NOX:NOX,1,FALSE),"")&lt;&gt;"","OK","NA")</f>
        <v>NA</v>
      </c>
      <c r="NPP82" s="93" t="str">
        <f>IF(IFERROR(VLOOKUP(NPL82,'TEXTO LONGO REPARO.CSV'!NOT:NOT,1,FALSE),"")&lt;&gt;"","OK","NA")</f>
        <v>NA</v>
      </c>
      <c r="NPQ82" s="58" t="e">
        <f>VLOOKUP(NPL82,'Cod Planos'!$A:$G,2,FALSE)</f>
        <v>#N/A</v>
      </c>
      <c r="NPR82" s="59" t="e">
        <f>VLOOKUP(NPL82,'Cod Planos'!$A:$G,4,FALSE)</f>
        <v>#N/A</v>
      </c>
      <c r="NPS82" s="60" t="e">
        <f>VLOOKUP(NPL82,'Cod Planos'!$A:$G,5,FALSE)</f>
        <v>#N/A</v>
      </c>
      <c r="NPT82" s="61" t="e">
        <f>VLOOKUP(NPL82,'Cod Planos'!$A:$G,6,FALSE)</f>
        <v>#N/A</v>
      </c>
      <c r="NPU82" s="62" t="e">
        <f>VLOOKUP(NPL82,'Cod Planos'!$A:$G,7,FALSE)</f>
        <v>#N/A</v>
      </c>
      <c r="NPV82" s="34">
        <v>899</v>
      </c>
      <c r="NPW82" s="63" t="str">
        <f>NPO82</f>
        <v>NA</v>
      </c>
      <c r="NPX82" s="83" t="s">
        <v>1423</v>
      </c>
      <c r="NPY82" s="93" t="str">
        <f>NPM82</f>
        <v>CR899</v>
      </c>
      <c r="NPZ82" s="93" t="str">
        <f>IF(IFERROR(VLOOKUP(NPW82,'OPERAÇÕES - REPARO'!NPI:NPI,1,FALSE),"")&lt;&gt;"","OK","NA")</f>
        <v>NA</v>
      </c>
      <c r="NQA82" s="93" t="str">
        <f>IF(IFERROR(VLOOKUP(NPW82,'TEXTO LONGO REPARO.CSV'!NPE:NPE,1,FALSE),"")&lt;&gt;"","OK","NA")</f>
        <v>NA</v>
      </c>
      <c r="NQB82" s="58" t="e">
        <f>VLOOKUP(NPW82,'Cod Planos'!$A:$G,2,FALSE)</f>
        <v>#N/A</v>
      </c>
      <c r="NQC82" s="59" t="e">
        <f>VLOOKUP(NPW82,'Cod Planos'!$A:$G,4,FALSE)</f>
        <v>#N/A</v>
      </c>
      <c r="NQD82" s="60" t="e">
        <f>VLOOKUP(NPW82,'Cod Planos'!$A:$G,5,FALSE)</f>
        <v>#N/A</v>
      </c>
      <c r="NQE82" s="61" t="e">
        <f>VLOOKUP(NPW82,'Cod Planos'!$A:$G,6,FALSE)</f>
        <v>#N/A</v>
      </c>
      <c r="NQF82" s="62" t="e">
        <f>VLOOKUP(NPW82,'Cod Planos'!$A:$G,7,FALSE)</f>
        <v>#N/A</v>
      </c>
      <c r="NQG82" s="34">
        <v>900</v>
      </c>
      <c r="NQH82" s="63" t="str">
        <f>NPZ82</f>
        <v>NA</v>
      </c>
      <c r="NQI82" s="83" t="s">
        <v>1424</v>
      </c>
      <c r="NQJ82" s="93" t="str">
        <f>NPX82</f>
        <v>CR900</v>
      </c>
      <c r="NQK82" s="93" t="str">
        <f>IF(IFERROR(VLOOKUP(NQH82,'OPERAÇÕES - REPARO'!NPT:NPT,1,FALSE),"")&lt;&gt;"","OK","NA")</f>
        <v>NA</v>
      </c>
      <c r="NQL82" s="93" t="str">
        <f>IF(IFERROR(VLOOKUP(NQH82,'TEXTO LONGO REPARO.CSV'!NPP:NPP,1,FALSE),"")&lt;&gt;"","OK","NA")</f>
        <v>NA</v>
      </c>
      <c r="NQM82" s="58" t="e">
        <f>VLOOKUP(NQH82,'Cod Planos'!$A:$G,2,FALSE)</f>
        <v>#N/A</v>
      </c>
      <c r="NQN82" s="59" t="e">
        <f>VLOOKUP(NQH82,'Cod Planos'!$A:$G,4,FALSE)</f>
        <v>#N/A</v>
      </c>
      <c r="NQO82" s="60" t="e">
        <f>VLOOKUP(NQH82,'Cod Planos'!$A:$G,5,FALSE)</f>
        <v>#N/A</v>
      </c>
      <c r="NQP82" s="61" t="e">
        <f>VLOOKUP(NQH82,'Cod Planos'!$A:$G,6,FALSE)</f>
        <v>#N/A</v>
      </c>
      <c r="NQQ82" s="62" t="e">
        <f>VLOOKUP(NQH82,'Cod Planos'!$A:$G,7,FALSE)</f>
        <v>#N/A</v>
      </c>
      <c r="NQR82" s="34">
        <v>901</v>
      </c>
      <c r="NQS82" s="63" t="str">
        <f>NQK82</f>
        <v>NA</v>
      </c>
      <c r="NQT82" s="83" t="s">
        <v>1425</v>
      </c>
      <c r="NQU82" s="93" t="str">
        <f>NQI82</f>
        <v>CR901</v>
      </c>
      <c r="NQV82" s="93" t="str">
        <f>IF(IFERROR(VLOOKUP(NQS82,'OPERAÇÕES - REPARO'!NQE:NQE,1,FALSE),"")&lt;&gt;"","OK","NA")</f>
        <v>NA</v>
      </c>
      <c r="NQW82" s="93" t="str">
        <f>IF(IFERROR(VLOOKUP(NQS82,'TEXTO LONGO REPARO.CSV'!NQA:NQA,1,FALSE),"")&lt;&gt;"","OK","NA")</f>
        <v>NA</v>
      </c>
      <c r="NQX82" s="58" t="e">
        <f>VLOOKUP(NQS82,'Cod Planos'!$A:$G,2,FALSE)</f>
        <v>#N/A</v>
      </c>
      <c r="NQY82" s="59" t="e">
        <f>VLOOKUP(NQS82,'Cod Planos'!$A:$G,4,FALSE)</f>
        <v>#N/A</v>
      </c>
      <c r="NQZ82" s="60" t="e">
        <f>VLOOKUP(NQS82,'Cod Planos'!$A:$G,5,FALSE)</f>
        <v>#N/A</v>
      </c>
      <c r="NRA82" s="61" t="e">
        <f>VLOOKUP(NQS82,'Cod Planos'!$A:$G,6,FALSE)</f>
        <v>#N/A</v>
      </c>
      <c r="NRB82" s="62" t="e">
        <f>VLOOKUP(NQS82,'Cod Planos'!$A:$G,7,FALSE)</f>
        <v>#N/A</v>
      </c>
      <c r="NRC82" s="34">
        <v>902</v>
      </c>
      <c r="NRD82" s="63" t="str">
        <f>NQV82</f>
        <v>NA</v>
      </c>
      <c r="NRE82" s="83" t="s">
        <v>1426</v>
      </c>
      <c r="NRF82" s="93" t="str">
        <f>NQT82</f>
        <v>CR902</v>
      </c>
      <c r="NRG82" s="93" t="str">
        <f>IF(IFERROR(VLOOKUP(NRD82,'OPERAÇÕES - REPARO'!NQP:NQP,1,FALSE),"")&lt;&gt;"","OK","NA")</f>
        <v>NA</v>
      </c>
      <c r="NRH82" s="93" t="str">
        <f>IF(IFERROR(VLOOKUP(NRD82,'TEXTO LONGO REPARO.CSV'!NQL:NQL,1,FALSE),"")&lt;&gt;"","OK","NA")</f>
        <v>NA</v>
      </c>
      <c r="NRI82" s="58" t="e">
        <f>VLOOKUP(NRD82,'Cod Planos'!$A:$G,2,FALSE)</f>
        <v>#N/A</v>
      </c>
      <c r="NRJ82" s="59" t="e">
        <f>VLOOKUP(NRD82,'Cod Planos'!$A:$G,4,FALSE)</f>
        <v>#N/A</v>
      </c>
      <c r="NRK82" s="60" t="e">
        <f>VLOOKUP(NRD82,'Cod Planos'!$A:$G,5,FALSE)</f>
        <v>#N/A</v>
      </c>
      <c r="NRL82" s="61" t="e">
        <f>VLOOKUP(NRD82,'Cod Planos'!$A:$G,6,FALSE)</f>
        <v>#N/A</v>
      </c>
      <c r="NRM82" s="62" t="e">
        <f>VLOOKUP(NRD82,'Cod Planos'!$A:$G,7,FALSE)</f>
        <v>#N/A</v>
      </c>
      <c r="NRN82" s="34">
        <v>903</v>
      </c>
      <c r="NRO82" s="63" t="str">
        <f>NRG82</f>
        <v>NA</v>
      </c>
      <c r="NRP82" s="83" t="s">
        <v>1427</v>
      </c>
      <c r="NRQ82" s="93" t="str">
        <f>NRE82</f>
        <v>CR903</v>
      </c>
      <c r="NRR82" s="93" t="str">
        <f>IF(IFERROR(VLOOKUP(NRO82,'OPERAÇÕES - REPARO'!NRA:NRA,1,FALSE),"")&lt;&gt;"","OK","NA")</f>
        <v>NA</v>
      </c>
      <c r="NRS82" s="93" t="str">
        <f>IF(IFERROR(VLOOKUP(NRO82,'TEXTO LONGO REPARO.CSV'!NQW:NQW,1,FALSE),"")&lt;&gt;"","OK","NA")</f>
        <v>NA</v>
      </c>
      <c r="NRT82" s="58" t="e">
        <f>VLOOKUP(NRO82,'Cod Planos'!$A:$G,2,FALSE)</f>
        <v>#N/A</v>
      </c>
      <c r="NRU82" s="59" t="e">
        <f>VLOOKUP(NRO82,'Cod Planos'!$A:$G,4,FALSE)</f>
        <v>#N/A</v>
      </c>
      <c r="NRV82" s="60" t="e">
        <f>VLOOKUP(NRO82,'Cod Planos'!$A:$G,5,FALSE)</f>
        <v>#N/A</v>
      </c>
      <c r="NRW82" s="61" t="e">
        <f>VLOOKUP(NRO82,'Cod Planos'!$A:$G,6,FALSE)</f>
        <v>#N/A</v>
      </c>
      <c r="NRX82" s="62" t="e">
        <f>VLOOKUP(NRO82,'Cod Planos'!$A:$G,7,FALSE)</f>
        <v>#N/A</v>
      </c>
      <c r="NRY82" s="34">
        <v>904</v>
      </c>
      <c r="NRZ82" s="63" t="str">
        <f>NRR82</f>
        <v>NA</v>
      </c>
      <c r="NSA82" s="83" t="s">
        <v>1428</v>
      </c>
      <c r="NSB82" s="93" t="str">
        <f>NRP82</f>
        <v>CR904</v>
      </c>
      <c r="NSC82" s="93" t="str">
        <f>IF(IFERROR(VLOOKUP(NRZ82,'OPERAÇÕES - REPARO'!NRL:NRL,1,FALSE),"")&lt;&gt;"","OK","NA")</f>
        <v>NA</v>
      </c>
      <c r="NSD82" s="93" t="str">
        <f>IF(IFERROR(VLOOKUP(NRZ82,'TEXTO LONGO REPARO.CSV'!NRH:NRH,1,FALSE),"")&lt;&gt;"","OK","NA")</f>
        <v>NA</v>
      </c>
      <c r="NSE82" s="58" t="e">
        <f>VLOOKUP(NRZ82,'Cod Planos'!$A:$G,2,FALSE)</f>
        <v>#N/A</v>
      </c>
      <c r="NSF82" s="59" t="e">
        <f>VLOOKUP(NRZ82,'Cod Planos'!$A:$G,4,FALSE)</f>
        <v>#N/A</v>
      </c>
      <c r="NSG82" s="60" t="e">
        <f>VLOOKUP(NRZ82,'Cod Planos'!$A:$G,5,FALSE)</f>
        <v>#N/A</v>
      </c>
      <c r="NSH82" s="61" t="e">
        <f>VLOOKUP(NRZ82,'Cod Planos'!$A:$G,6,FALSE)</f>
        <v>#N/A</v>
      </c>
      <c r="NSI82" s="62" t="e">
        <f>VLOOKUP(NRZ82,'Cod Planos'!$A:$G,7,FALSE)</f>
        <v>#N/A</v>
      </c>
      <c r="NSJ82" s="34">
        <v>905</v>
      </c>
      <c r="NSK82" s="63" t="str">
        <f>NSC82</f>
        <v>NA</v>
      </c>
      <c r="NSL82" s="83" t="s">
        <v>1429</v>
      </c>
      <c r="NSM82" s="93" t="str">
        <f>NSA82</f>
        <v>CR905</v>
      </c>
      <c r="NSN82" s="93" t="str">
        <f>IF(IFERROR(VLOOKUP(NSK82,'OPERAÇÕES - REPARO'!NRW:NRW,1,FALSE),"")&lt;&gt;"","OK","NA")</f>
        <v>NA</v>
      </c>
      <c r="NSO82" s="93" t="str">
        <f>IF(IFERROR(VLOOKUP(NSK82,'TEXTO LONGO REPARO.CSV'!NRS:NRS,1,FALSE),"")&lt;&gt;"","OK","NA")</f>
        <v>NA</v>
      </c>
      <c r="NSP82" s="58" t="e">
        <f>VLOOKUP(NSK82,'Cod Planos'!$A:$G,2,FALSE)</f>
        <v>#N/A</v>
      </c>
      <c r="NSQ82" s="59" t="e">
        <f>VLOOKUP(NSK82,'Cod Planos'!$A:$G,4,FALSE)</f>
        <v>#N/A</v>
      </c>
      <c r="NSR82" s="60" t="e">
        <f>VLOOKUP(NSK82,'Cod Planos'!$A:$G,5,FALSE)</f>
        <v>#N/A</v>
      </c>
      <c r="NSS82" s="61" t="e">
        <f>VLOOKUP(NSK82,'Cod Planos'!$A:$G,6,FALSE)</f>
        <v>#N/A</v>
      </c>
      <c r="NST82" s="62" t="e">
        <f>VLOOKUP(NSK82,'Cod Planos'!$A:$G,7,FALSE)</f>
        <v>#N/A</v>
      </c>
      <c r="NSU82" s="34">
        <v>906</v>
      </c>
      <c r="NSV82" s="63" t="str">
        <f>NSN82</f>
        <v>NA</v>
      </c>
      <c r="NSW82" s="83" t="s">
        <v>1430</v>
      </c>
      <c r="NSX82" s="93" t="str">
        <f>NSL82</f>
        <v>CR906</v>
      </c>
      <c r="NSY82" s="93" t="str">
        <f>IF(IFERROR(VLOOKUP(NSV82,'OPERAÇÕES - REPARO'!NSH:NSH,1,FALSE),"")&lt;&gt;"","OK","NA")</f>
        <v>NA</v>
      </c>
      <c r="NSZ82" s="93" t="str">
        <f>IF(IFERROR(VLOOKUP(NSV82,'TEXTO LONGO REPARO.CSV'!NSD:NSD,1,FALSE),"")&lt;&gt;"","OK","NA")</f>
        <v>NA</v>
      </c>
      <c r="NTA82" s="58" t="e">
        <f>VLOOKUP(NSV82,'Cod Planos'!$A:$G,2,FALSE)</f>
        <v>#N/A</v>
      </c>
      <c r="NTB82" s="59" t="e">
        <f>VLOOKUP(NSV82,'Cod Planos'!$A:$G,4,FALSE)</f>
        <v>#N/A</v>
      </c>
      <c r="NTC82" s="60" t="e">
        <f>VLOOKUP(NSV82,'Cod Planos'!$A:$G,5,FALSE)</f>
        <v>#N/A</v>
      </c>
      <c r="NTD82" s="61" t="e">
        <f>VLOOKUP(NSV82,'Cod Planos'!$A:$G,6,FALSE)</f>
        <v>#N/A</v>
      </c>
      <c r="NTE82" s="62" t="e">
        <f>VLOOKUP(NSV82,'Cod Planos'!$A:$G,7,FALSE)</f>
        <v>#N/A</v>
      </c>
      <c r="NTF82" s="34">
        <v>907</v>
      </c>
      <c r="NTG82" s="63" t="str">
        <f>NSY82</f>
        <v>NA</v>
      </c>
      <c r="NTH82" s="83" t="s">
        <v>1431</v>
      </c>
      <c r="NTI82" s="93" t="str">
        <f>NSW82</f>
        <v>CR907</v>
      </c>
      <c r="NTJ82" s="93" t="str">
        <f>IF(IFERROR(VLOOKUP(NTG82,'OPERAÇÕES - REPARO'!NSS:NSS,1,FALSE),"")&lt;&gt;"","OK","NA")</f>
        <v>NA</v>
      </c>
      <c r="NTK82" s="93" t="str">
        <f>IF(IFERROR(VLOOKUP(NTG82,'TEXTO LONGO REPARO.CSV'!NSO:NSO,1,FALSE),"")&lt;&gt;"","OK","NA")</f>
        <v>NA</v>
      </c>
      <c r="NTL82" s="58" t="e">
        <f>VLOOKUP(NTG82,'Cod Planos'!$A:$G,2,FALSE)</f>
        <v>#N/A</v>
      </c>
      <c r="NTM82" s="59" t="e">
        <f>VLOOKUP(NTG82,'Cod Planos'!$A:$G,4,FALSE)</f>
        <v>#N/A</v>
      </c>
      <c r="NTN82" s="60" t="e">
        <f>VLOOKUP(NTG82,'Cod Planos'!$A:$G,5,FALSE)</f>
        <v>#N/A</v>
      </c>
      <c r="NTO82" s="61" t="e">
        <f>VLOOKUP(NTG82,'Cod Planos'!$A:$G,6,FALSE)</f>
        <v>#N/A</v>
      </c>
      <c r="NTP82" s="62" t="e">
        <f>VLOOKUP(NTG82,'Cod Planos'!$A:$G,7,FALSE)</f>
        <v>#N/A</v>
      </c>
      <c r="NTQ82" s="34">
        <v>908</v>
      </c>
      <c r="NTR82" s="63" t="str">
        <f>NTJ82</f>
        <v>NA</v>
      </c>
      <c r="NTS82" s="83" t="s">
        <v>1432</v>
      </c>
      <c r="NTT82" s="93" t="str">
        <f>NTH82</f>
        <v>CR908</v>
      </c>
      <c r="NTU82" s="93" t="str">
        <f>IF(IFERROR(VLOOKUP(NTR82,'OPERAÇÕES - REPARO'!NTD:NTD,1,FALSE),"")&lt;&gt;"","OK","NA")</f>
        <v>NA</v>
      </c>
      <c r="NTV82" s="93" t="str">
        <f>IF(IFERROR(VLOOKUP(NTR82,'TEXTO LONGO REPARO.CSV'!NSZ:NSZ,1,FALSE),"")&lt;&gt;"","OK","NA")</f>
        <v>NA</v>
      </c>
      <c r="NTW82" s="58" t="e">
        <f>VLOOKUP(NTR82,'Cod Planos'!$A:$G,2,FALSE)</f>
        <v>#N/A</v>
      </c>
      <c r="NTX82" s="59" t="e">
        <f>VLOOKUP(NTR82,'Cod Planos'!$A:$G,4,FALSE)</f>
        <v>#N/A</v>
      </c>
      <c r="NTY82" s="60" t="e">
        <f>VLOOKUP(NTR82,'Cod Planos'!$A:$G,5,FALSE)</f>
        <v>#N/A</v>
      </c>
      <c r="NTZ82" s="61" t="e">
        <f>VLOOKUP(NTR82,'Cod Planos'!$A:$G,6,FALSE)</f>
        <v>#N/A</v>
      </c>
      <c r="NUA82" s="62" t="e">
        <f>VLOOKUP(NTR82,'Cod Planos'!$A:$G,7,FALSE)</f>
        <v>#N/A</v>
      </c>
      <c r="NUB82" s="34">
        <v>909</v>
      </c>
      <c r="NUC82" s="63" t="str">
        <f>NTU82</f>
        <v>NA</v>
      </c>
      <c r="NUD82" s="83" t="s">
        <v>1433</v>
      </c>
      <c r="NUE82" s="93" t="str">
        <f>NTS82</f>
        <v>CR909</v>
      </c>
      <c r="NUF82" s="93" t="str">
        <f>IF(IFERROR(VLOOKUP(NUC82,'OPERAÇÕES - REPARO'!NTO:NTO,1,FALSE),"")&lt;&gt;"","OK","NA")</f>
        <v>NA</v>
      </c>
      <c r="NUG82" s="93" t="str">
        <f>IF(IFERROR(VLOOKUP(NUC82,'TEXTO LONGO REPARO.CSV'!NTK:NTK,1,FALSE),"")&lt;&gt;"","OK","NA")</f>
        <v>NA</v>
      </c>
      <c r="NUH82" s="58" t="e">
        <f>VLOOKUP(NUC82,'Cod Planos'!$A:$G,2,FALSE)</f>
        <v>#N/A</v>
      </c>
      <c r="NUI82" s="59" t="e">
        <f>VLOOKUP(NUC82,'Cod Planos'!$A:$G,4,FALSE)</f>
        <v>#N/A</v>
      </c>
      <c r="NUJ82" s="60" t="e">
        <f>VLOOKUP(NUC82,'Cod Planos'!$A:$G,5,FALSE)</f>
        <v>#N/A</v>
      </c>
      <c r="NUK82" s="61" t="e">
        <f>VLOOKUP(NUC82,'Cod Planos'!$A:$G,6,FALSE)</f>
        <v>#N/A</v>
      </c>
      <c r="NUL82" s="62" t="e">
        <f>VLOOKUP(NUC82,'Cod Planos'!$A:$G,7,FALSE)</f>
        <v>#N/A</v>
      </c>
      <c r="NUM82" s="34">
        <v>910</v>
      </c>
      <c r="NUN82" s="63" t="str">
        <f>NUF82</f>
        <v>NA</v>
      </c>
      <c r="NUO82" s="83" t="s">
        <v>1434</v>
      </c>
      <c r="NUP82" s="93" t="str">
        <f>NUD82</f>
        <v>CR910</v>
      </c>
      <c r="NUQ82" s="93" t="str">
        <f>IF(IFERROR(VLOOKUP(NUN82,'OPERAÇÕES - REPARO'!NTZ:NTZ,1,FALSE),"")&lt;&gt;"","OK","NA")</f>
        <v>NA</v>
      </c>
      <c r="NUR82" s="93" t="str">
        <f>IF(IFERROR(VLOOKUP(NUN82,'TEXTO LONGO REPARO.CSV'!NTV:NTV,1,FALSE),"")&lt;&gt;"","OK","NA")</f>
        <v>NA</v>
      </c>
      <c r="NUS82" s="58" t="e">
        <f>VLOOKUP(NUN82,'Cod Planos'!$A:$G,2,FALSE)</f>
        <v>#N/A</v>
      </c>
      <c r="NUT82" s="59" t="e">
        <f>VLOOKUP(NUN82,'Cod Planos'!$A:$G,4,FALSE)</f>
        <v>#N/A</v>
      </c>
      <c r="NUU82" s="60" t="e">
        <f>VLOOKUP(NUN82,'Cod Planos'!$A:$G,5,FALSE)</f>
        <v>#N/A</v>
      </c>
      <c r="NUV82" s="61" t="e">
        <f>VLOOKUP(NUN82,'Cod Planos'!$A:$G,6,FALSE)</f>
        <v>#N/A</v>
      </c>
      <c r="NUW82" s="62" t="e">
        <f>VLOOKUP(NUN82,'Cod Planos'!$A:$G,7,FALSE)</f>
        <v>#N/A</v>
      </c>
      <c r="NUX82" s="34">
        <v>911</v>
      </c>
      <c r="NUY82" s="63" t="str">
        <f>NUQ82</f>
        <v>NA</v>
      </c>
      <c r="NUZ82" s="83" t="s">
        <v>1435</v>
      </c>
      <c r="NVA82" s="93" t="str">
        <f>NUO82</f>
        <v>CR911</v>
      </c>
      <c r="NVB82" s="93" t="str">
        <f>IF(IFERROR(VLOOKUP(NUY82,'OPERAÇÕES - REPARO'!NUK:NUK,1,FALSE),"")&lt;&gt;"","OK","NA")</f>
        <v>NA</v>
      </c>
      <c r="NVC82" s="93" t="str">
        <f>IF(IFERROR(VLOOKUP(NUY82,'TEXTO LONGO REPARO.CSV'!NUG:NUG,1,FALSE),"")&lt;&gt;"","OK","NA")</f>
        <v>NA</v>
      </c>
      <c r="NVD82" s="58" t="e">
        <f>VLOOKUP(NUY82,'Cod Planos'!$A:$G,2,FALSE)</f>
        <v>#N/A</v>
      </c>
      <c r="NVE82" s="59" t="e">
        <f>VLOOKUP(NUY82,'Cod Planos'!$A:$G,4,FALSE)</f>
        <v>#N/A</v>
      </c>
      <c r="NVF82" s="60" t="e">
        <f>VLOOKUP(NUY82,'Cod Planos'!$A:$G,5,FALSE)</f>
        <v>#N/A</v>
      </c>
      <c r="NVG82" s="61" t="e">
        <f>VLOOKUP(NUY82,'Cod Planos'!$A:$G,6,FALSE)</f>
        <v>#N/A</v>
      </c>
      <c r="NVH82" s="62" t="e">
        <f>VLOOKUP(NUY82,'Cod Planos'!$A:$G,7,FALSE)</f>
        <v>#N/A</v>
      </c>
      <c r="NVI82" s="34">
        <v>912</v>
      </c>
      <c r="NVJ82" s="63" t="str">
        <f>NVB82</f>
        <v>NA</v>
      </c>
      <c r="NVK82" s="83" t="s">
        <v>1436</v>
      </c>
      <c r="NVL82" s="93" t="str">
        <f>NUZ82</f>
        <v>CR912</v>
      </c>
      <c r="NVM82" s="93" t="str">
        <f>IF(IFERROR(VLOOKUP(NVJ82,'OPERAÇÕES - REPARO'!NUV:NUV,1,FALSE),"")&lt;&gt;"","OK","NA")</f>
        <v>NA</v>
      </c>
      <c r="NVN82" s="93" t="str">
        <f>IF(IFERROR(VLOOKUP(NVJ82,'TEXTO LONGO REPARO.CSV'!NUR:NUR,1,FALSE),"")&lt;&gt;"","OK","NA")</f>
        <v>NA</v>
      </c>
      <c r="NVO82" s="58" t="e">
        <f>VLOOKUP(NVJ82,'Cod Planos'!$A:$G,2,FALSE)</f>
        <v>#N/A</v>
      </c>
      <c r="NVP82" s="59" t="e">
        <f>VLOOKUP(NVJ82,'Cod Planos'!$A:$G,4,FALSE)</f>
        <v>#N/A</v>
      </c>
      <c r="NVQ82" s="60" t="e">
        <f>VLOOKUP(NVJ82,'Cod Planos'!$A:$G,5,FALSE)</f>
        <v>#N/A</v>
      </c>
      <c r="NVR82" s="61" t="e">
        <f>VLOOKUP(NVJ82,'Cod Planos'!$A:$G,6,FALSE)</f>
        <v>#N/A</v>
      </c>
      <c r="NVS82" s="62" t="e">
        <f>VLOOKUP(NVJ82,'Cod Planos'!$A:$G,7,FALSE)</f>
        <v>#N/A</v>
      </c>
      <c r="NVT82" s="34">
        <v>913</v>
      </c>
      <c r="NVU82" s="63" t="str">
        <f>NVM82</f>
        <v>NA</v>
      </c>
      <c r="NVV82" s="83" t="s">
        <v>1437</v>
      </c>
      <c r="NVW82" s="93" t="str">
        <f>NVK82</f>
        <v>CR913</v>
      </c>
      <c r="NVX82" s="93" t="str">
        <f>IF(IFERROR(VLOOKUP(NVU82,'OPERAÇÕES - REPARO'!NVG:NVG,1,FALSE),"")&lt;&gt;"","OK","NA")</f>
        <v>NA</v>
      </c>
      <c r="NVY82" s="93" t="str">
        <f>IF(IFERROR(VLOOKUP(NVU82,'TEXTO LONGO REPARO.CSV'!NVC:NVC,1,FALSE),"")&lt;&gt;"","OK","NA")</f>
        <v>NA</v>
      </c>
      <c r="NVZ82" s="58" t="e">
        <f>VLOOKUP(NVU82,'Cod Planos'!$A:$G,2,FALSE)</f>
        <v>#N/A</v>
      </c>
      <c r="NWA82" s="59" t="e">
        <f>VLOOKUP(NVU82,'Cod Planos'!$A:$G,4,FALSE)</f>
        <v>#N/A</v>
      </c>
      <c r="NWB82" s="60" t="e">
        <f>VLOOKUP(NVU82,'Cod Planos'!$A:$G,5,FALSE)</f>
        <v>#N/A</v>
      </c>
      <c r="NWC82" s="61" t="e">
        <f>VLOOKUP(NVU82,'Cod Planos'!$A:$G,6,FALSE)</f>
        <v>#N/A</v>
      </c>
      <c r="NWD82" s="62" t="e">
        <f>VLOOKUP(NVU82,'Cod Planos'!$A:$G,7,FALSE)</f>
        <v>#N/A</v>
      </c>
      <c r="NWE82" s="34">
        <v>914</v>
      </c>
      <c r="NWF82" s="63" t="str">
        <f>NVX82</f>
        <v>NA</v>
      </c>
      <c r="NWG82" s="83" t="s">
        <v>1438</v>
      </c>
      <c r="NWH82" s="93" t="str">
        <f>NVV82</f>
        <v>CR914</v>
      </c>
      <c r="NWI82" s="93" t="str">
        <f>IF(IFERROR(VLOOKUP(NWF82,'OPERAÇÕES - REPARO'!NVR:NVR,1,FALSE),"")&lt;&gt;"","OK","NA")</f>
        <v>NA</v>
      </c>
      <c r="NWJ82" s="93" t="str">
        <f>IF(IFERROR(VLOOKUP(NWF82,'TEXTO LONGO REPARO.CSV'!NVN:NVN,1,FALSE),"")&lt;&gt;"","OK","NA")</f>
        <v>NA</v>
      </c>
      <c r="NWK82" s="58" t="e">
        <f>VLOOKUP(NWF82,'Cod Planos'!$A:$G,2,FALSE)</f>
        <v>#N/A</v>
      </c>
      <c r="NWL82" s="59" t="e">
        <f>VLOOKUP(NWF82,'Cod Planos'!$A:$G,4,FALSE)</f>
        <v>#N/A</v>
      </c>
      <c r="NWM82" s="60" t="e">
        <f>VLOOKUP(NWF82,'Cod Planos'!$A:$G,5,FALSE)</f>
        <v>#N/A</v>
      </c>
      <c r="NWN82" s="61" t="e">
        <f>VLOOKUP(NWF82,'Cod Planos'!$A:$G,6,FALSE)</f>
        <v>#N/A</v>
      </c>
      <c r="NWO82" s="62" t="e">
        <f>VLOOKUP(NWF82,'Cod Planos'!$A:$G,7,FALSE)</f>
        <v>#N/A</v>
      </c>
      <c r="NWP82" s="34">
        <v>915</v>
      </c>
      <c r="NWQ82" s="63" t="str">
        <f>NWI82</f>
        <v>NA</v>
      </c>
      <c r="NWR82" s="83" t="s">
        <v>1439</v>
      </c>
      <c r="NWS82" s="93" t="str">
        <f>NWG82</f>
        <v>CR915</v>
      </c>
      <c r="NWT82" s="93" t="str">
        <f>IF(IFERROR(VLOOKUP(NWQ82,'OPERAÇÕES - REPARO'!NWC:NWC,1,FALSE),"")&lt;&gt;"","OK","NA")</f>
        <v>NA</v>
      </c>
      <c r="NWU82" s="93" t="str">
        <f>IF(IFERROR(VLOOKUP(NWQ82,'TEXTO LONGO REPARO.CSV'!NVY:NVY,1,FALSE),"")&lt;&gt;"","OK","NA")</f>
        <v>NA</v>
      </c>
      <c r="NWV82" s="58" t="e">
        <f>VLOOKUP(NWQ82,'Cod Planos'!$A:$G,2,FALSE)</f>
        <v>#N/A</v>
      </c>
      <c r="NWW82" s="59" t="e">
        <f>VLOOKUP(NWQ82,'Cod Planos'!$A:$G,4,FALSE)</f>
        <v>#N/A</v>
      </c>
      <c r="NWX82" s="60" t="e">
        <f>VLOOKUP(NWQ82,'Cod Planos'!$A:$G,5,FALSE)</f>
        <v>#N/A</v>
      </c>
      <c r="NWY82" s="61" t="e">
        <f>VLOOKUP(NWQ82,'Cod Planos'!$A:$G,6,FALSE)</f>
        <v>#N/A</v>
      </c>
      <c r="NWZ82" s="62" t="e">
        <f>VLOOKUP(NWQ82,'Cod Planos'!$A:$G,7,FALSE)</f>
        <v>#N/A</v>
      </c>
      <c r="NXA82" s="34">
        <v>916</v>
      </c>
      <c r="NXB82" s="63" t="str">
        <f>NWT82</f>
        <v>NA</v>
      </c>
      <c r="NXC82" s="83" t="s">
        <v>1440</v>
      </c>
      <c r="NXD82" s="93" t="str">
        <f>NWR82</f>
        <v>CR916</v>
      </c>
      <c r="NXE82" s="93" t="str">
        <f>IF(IFERROR(VLOOKUP(NXB82,'OPERAÇÕES - REPARO'!NWN:NWN,1,FALSE),"")&lt;&gt;"","OK","NA")</f>
        <v>NA</v>
      </c>
      <c r="NXF82" s="93" t="str">
        <f>IF(IFERROR(VLOOKUP(NXB82,'TEXTO LONGO REPARO.CSV'!NWJ:NWJ,1,FALSE),"")&lt;&gt;"","OK","NA")</f>
        <v>NA</v>
      </c>
      <c r="NXG82" s="58" t="e">
        <f>VLOOKUP(NXB82,'Cod Planos'!$A:$G,2,FALSE)</f>
        <v>#N/A</v>
      </c>
      <c r="NXH82" s="59" t="e">
        <f>VLOOKUP(NXB82,'Cod Planos'!$A:$G,4,FALSE)</f>
        <v>#N/A</v>
      </c>
      <c r="NXI82" s="60" t="e">
        <f>VLOOKUP(NXB82,'Cod Planos'!$A:$G,5,FALSE)</f>
        <v>#N/A</v>
      </c>
      <c r="NXJ82" s="61" t="e">
        <f>VLOOKUP(NXB82,'Cod Planos'!$A:$G,6,FALSE)</f>
        <v>#N/A</v>
      </c>
      <c r="NXK82" s="62" t="e">
        <f>VLOOKUP(NXB82,'Cod Planos'!$A:$G,7,FALSE)</f>
        <v>#N/A</v>
      </c>
      <c r="NXL82" s="34">
        <v>917</v>
      </c>
      <c r="NXM82" s="63" t="str">
        <f>NXE82</f>
        <v>NA</v>
      </c>
      <c r="NXN82" s="83" t="s">
        <v>1441</v>
      </c>
      <c r="NXO82" s="93" t="str">
        <f>NXC82</f>
        <v>CR917</v>
      </c>
      <c r="NXP82" s="93" t="str">
        <f>IF(IFERROR(VLOOKUP(NXM82,'OPERAÇÕES - REPARO'!NWY:NWY,1,FALSE),"")&lt;&gt;"","OK","NA")</f>
        <v>NA</v>
      </c>
      <c r="NXQ82" s="93" t="str">
        <f>IF(IFERROR(VLOOKUP(NXM82,'TEXTO LONGO REPARO.CSV'!NWU:NWU,1,FALSE),"")&lt;&gt;"","OK","NA")</f>
        <v>NA</v>
      </c>
      <c r="NXR82" s="58" t="e">
        <f>VLOOKUP(NXM82,'Cod Planos'!$A:$G,2,FALSE)</f>
        <v>#N/A</v>
      </c>
      <c r="NXS82" s="59" t="e">
        <f>VLOOKUP(NXM82,'Cod Planos'!$A:$G,4,FALSE)</f>
        <v>#N/A</v>
      </c>
      <c r="NXT82" s="60" t="e">
        <f>VLOOKUP(NXM82,'Cod Planos'!$A:$G,5,FALSE)</f>
        <v>#N/A</v>
      </c>
      <c r="NXU82" s="61" t="e">
        <f>VLOOKUP(NXM82,'Cod Planos'!$A:$G,6,FALSE)</f>
        <v>#N/A</v>
      </c>
      <c r="NXV82" s="62" t="e">
        <f>VLOOKUP(NXM82,'Cod Planos'!$A:$G,7,FALSE)</f>
        <v>#N/A</v>
      </c>
      <c r="NXW82" s="34">
        <v>918</v>
      </c>
      <c r="NXX82" s="63" t="str">
        <f>NXP82</f>
        <v>NA</v>
      </c>
      <c r="NXY82" s="83" t="s">
        <v>1442</v>
      </c>
      <c r="NXZ82" s="93" t="str">
        <f>NXN82</f>
        <v>CR918</v>
      </c>
      <c r="NYA82" s="93" t="str">
        <f>IF(IFERROR(VLOOKUP(NXX82,'OPERAÇÕES - REPARO'!NXJ:NXJ,1,FALSE),"")&lt;&gt;"","OK","NA")</f>
        <v>NA</v>
      </c>
      <c r="NYB82" s="93" t="str">
        <f>IF(IFERROR(VLOOKUP(NXX82,'TEXTO LONGO REPARO.CSV'!NXF:NXF,1,FALSE),"")&lt;&gt;"","OK","NA")</f>
        <v>NA</v>
      </c>
      <c r="NYC82" s="58" t="e">
        <f>VLOOKUP(NXX82,'Cod Planos'!$A:$G,2,FALSE)</f>
        <v>#N/A</v>
      </c>
      <c r="NYD82" s="59" t="e">
        <f>VLOOKUP(NXX82,'Cod Planos'!$A:$G,4,FALSE)</f>
        <v>#N/A</v>
      </c>
      <c r="NYE82" s="60" t="e">
        <f>VLOOKUP(NXX82,'Cod Planos'!$A:$G,5,FALSE)</f>
        <v>#N/A</v>
      </c>
      <c r="NYF82" s="61" t="e">
        <f>VLOOKUP(NXX82,'Cod Planos'!$A:$G,6,FALSE)</f>
        <v>#N/A</v>
      </c>
      <c r="NYG82" s="62" t="e">
        <f>VLOOKUP(NXX82,'Cod Planos'!$A:$G,7,FALSE)</f>
        <v>#N/A</v>
      </c>
      <c r="NYH82" s="34">
        <v>919</v>
      </c>
      <c r="NYI82" s="63" t="str">
        <f>NYA82</f>
        <v>NA</v>
      </c>
      <c r="NYJ82" s="83" t="s">
        <v>1443</v>
      </c>
      <c r="NYK82" s="93" t="str">
        <f>NXY82</f>
        <v>CR919</v>
      </c>
      <c r="NYL82" s="93" t="str">
        <f>IF(IFERROR(VLOOKUP(NYI82,'OPERAÇÕES - REPARO'!NXU:NXU,1,FALSE),"")&lt;&gt;"","OK","NA")</f>
        <v>NA</v>
      </c>
      <c r="NYM82" s="93" t="str">
        <f>IF(IFERROR(VLOOKUP(NYI82,'TEXTO LONGO REPARO.CSV'!NXQ:NXQ,1,FALSE),"")&lt;&gt;"","OK","NA")</f>
        <v>NA</v>
      </c>
      <c r="NYN82" s="58" t="e">
        <f>VLOOKUP(NYI82,'Cod Planos'!$A:$G,2,FALSE)</f>
        <v>#N/A</v>
      </c>
      <c r="NYO82" s="59" t="e">
        <f>VLOOKUP(NYI82,'Cod Planos'!$A:$G,4,FALSE)</f>
        <v>#N/A</v>
      </c>
      <c r="NYP82" s="60" t="e">
        <f>VLOOKUP(NYI82,'Cod Planos'!$A:$G,5,FALSE)</f>
        <v>#N/A</v>
      </c>
      <c r="NYQ82" s="61" t="e">
        <f>VLOOKUP(NYI82,'Cod Planos'!$A:$G,6,FALSE)</f>
        <v>#N/A</v>
      </c>
      <c r="NYR82" s="62" t="e">
        <f>VLOOKUP(NYI82,'Cod Planos'!$A:$G,7,FALSE)</f>
        <v>#N/A</v>
      </c>
      <c r="NYS82" s="34">
        <v>920</v>
      </c>
      <c r="NYT82" s="63" t="str">
        <f>NYL82</f>
        <v>NA</v>
      </c>
      <c r="NYU82" s="83" t="s">
        <v>1444</v>
      </c>
      <c r="NYV82" s="93" t="str">
        <f>NYJ82</f>
        <v>CR920</v>
      </c>
      <c r="NYW82" s="93" t="str">
        <f>IF(IFERROR(VLOOKUP(NYT82,'OPERAÇÕES - REPARO'!NYF:NYF,1,FALSE),"")&lt;&gt;"","OK","NA")</f>
        <v>NA</v>
      </c>
      <c r="NYX82" s="93" t="str">
        <f>IF(IFERROR(VLOOKUP(NYT82,'TEXTO LONGO REPARO.CSV'!NYB:NYB,1,FALSE),"")&lt;&gt;"","OK","NA")</f>
        <v>NA</v>
      </c>
      <c r="NYY82" s="58" t="e">
        <f>VLOOKUP(NYT82,'Cod Planos'!$A:$G,2,FALSE)</f>
        <v>#N/A</v>
      </c>
      <c r="NYZ82" s="59" t="e">
        <f>VLOOKUP(NYT82,'Cod Planos'!$A:$G,4,FALSE)</f>
        <v>#N/A</v>
      </c>
      <c r="NZA82" s="60" t="e">
        <f>VLOOKUP(NYT82,'Cod Planos'!$A:$G,5,FALSE)</f>
        <v>#N/A</v>
      </c>
      <c r="NZB82" s="61" t="e">
        <f>VLOOKUP(NYT82,'Cod Planos'!$A:$G,6,FALSE)</f>
        <v>#N/A</v>
      </c>
      <c r="NZC82" s="62" t="e">
        <f>VLOOKUP(NYT82,'Cod Planos'!$A:$G,7,FALSE)</f>
        <v>#N/A</v>
      </c>
      <c r="NZD82" s="34">
        <v>921</v>
      </c>
      <c r="NZE82" s="63" t="str">
        <f>NYW82</f>
        <v>NA</v>
      </c>
      <c r="NZF82" s="83" t="s">
        <v>1445</v>
      </c>
      <c r="NZG82" s="93" t="str">
        <f>NYU82</f>
        <v>CR921</v>
      </c>
      <c r="NZH82" s="93" t="str">
        <f>IF(IFERROR(VLOOKUP(NZE82,'OPERAÇÕES - REPARO'!NYQ:NYQ,1,FALSE),"")&lt;&gt;"","OK","NA")</f>
        <v>NA</v>
      </c>
      <c r="NZI82" s="93" t="str">
        <f>IF(IFERROR(VLOOKUP(NZE82,'TEXTO LONGO REPARO.CSV'!NYM:NYM,1,FALSE),"")&lt;&gt;"","OK","NA")</f>
        <v>NA</v>
      </c>
      <c r="NZJ82" s="58" t="e">
        <f>VLOOKUP(NZE82,'Cod Planos'!$A:$G,2,FALSE)</f>
        <v>#N/A</v>
      </c>
      <c r="NZK82" s="59" t="e">
        <f>VLOOKUP(NZE82,'Cod Planos'!$A:$G,4,FALSE)</f>
        <v>#N/A</v>
      </c>
      <c r="NZL82" s="60" t="e">
        <f>VLOOKUP(NZE82,'Cod Planos'!$A:$G,5,FALSE)</f>
        <v>#N/A</v>
      </c>
      <c r="NZM82" s="61" t="e">
        <f>VLOOKUP(NZE82,'Cod Planos'!$A:$G,6,FALSE)</f>
        <v>#N/A</v>
      </c>
      <c r="NZN82" s="62" t="e">
        <f>VLOOKUP(NZE82,'Cod Planos'!$A:$G,7,FALSE)</f>
        <v>#N/A</v>
      </c>
      <c r="NZO82" s="34">
        <v>922</v>
      </c>
      <c r="NZP82" s="63" t="str">
        <f>NZH82</f>
        <v>NA</v>
      </c>
      <c r="NZQ82" s="83" t="s">
        <v>1446</v>
      </c>
      <c r="NZR82" s="93" t="str">
        <f>NZF82</f>
        <v>CR922</v>
      </c>
      <c r="NZS82" s="93" t="str">
        <f>IF(IFERROR(VLOOKUP(NZP82,'OPERAÇÕES - REPARO'!NZB:NZB,1,FALSE),"")&lt;&gt;"","OK","NA")</f>
        <v>NA</v>
      </c>
      <c r="NZT82" s="93" t="str">
        <f>IF(IFERROR(VLOOKUP(NZP82,'TEXTO LONGO REPARO.CSV'!NYX:NYX,1,FALSE),"")&lt;&gt;"","OK","NA")</f>
        <v>NA</v>
      </c>
      <c r="NZU82" s="58" t="e">
        <f>VLOOKUP(NZP82,'Cod Planos'!$A:$G,2,FALSE)</f>
        <v>#N/A</v>
      </c>
      <c r="NZV82" s="59" t="e">
        <f>VLOOKUP(NZP82,'Cod Planos'!$A:$G,4,FALSE)</f>
        <v>#N/A</v>
      </c>
      <c r="NZW82" s="60" t="e">
        <f>VLOOKUP(NZP82,'Cod Planos'!$A:$G,5,FALSE)</f>
        <v>#N/A</v>
      </c>
      <c r="NZX82" s="61" t="e">
        <f>VLOOKUP(NZP82,'Cod Planos'!$A:$G,6,FALSE)</f>
        <v>#N/A</v>
      </c>
      <c r="NZY82" s="62" t="e">
        <f>VLOOKUP(NZP82,'Cod Planos'!$A:$G,7,FALSE)</f>
        <v>#N/A</v>
      </c>
      <c r="NZZ82" s="34">
        <v>923</v>
      </c>
      <c r="OAA82" s="63" t="str">
        <f>NZS82</f>
        <v>NA</v>
      </c>
      <c r="OAB82" s="83" t="s">
        <v>1447</v>
      </c>
      <c r="OAC82" s="93" t="str">
        <f>NZQ82</f>
        <v>CR923</v>
      </c>
      <c r="OAD82" s="93" t="str">
        <f>IF(IFERROR(VLOOKUP(OAA82,'OPERAÇÕES - REPARO'!NZM:NZM,1,FALSE),"")&lt;&gt;"","OK","NA")</f>
        <v>NA</v>
      </c>
      <c r="OAE82" s="93" t="str">
        <f>IF(IFERROR(VLOOKUP(OAA82,'TEXTO LONGO REPARO.CSV'!NZI:NZI,1,FALSE),"")&lt;&gt;"","OK","NA")</f>
        <v>NA</v>
      </c>
      <c r="OAF82" s="58" t="e">
        <f>VLOOKUP(OAA82,'Cod Planos'!$A:$G,2,FALSE)</f>
        <v>#N/A</v>
      </c>
      <c r="OAG82" s="59" t="e">
        <f>VLOOKUP(OAA82,'Cod Planos'!$A:$G,4,FALSE)</f>
        <v>#N/A</v>
      </c>
      <c r="OAH82" s="60" t="e">
        <f>VLOOKUP(OAA82,'Cod Planos'!$A:$G,5,FALSE)</f>
        <v>#N/A</v>
      </c>
      <c r="OAI82" s="61" t="e">
        <f>VLOOKUP(OAA82,'Cod Planos'!$A:$G,6,FALSE)</f>
        <v>#N/A</v>
      </c>
      <c r="OAJ82" s="62" t="e">
        <f>VLOOKUP(OAA82,'Cod Planos'!$A:$G,7,FALSE)</f>
        <v>#N/A</v>
      </c>
      <c r="OAK82" s="34">
        <v>924</v>
      </c>
      <c r="OAL82" s="63" t="str">
        <f>OAD82</f>
        <v>NA</v>
      </c>
      <c r="OAM82" s="83" t="s">
        <v>1448</v>
      </c>
      <c r="OAN82" s="93" t="str">
        <f>OAB82</f>
        <v>CR924</v>
      </c>
      <c r="OAO82" s="93" t="str">
        <f>IF(IFERROR(VLOOKUP(OAL82,'OPERAÇÕES - REPARO'!NZX:NZX,1,FALSE),"")&lt;&gt;"","OK","NA")</f>
        <v>NA</v>
      </c>
      <c r="OAP82" s="93" t="str">
        <f>IF(IFERROR(VLOOKUP(OAL82,'TEXTO LONGO REPARO.CSV'!NZT:NZT,1,FALSE),"")&lt;&gt;"","OK","NA")</f>
        <v>NA</v>
      </c>
      <c r="OAQ82" s="58" t="e">
        <f>VLOOKUP(OAL82,'Cod Planos'!$A:$G,2,FALSE)</f>
        <v>#N/A</v>
      </c>
      <c r="OAR82" s="59" t="e">
        <f>VLOOKUP(OAL82,'Cod Planos'!$A:$G,4,FALSE)</f>
        <v>#N/A</v>
      </c>
      <c r="OAS82" s="60" t="e">
        <f>VLOOKUP(OAL82,'Cod Planos'!$A:$G,5,FALSE)</f>
        <v>#N/A</v>
      </c>
      <c r="OAT82" s="61" t="e">
        <f>VLOOKUP(OAL82,'Cod Planos'!$A:$G,6,FALSE)</f>
        <v>#N/A</v>
      </c>
      <c r="OAU82" s="62" t="e">
        <f>VLOOKUP(OAL82,'Cod Planos'!$A:$G,7,FALSE)</f>
        <v>#N/A</v>
      </c>
      <c r="OAV82" s="34">
        <v>925</v>
      </c>
      <c r="OAW82" s="63" t="str">
        <f>OAO82</f>
        <v>NA</v>
      </c>
      <c r="OAX82" s="83" t="s">
        <v>1449</v>
      </c>
      <c r="OAY82" s="93" t="str">
        <f>OAM82</f>
        <v>CR925</v>
      </c>
      <c r="OAZ82" s="93" t="str">
        <f>IF(IFERROR(VLOOKUP(OAW82,'OPERAÇÕES - REPARO'!OAI:OAI,1,FALSE),"")&lt;&gt;"","OK","NA")</f>
        <v>NA</v>
      </c>
      <c r="OBA82" s="93" t="str">
        <f>IF(IFERROR(VLOOKUP(OAW82,'TEXTO LONGO REPARO.CSV'!OAE:OAE,1,FALSE),"")&lt;&gt;"","OK","NA")</f>
        <v>NA</v>
      </c>
      <c r="OBB82" s="58" t="e">
        <f>VLOOKUP(OAW82,'Cod Planos'!$A:$G,2,FALSE)</f>
        <v>#N/A</v>
      </c>
      <c r="OBC82" s="59" t="e">
        <f>VLOOKUP(OAW82,'Cod Planos'!$A:$G,4,FALSE)</f>
        <v>#N/A</v>
      </c>
      <c r="OBD82" s="60" t="e">
        <f>VLOOKUP(OAW82,'Cod Planos'!$A:$G,5,FALSE)</f>
        <v>#N/A</v>
      </c>
      <c r="OBE82" s="61" t="e">
        <f>VLOOKUP(OAW82,'Cod Planos'!$A:$G,6,FALSE)</f>
        <v>#N/A</v>
      </c>
      <c r="OBF82" s="62" t="e">
        <f>VLOOKUP(OAW82,'Cod Planos'!$A:$G,7,FALSE)</f>
        <v>#N/A</v>
      </c>
      <c r="OBG82" s="34">
        <v>926</v>
      </c>
      <c r="OBH82" s="63" t="str">
        <f>OAZ82</f>
        <v>NA</v>
      </c>
      <c r="OBI82" s="83" t="s">
        <v>1450</v>
      </c>
      <c r="OBJ82" s="93" t="str">
        <f>OAX82</f>
        <v>CR926</v>
      </c>
      <c r="OBK82" s="93" t="str">
        <f>IF(IFERROR(VLOOKUP(OBH82,'OPERAÇÕES - REPARO'!OAT:OAT,1,FALSE),"")&lt;&gt;"","OK","NA")</f>
        <v>NA</v>
      </c>
      <c r="OBL82" s="93" t="str">
        <f>IF(IFERROR(VLOOKUP(OBH82,'TEXTO LONGO REPARO.CSV'!OAP:OAP,1,FALSE),"")&lt;&gt;"","OK","NA")</f>
        <v>NA</v>
      </c>
      <c r="OBM82" s="58" t="e">
        <f>VLOOKUP(OBH82,'Cod Planos'!$A:$G,2,FALSE)</f>
        <v>#N/A</v>
      </c>
      <c r="OBN82" s="59" t="e">
        <f>VLOOKUP(OBH82,'Cod Planos'!$A:$G,4,FALSE)</f>
        <v>#N/A</v>
      </c>
      <c r="OBO82" s="60" t="e">
        <f>VLOOKUP(OBH82,'Cod Planos'!$A:$G,5,FALSE)</f>
        <v>#N/A</v>
      </c>
      <c r="OBP82" s="61" t="e">
        <f>VLOOKUP(OBH82,'Cod Planos'!$A:$G,6,FALSE)</f>
        <v>#N/A</v>
      </c>
      <c r="OBQ82" s="62" t="e">
        <f>VLOOKUP(OBH82,'Cod Planos'!$A:$G,7,FALSE)</f>
        <v>#N/A</v>
      </c>
      <c r="OBR82" s="34">
        <v>927</v>
      </c>
      <c r="OBS82" s="63" t="str">
        <f>OBK82</f>
        <v>NA</v>
      </c>
      <c r="OBT82" s="83" t="s">
        <v>1451</v>
      </c>
      <c r="OBU82" s="93" t="str">
        <f>OBI82</f>
        <v>CR927</v>
      </c>
      <c r="OBV82" s="93" t="str">
        <f>IF(IFERROR(VLOOKUP(OBS82,'OPERAÇÕES - REPARO'!OBE:OBE,1,FALSE),"")&lt;&gt;"","OK","NA")</f>
        <v>NA</v>
      </c>
      <c r="OBW82" s="93" t="str">
        <f>IF(IFERROR(VLOOKUP(OBS82,'TEXTO LONGO REPARO.CSV'!OBA:OBA,1,FALSE),"")&lt;&gt;"","OK","NA")</f>
        <v>NA</v>
      </c>
      <c r="OBX82" s="58" t="e">
        <f>VLOOKUP(OBS82,'Cod Planos'!$A:$G,2,FALSE)</f>
        <v>#N/A</v>
      </c>
      <c r="OBY82" s="59" t="e">
        <f>VLOOKUP(OBS82,'Cod Planos'!$A:$G,4,FALSE)</f>
        <v>#N/A</v>
      </c>
      <c r="OBZ82" s="60" t="e">
        <f>VLOOKUP(OBS82,'Cod Planos'!$A:$G,5,FALSE)</f>
        <v>#N/A</v>
      </c>
      <c r="OCA82" s="61" t="e">
        <f>VLOOKUP(OBS82,'Cod Planos'!$A:$G,6,FALSE)</f>
        <v>#N/A</v>
      </c>
      <c r="OCB82" s="62" t="e">
        <f>VLOOKUP(OBS82,'Cod Planos'!$A:$G,7,FALSE)</f>
        <v>#N/A</v>
      </c>
      <c r="OCC82" s="34">
        <v>928</v>
      </c>
      <c r="OCD82" s="63" t="str">
        <f>OBV82</f>
        <v>NA</v>
      </c>
      <c r="OCE82" s="83" t="s">
        <v>1452</v>
      </c>
      <c r="OCF82" s="93" t="str">
        <f>OBT82</f>
        <v>CR928</v>
      </c>
      <c r="OCG82" s="93" t="str">
        <f>IF(IFERROR(VLOOKUP(OCD82,'OPERAÇÕES - REPARO'!OBP:OBP,1,FALSE),"")&lt;&gt;"","OK","NA")</f>
        <v>NA</v>
      </c>
      <c r="OCH82" s="93" t="str">
        <f>IF(IFERROR(VLOOKUP(OCD82,'TEXTO LONGO REPARO.CSV'!OBL:OBL,1,FALSE),"")&lt;&gt;"","OK","NA")</f>
        <v>NA</v>
      </c>
      <c r="OCI82" s="58" t="e">
        <f>VLOOKUP(OCD82,'Cod Planos'!$A:$G,2,FALSE)</f>
        <v>#N/A</v>
      </c>
      <c r="OCJ82" s="59" t="e">
        <f>VLOOKUP(OCD82,'Cod Planos'!$A:$G,4,FALSE)</f>
        <v>#N/A</v>
      </c>
      <c r="OCK82" s="60" t="e">
        <f>VLOOKUP(OCD82,'Cod Planos'!$A:$G,5,FALSE)</f>
        <v>#N/A</v>
      </c>
      <c r="OCL82" s="61" t="e">
        <f>VLOOKUP(OCD82,'Cod Planos'!$A:$G,6,FALSE)</f>
        <v>#N/A</v>
      </c>
      <c r="OCM82" s="62" t="e">
        <f>VLOOKUP(OCD82,'Cod Planos'!$A:$G,7,FALSE)</f>
        <v>#N/A</v>
      </c>
      <c r="OCN82" s="34">
        <v>929</v>
      </c>
      <c r="OCO82" s="63" t="str">
        <f>OCG82</f>
        <v>NA</v>
      </c>
      <c r="OCP82" s="83" t="s">
        <v>1453</v>
      </c>
      <c r="OCQ82" s="93" t="str">
        <f>OCE82</f>
        <v>CR929</v>
      </c>
      <c r="OCR82" s="93" t="str">
        <f>IF(IFERROR(VLOOKUP(OCO82,'OPERAÇÕES - REPARO'!OCA:OCA,1,FALSE),"")&lt;&gt;"","OK","NA")</f>
        <v>NA</v>
      </c>
      <c r="OCS82" s="93" t="str">
        <f>IF(IFERROR(VLOOKUP(OCO82,'TEXTO LONGO REPARO.CSV'!OBW:OBW,1,FALSE),"")&lt;&gt;"","OK","NA")</f>
        <v>NA</v>
      </c>
      <c r="OCT82" s="58" t="e">
        <f>VLOOKUP(OCO82,'Cod Planos'!$A:$G,2,FALSE)</f>
        <v>#N/A</v>
      </c>
      <c r="OCU82" s="59" t="e">
        <f>VLOOKUP(OCO82,'Cod Planos'!$A:$G,4,FALSE)</f>
        <v>#N/A</v>
      </c>
      <c r="OCV82" s="60" t="e">
        <f>VLOOKUP(OCO82,'Cod Planos'!$A:$G,5,FALSE)</f>
        <v>#N/A</v>
      </c>
      <c r="OCW82" s="61" t="e">
        <f>VLOOKUP(OCO82,'Cod Planos'!$A:$G,6,FALSE)</f>
        <v>#N/A</v>
      </c>
      <c r="OCX82" s="62" t="e">
        <f>VLOOKUP(OCO82,'Cod Planos'!$A:$G,7,FALSE)</f>
        <v>#N/A</v>
      </c>
      <c r="OCY82" s="34">
        <v>930</v>
      </c>
      <c r="OCZ82" s="63" t="str">
        <f>OCR82</f>
        <v>NA</v>
      </c>
      <c r="ODA82" s="83" t="s">
        <v>1454</v>
      </c>
      <c r="ODB82" s="93" t="str">
        <f>OCP82</f>
        <v>CR930</v>
      </c>
      <c r="ODC82" s="93" t="str">
        <f>IF(IFERROR(VLOOKUP(OCZ82,'OPERAÇÕES - REPARO'!OCL:OCL,1,FALSE),"")&lt;&gt;"","OK","NA")</f>
        <v>NA</v>
      </c>
      <c r="ODD82" s="93" t="str">
        <f>IF(IFERROR(VLOOKUP(OCZ82,'TEXTO LONGO REPARO.CSV'!OCH:OCH,1,FALSE),"")&lt;&gt;"","OK","NA")</f>
        <v>NA</v>
      </c>
      <c r="ODE82" s="58" t="e">
        <f>VLOOKUP(OCZ82,'Cod Planos'!$A:$G,2,FALSE)</f>
        <v>#N/A</v>
      </c>
      <c r="ODF82" s="59" t="e">
        <f>VLOOKUP(OCZ82,'Cod Planos'!$A:$G,4,FALSE)</f>
        <v>#N/A</v>
      </c>
      <c r="ODG82" s="60" t="e">
        <f>VLOOKUP(OCZ82,'Cod Planos'!$A:$G,5,FALSE)</f>
        <v>#N/A</v>
      </c>
      <c r="ODH82" s="61" t="e">
        <f>VLOOKUP(OCZ82,'Cod Planos'!$A:$G,6,FALSE)</f>
        <v>#N/A</v>
      </c>
      <c r="ODI82" s="62" t="e">
        <f>VLOOKUP(OCZ82,'Cod Planos'!$A:$G,7,FALSE)</f>
        <v>#N/A</v>
      </c>
      <c r="ODJ82" s="34">
        <v>931</v>
      </c>
      <c r="ODK82" s="63" t="str">
        <f>ODC82</f>
        <v>NA</v>
      </c>
      <c r="ODL82" s="83" t="s">
        <v>1455</v>
      </c>
      <c r="ODM82" s="93" t="str">
        <f>ODA82</f>
        <v>CR931</v>
      </c>
      <c r="ODN82" s="93" t="str">
        <f>IF(IFERROR(VLOOKUP(ODK82,'OPERAÇÕES - REPARO'!OCW:OCW,1,FALSE),"")&lt;&gt;"","OK","NA")</f>
        <v>NA</v>
      </c>
      <c r="ODO82" s="93" t="str">
        <f>IF(IFERROR(VLOOKUP(ODK82,'TEXTO LONGO REPARO.CSV'!OCS:OCS,1,FALSE),"")&lt;&gt;"","OK","NA")</f>
        <v>NA</v>
      </c>
      <c r="ODP82" s="58" t="e">
        <f>VLOOKUP(ODK82,'Cod Planos'!$A:$G,2,FALSE)</f>
        <v>#N/A</v>
      </c>
      <c r="ODQ82" s="59" t="e">
        <f>VLOOKUP(ODK82,'Cod Planos'!$A:$G,4,FALSE)</f>
        <v>#N/A</v>
      </c>
      <c r="ODR82" s="60" t="e">
        <f>VLOOKUP(ODK82,'Cod Planos'!$A:$G,5,FALSE)</f>
        <v>#N/A</v>
      </c>
      <c r="ODS82" s="61" t="e">
        <f>VLOOKUP(ODK82,'Cod Planos'!$A:$G,6,FALSE)</f>
        <v>#N/A</v>
      </c>
      <c r="ODT82" s="62" t="e">
        <f>VLOOKUP(ODK82,'Cod Planos'!$A:$G,7,FALSE)</f>
        <v>#N/A</v>
      </c>
      <c r="ODU82" s="34">
        <v>932</v>
      </c>
      <c r="ODV82" s="63" t="str">
        <f>ODN82</f>
        <v>NA</v>
      </c>
      <c r="ODW82" s="83" t="s">
        <v>1456</v>
      </c>
      <c r="ODX82" s="93" t="str">
        <f>ODL82</f>
        <v>CR932</v>
      </c>
      <c r="ODY82" s="93" t="str">
        <f>IF(IFERROR(VLOOKUP(ODV82,'OPERAÇÕES - REPARO'!ODH:ODH,1,FALSE),"")&lt;&gt;"","OK","NA")</f>
        <v>NA</v>
      </c>
      <c r="ODZ82" s="93" t="str">
        <f>IF(IFERROR(VLOOKUP(ODV82,'TEXTO LONGO REPARO.CSV'!ODD:ODD,1,FALSE),"")&lt;&gt;"","OK","NA")</f>
        <v>NA</v>
      </c>
      <c r="OEA82" s="58" t="e">
        <f>VLOOKUP(ODV82,'Cod Planos'!$A:$G,2,FALSE)</f>
        <v>#N/A</v>
      </c>
      <c r="OEB82" s="59" t="e">
        <f>VLOOKUP(ODV82,'Cod Planos'!$A:$G,4,FALSE)</f>
        <v>#N/A</v>
      </c>
      <c r="OEC82" s="60" t="e">
        <f>VLOOKUP(ODV82,'Cod Planos'!$A:$G,5,FALSE)</f>
        <v>#N/A</v>
      </c>
      <c r="OED82" s="61" t="e">
        <f>VLOOKUP(ODV82,'Cod Planos'!$A:$G,6,FALSE)</f>
        <v>#N/A</v>
      </c>
      <c r="OEE82" s="62" t="e">
        <f>VLOOKUP(ODV82,'Cod Planos'!$A:$G,7,FALSE)</f>
        <v>#N/A</v>
      </c>
      <c r="OEF82" s="34">
        <v>933</v>
      </c>
      <c r="OEG82" s="63" t="str">
        <f>ODY82</f>
        <v>NA</v>
      </c>
      <c r="OEH82" s="83" t="s">
        <v>1457</v>
      </c>
      <c r="OEI82" s="93" t="str">
        <f>ODW82</f>
        <v>CR933</v>
      </c>
      <c r="OEJ82" s="93" t="str">
        <f>IF(IFERROR(VLOOKUP(OEG82,'OPERAÇÕES - REPARO'!ODS:ODS,1,FALSE),"")&lt;&gt;"","OK","NA")</f>
        <v>NA</v>
      </c>
      <c r="OEK82" s="93" t="str">
        <f>IF(IFERROR(VLOOKUP(OEG82,'TEXTO LONGO REPARO.CSV'!ODO:ODO,1,FALSE),"")&lt;&gt;"","OK","NA")</f>
        <v>NA</v>
      </c>
      <c r="OEL82" s="58" t="e">
        <f>VLOOKUP(OEG82,'Cod Planos'!$A:$G,2,FALSE)</f>
        <v>#N/A</v>
      </c>
      <c r="OEM82" s="59" t="e">
        <f>VLOOKUP(OEG82,'Cod Planos'!$A:$G,4,FALSE)</f>
        <v>#N/A</v>
      </c>
      <c r="OEN82" s="60" t="e">
        <f>VLOOKUP(OEG82,'Cod Planos'!$A:$G,5,FALSE)</f>
        <v>#N/A</v>
      </c>
      <c r="OEO82" s="61" t="e">
        <f>VLOOKUP(OEG82,'Cod Planos'!$A:$G,6,FALSE)</f>
        <v>#N/A</v>
      </c>
      <c r="OEP82" s="62" t="e">
        <f>VLOOKUP(OEG82,'Cod Planos'!$A:$G,7,FALSE)</f>
        <v>#N/A</v>
      </c>
      <c r="OEQ82" s="34">
        <v>934</v>
      </c>
      <c r="OER82" s="63" t="str">
        <f>OEJ82</f>
        <v>NA</v>
      </c>
      <c r="OES82" s="83" t="s">
        <v>1458</v>
      </c>
      <c r="OET82" s="93" t="str">
        <f>OEH82</f>
        <v>CR934</v>
      </c>
      <c r="OEU82" s="93" t="str">
        <f>IF(IFERROR(VLOOKUP(OER82,'OPERAÇÕES - REPARO'!OED:OED,1,FALSE),"")&lt;&gt;"","OK","NA")</f>
        <v>NA</v>
      </c>
      <c r="OEV82" s="93" t="str">
        <f>IF(IFERROR(VLOOKUP(OER82,'TEXTO LONGO REPARO.CSV'!ODZ:ODZ,1,FALSE),"")&lt;&gt;"","OK","NA")</f>
        <v>NA</v>
      </c>
      <c r="OEW82" s="58" t="e">
        <f>VLOOKUP(OER82,'Cod Planos'!$A:$G,2,FALSE)</f>
        <v>#N/A</v>
      </c>
      <c r="OEX82" s="59" t="e">
        <f>VLOOKUP(OER82,'Cod Planos'!$A:$G,4,FALSE)</f>
        <v>#N/A</v>
      </c>
      <c r="OEY82" s="60" t="e">
        <f>VLOOKUP(OER82,'Cod Planos'!$A:$G,5,FALSE)</f>
        <v>#N/A</v>
      </c>
      <c r="OEZ82" s="61" t="e">
        <f>VLOOKUP(OER82,'Cod Planos'!$A:$G,6,FALSE)</f>
        <v>#N/A</v>
      </c>
      <c r="OFA82" s="62" t="e">
        <f>VLOOKUP(OER82,'Cod Planos'!$A:$G,7,FALSE)</f>
        <v>#N/A</v>
      </c>
      <c r="OFB82" s="34">
        <v>935</v>
      </c>
      <c r="OFC82" s="63" t="str">
        <f>OEU82</f>
        <v>NA</v>
      </c>
      <c r="OFD82" s="83" t="s">
        <v>1459</v>
      </c>
      <c r="OFE82" s="93" t="str">
        <f>OES82</f>
        <v>CR935</v>
      </c>
      <c r="OFF82" s="93" t="str">
        <f>IF(IFERROR(VLOOKUP(OFC82,'OPERAÇÕES - REPARO'!OEO:OEO,1,FALSE),"")&lt;&gt;"","OK","NA")</f>
        <v>NA</v>
      </c>
      <c r="OFG82" s="93" t="str">
        <f>IF(IFERROR(VLOOKUP(OFC82,'TEXTO LONGO REPARO.CSV'!OEK:OEK,1,FALSE),"")&lt;&gt;"","OK","NA")</f>
        <v>NA</v>
      </c>
      <c r="OFH82" s="58" t="e">
        <f>VLOOKUP(OFC82,'Cod Planos'!$A:$G,2,FALSE)</f>
        <v>#N/A</v>
      </c>
      <c r="OFI82" s="59" t="e">
        <f>VLOOKUP(OFC82,'Cod Planos'!$A:$G,4,FALSE)</f>
        <v>#N/A</v>
      </c>
      <c r="OFJ82" s="60" t="e">
        <f>VLOOKUP(OFC82,'Cod Planos'!$A:$G,5,FALSE)</f>
        <v>#N/A</v>
      </c>
      <c r="OFK82" s="61" t="e">
        <f>VLOOKUP(OFC82,'Cod Planos'!$A:$G,6,FALSE)</f>
        <v>#N/A</v>
      </c>
      <c r="OFL82" s="62" t="e">
        <f>VLOOKUP(OFC82,'Cod Planos'!$A:$G,7,FALSE)</f>
        <v>#N/A</v>
      </c>
      <c r="OFM82" s="34">
        <v>936</v>
      </c>
      <c r="OFN82" s="63" t="str">
        <f>OFF82</f>
        <v>NA</v>
      </c>
      <c r="OFO82" s="83" t="s">
        <v>1460</v>
      </c>
      <c r="OFP82" s="93" t="str">
        <f>OFD82</f>
        <v>CR936</v>
      </c>
      <c r="OFQ82" s="93" t="str">
        <f>IF(IFERROR(VLOOKUP(OFN82,'OPERAÇÕES - REPARO'!OEZ:OEZ,1,FALSE),"")&lt;&gt;"","OK","NA")</f>
        <v>NA</v>
      </c>
      <c r="OFR82" s="93" t="str">
        <f>IF(IFERROR(VLOOKUP(OFN82,'TEXTO LONGO REPARO.CSV'!OEV:OEV,1,FALSE),"")&lt;&gt;"","OK","NA")</f>
        <v>NA</v>
      </c>
      <c r="OFS82" s="58" t="e">
        <f>VLOOKUP(OFN82,'Cod Planos'!$A:$G,2,FALSE)</f>
        <v>#N/A</v>
      </c>
      <c r="OFT82" s="59" t="e">
        <f>VLOOKUP(OFN82,'Cod Planos'!$A:$G,4,FALSE)</f>
        <v>#N/A</v>
      </c>
      <c r="OFU82" s="60" t="e">
        <f>VLOOKUP(OFN82,'Cod Planos'!$A:$G,5,FALSE)</f>
        <v>#N/A</v>
      </c>
      <c r="OFV82" s="61" t="e">
        <f>VLOOKUP(OFN82,'Cod Planos'!$A:$G,6,FALSE)</f>
        <v>#N/A</v>
      </c>
      <c r="OFW82" s="62" t="e">
        <f>VLOOKUP(OFN82,'Cod Planos'!$A:$G,7,FALSE)</f>
        <v>#N/A</v>
      </c>
      <c r="OFX82" s="34">
        <v>937</v>
      </c>
      <c r="OFY82" s="63" t="str">
        <f>OFQ82</f>
        <v>NA</v>
      </c>
      <c r="OFZ82" s="83" t="s">
        <v>1461</v>
      </c>
      <c r="OGA82" s="93" t="str">
        <f>OFO82</f>
        <v>CR937</v>
      </c>
      <c r="OGB82" s="93" t="str">
        <f>IF(IFERROR(VLOOKUP(OFY82,'OPERAÇÕES - REPARO'!OFK:OFK,1,FALSE),"")&lt;&gt;"","OK","NA")</f>
        <v>NA</v>
      </c>
      <c r="OGC82" s="93" t="str">
        <f>IF(IFERROR(VLOOKUP(OFY82,'TEXTO LONGO REPARO.CSV'!OFG:OFG,1,FALSE),"")&lt;&gt;"","OK","NA")</f>
        <v>NA</v>
      </c>
      <c r="OGD82" s="58" t="e">
        <f>VLOOKUP(OFY82,'Cod Planos'!$A:$G,2,FALSE)</f>
        <v>#N/A</v>
      </c>
      <c r="OGE82" s="59" t="e">
        <f>VLOOKUP(OFY82,'Cod Planos'!$A:$G,4,FALSE)</f>
        <v>#N/A</v>
      </c>
      <c r="OGF82" s="60" t="e">
        <f>VLOOKUP(OFY82,'Cod Planos'!$A:$G,5,FALSE)</f>
        <v>#N/A</v>
      </c>
      <c r="OGG82" s="61" t="e">
        <f>VLOOKUP(OFY82,'Cod Planos'!$A:$G,6,FALSE)</f>
        <v>#N/A</v>
      </c>
      <c r="OGH82" s="62" t="e">
        <f>VLOOKUP(OFY82,'Cod Planos'!$A:$G,7,FALSE)</f>
        <v>#N/A</v>
      </c>
      <c r="OGI82" s="34">
        <v>938</v>
      </c>
      <c r="OGJ82" s="63" t="str">
        <f>OGB82</f>
        <v>NA</v>
      </c>
      <c r="OGK82" s="83" t="s">
        <v>1462</v>
      </c>
      <c r="OGL82" s="93" t="str">
        <f>OFZ82</f>
        <v>CR938</v>
      </c>
      <c r="OGM82" s="93" t="str">
        <f>IF(IFERROR(VLOOKUP(OGJ82,'OPERAÇÕES - REPARO'!OFV:OFV,1,FALSE),"")&lt;&gt;"","OK","NA")</f>
        <v>NA</v>
      </c>
      <c r="OGN82" s="93" t="str">
        <f>IF(IFERROR(VLOOKUP(OGJ82,'TEXTO LONGO REPARO.CSV'!OFR:OFR,1,FALSE),"")&lt;&gt;"","OK","NA")</f>
        <v>NA</v>
      </c>
      <c r="OGO82" s="58" t="e">
        <f>VLOOKUP(OGJ82,'Cod Planos'!$A:$G,2,FALSE)</f>
        <v>#N/A</v>
      </c>
      <c r="OGP82" s="59" t="e">
        <f>VLOOKUP(OGJ82,'Cod Planos'!$A:$G,4,FALSE)</f>
        <v>#N/A</v>
      </c>
      <c r="OGQ82" s="60" t="e">
        <f>VLOOKUP(OGJ82,'Cod Planos'!$A:$G,5,FALSE)</f>
        <v>#N/A</v>
      </c>
      <c r="OGR82" s="61" t="e">
        <f>VLOOKUP(OGJ82,'Cod Planos'!$A:$G,6,FALSE)</f>
        <v>#N/A</v>
      </c>
      <c r="OGS82" s="62" t="e">
        <f>VLOOKUP(OGJ82,'Cod Planos'!$A:$G,7,FALSE)</f>
        <v>#N/A</v>
      </c>
      <c r="OGT82" s="34">
        <v>939</v>
      </c>
      <c r="OGU82" s="63" t="str">
        <f>OGM82</f>
        <v>NA</v>
      </c>
      <c r="OGV82" s="83" t="s">
        <v>1463</v>
      </c>
      <c r="OGW82" s="93" t="str">
        <f>OGK82</f>
        <v>CR939</v>
      </c>
      <c r="OGX82" s="93" t="str">
        <f>IF(IFERROR(VLOOKUP(OGU82,'OPERAÇÕES - REPARO'!OGG:OGG,1,FALSE),"")&lt;&gt;"","OK","NA")</f>
        <v>NA</v>
      </c>
      <c r="OGY82" s="93" t="str">
        <f>IF(IFERROR(VLOOKUP(OGU82,'TEXTO LONGO REPARO.CSV'!OGC:OGC,1,FALSE),"")&lt;&gt;"","OK","NA")</f>
        <v>NA</v>
      </c>
      <c r="OGZ82" s="58" t="e">
        <f>VLOOKUP(OGU82,'Cod Planos'!$A:$G,2,FALSE)</f>
        <v>#N/A</v>
      </c>
      <c r="OHA82" s="59" t="e">
        <f>VLOOKUP(OGU82,'Cod Planos'!$A:$G,4,FALSE)</f>
        <v>#N/A</v>
      </c>
      <c r="OHB82" s="60" t="e">
        <f>VLOOKUP(OGU82,'Cod Planos'!$A:$G,5,FALSE)</f>
        <v>#N/A</v>
      </c>
      <c r="OHC82" s="61" t="e">
        <f>VLOOKUP(OGU82,'Cod Planos'!$A:$G,6,FALSE)</f>
        <v>#N/A</v>
      </c>
      <c r="OHD82" s="62" t="e">
        <f>VLOOKUP(OGU82,'Cod Planos'!$A:$G,7,FALSE)</f>
        <v>#N/A</v>
      </c>
      <c r="OHE82" s="34">
        <v>940</v>
      </c>
      <c r="OHF82" s="63" t="str">
        <f>OGX82</f>
        <v>NA</v>
      </c>
      <c r="OHG82" s="83" t="s">
        <v>1464</v>
      </c>
      <c r="OHH82" s="93" t="str">
        <f>OGV82</f>
        <v>CR940</v>
      </c>
      <c r="OHI82" s="93" t="str">
        <f>IF(IFERROR(VLOOKUP(OHF82,'OPERAÇÕES - REPARO'!OGR:OGR,1,FALSE),"")&lt;&gt;"","OK","NA")</f>
        <v>NA</v>
      </c>
      <c r="OHJ82" s="93" t="str">
        <f>IF(IFERROR(VLOOKUP(OHF82,'TEXTO LONGO REPARO.CSV'!OGN:OGN,1,FALSE),"")&lt;&gt;"","OK","NA")</f>
        <v>NA</v>
      </c>
      <c r="OHK82" s="58" t="e">
        <f>VLOOKUP(OHF82,'Cod Planos'!$A:$G,2,FALSE)</f>
        <v>#N/A</v>
      </c>
      <c r="OHL82" s="59" t="e">
        <f>VLOOKUP(OHF82,'Cod Planos'!$A:$G,4,FALSE)</f>
        <v>#N/A</v>
      </c>
      <c r="OHM82" s="60" t="e">
        <f>VLOOKUP(OHF82,'Cod Planos'!$A:$G,5,FALSE)</f>
        <v>#N/A</v>
      </c>
      <c r="OHN82" s="61" t="e">
        <f>VLOOKUP(OHF82,'Cod Planos'!$A:$G,6,FALSE)</f>
        <v>#N/A</v>
      </c>
      <c r="OHO82" s="62" t="e">
        <f>VLOOKUP(OHF82,'Cod Planos'!$A:$G,7,FALSE)</f>
        <v>#N/A</v>
      </c>
      <c r="OHP82" s="34">
        <v>941</v>
      </c>
      <c r="OHQ82" s="63" t="str">
        <f>OHI82</f>
        <v>NA</v>
      </c>
      <c r="OHR82" s="83" t="s">
        <v>1465</v>
      </c>
      <c r="OHS82" s="93" t="str">
        <f>OHG82</f>
        <v>CR941</v>
      </c>
      <c r="OHT82" s="93" t="str">
        <f>IF(IFERROR(VLOOKUP(OHQ82,'OPERAÇÕES - REPARO'!OHC:OHC,1,FALSE),"")&lt;&gt;"","OK","NA")</f>
        <v>NA</v>
      </c>
      <c r="OHU82" s="93" t="str">
        <f>IF(IFERROR(VLOOKUP(OHQ82,'TEXTO LONGO REPARO.CSV'!OGY:OGY,1,FALSE),"")&lt;&gt;"","OK","NA")</f>
        <v>NA</v>
      </c>
      <c r="OHV82" s="58" t="e">
        <f>VLOOKUP(OHQ82,'Cod Planos'!$A:$G,2,FALSE)</f>
        <v>#N/A</v>
      </c>
      <c r="OHW82" s="59" t="e">
        <f>VLOOKUP(OHQ82,'Cod Planos'!$A:$G,4,FALSE)</f>
        <v>#N/A</v>
      </c>
      <c r="OHX82" s="60" t="e">
        <f>VLOOKUP(OHQ82,'Cod Planos'!$A:$G,5,FALSE)</f>
        <v>#N/A</v>
      </c>
      <c r="OHY82" s="61" t="e">
        <f>VLOOKUP(OHQ82,'Cod Planos'!$A:$G,6,FALSE)</f>
        <v>#N/A</v>
      </c>
      <c r="OHZ82" s="62" t="e">
        <f>VLOOKUP(OHQ82,'Cod Planos'!$A:$G,7,FALSE)</f>
        <v>#N/A</v>
      </c>
      <c r="OIA82" s="34">
        <v>942</v>
      </c>
      <c r="OIB82" s="63" t="str">
        <f>OHT82</f>
        <v>NA</v>
      </c>
      <c r="OIC82" s="83" t="s">
        <v>1466</v>
      </c>
      <c r="OID82" s="93" t="str">
        <f>OHR82</f>
        <v>CR942</v>
      </c>
      <c r="OIE82" s="93" t="str">
        <f>IF(IFERROR(VLOOKUP(OIB82,'OPERAÇÕES - REPARO'!OHN:OHN,1,FALSE),"")&lt;&gt;"","OK","NA")</f>
        <v>NA</v>
      </c>
      <c r="OIF82" s="93" t="str">
        <f>IF(IFERROR(VLOOKUP(OIB82,'TEXTO LONGO REPARO.CSV'!OHJ:OHJ,1,FALSE),"")&lt;&gt;"","OK","NA")</f>
        <v>NA</v>
      </c>
      <c r="OIG82" s="58" t="e">
        <f>VLOOKUP(OIB82,'Cod Planos'!$A:$G,2,FALSE)</f>
        <v>#N/A</v>
      </c>
      <c r="OIH82" s="59" t="e">
        <f>VLOOKUP(OIB82,'Cod Planos'!$A:$G,4,FALSE)</f>
        <v>#N/A</v>
      </c>
      <c r="OII82" s="60" t="e">
        <f>VLOOKUP(OIB82,'Cod Planos'!$A:$G,5,FALSE)</f>
        <v>#N/A</v>
      </c>
      <c r="OIJ82" s="61" t="e">
        <f>VLOOKUP(OIB82,'Cod Planos'!$A:$G,6,FALSE)</f>
        <v>#N/A</v>
      </c>
      <c r="OIK82" s="62" t="e">
        <f>VLOOKUP(OIB82,'Cod Planos'!$A:$G,7,FALSE)</f>
        <v>#N/A</v>
      </c>
      <c r="OIL82" s="34">
        <v>943</v>
      </c>
      <c r="OIM82" s="63" t="str">
        <f>OIE82</f>
        <v>NA</v>
      </c>
      <c r="OIN82" s="83" t="s">
        <v>1467</v>
      </c>
      <c r="OIO82" s="93" t="str">
        <f>OIC82</f>
        <v>CR943</v>
      </c>
      <c r="OIP82" s="93" t="str">
        <f>IF(IFERROR(VLOOKUP(OIM82,'OPERAÇÕES - REPARO'!OHY:OHY,1,FALSE),"")&lt;&gt;"","OK","NA")</f>
        <v>NA</v>
      </c>
      <c r="OIQ82" s="93" t="str">
        <f>IF(IFERROR(VLOOKUP(OIM82,'TEXTO LONGO REPARO.CSV'!OHU:OHU,1,FALSE),"")&lt;&gt;"","OK","NA")</f>
        <v>NA</v>
      </c>
      <c r="OIR82" s="58" t="e">
        <f>VLOOKUP(OIM82,'Cod Planos'!$A:$G,2,FALSE)</f>
        <v>#N/A</v>
      </c>
      <c r="OIS82" s="59" t="e">
        <f>VLOOKUP(OIM82,'Cod Planos'!$A:$G,4,FALSE)</f>
        <v>#N/A</v>
      </c>
      <c r="OIT82" s="60" t="e">
        <f>VLOOKUP(OIM82,'Cod Planos'!$A:$G,5,FALSE)</f>
        <v>#N/A</v>
      </c>
      <c r="OIU82" s="61" t="e">
        <f>VLOOKUP(OIM82,'Cod Planos'!$A:$G,6,FALSE)</f>
        <v>#N/A</v>
      </c>
      <c r="OIV82" s="62" t="e">
        <f>VLOOKUP(OIM82,'Cod Planos'!$A:$G,7,FALSE)</f>
        <v>#N/A</v>
      </c>
      <c r="OIW82" s="34">
        <v>944</v>
      </c>
      <c r="OIX82" s="63" t="str">
        <f>OIP82</f>
        <v>NA</v>
      </c>
      <c r="OIY82" s="83" t="s">
        <v>1468</v>
      </c>
      <c r="OIZ82" s="93" t="str">
        <f>OIN82</f>
        <v>CR944</v>
      </c>
      <c r="OJA82" s="93" t="str">
        <f>IF(IFERROR(VLOOKUP(OIX82,'OPERAÇÕES - REPARO'!OIJ:OIJ,1,FALSE),"")&lt;&gt;"","OK","NA")</f>
        <v>NA</v>
      </c>
      <c r="OJB82" s="93" t="str">
        <f>IF(IFERROR(VLOOKUP(OIX82,'TEXTO LONGO REPARO.CSV'!OIF:OIF,1,FALSE),"")&lt;&gt;"","OK","NA")</f>
        <v>NA</v>
      </c>
      <c r="OJC82" s="58" t="e">
        <f>VLOOKUP(OIX82,'Cod Planos'!$A:$G,2,FALSE)</f>
        <v>#N/A</v>
      </c>
      <c r="OJD82" s="59" t="e">
        <f>VLOOKUP(OIX82,'Cod Planos'!$A:$G,4,FALSE)</f>
        <v>#N/A</v>
      </c>
      <c r="OJE82" s="60" t="e">
        <f>VLOOKUP(OIX82,'Cod Planos'!$A:$G,5,FALSE)</f>
        <v>#N/A</v>
      </c>
      <c r="OJF82" s="61" t="e">
        <f>VLOOKUP(OIX82,'Cod Planos'!$A:$G,6,FALSE)</f>
        <v>#N/A</v>
      </c>
      <c r="OJG82" s="62" t="e">
        <f>VLOOKUP(OIX82,'Cod Planos'!$A:$G,7,FALSE)</f>
        <v>#N/A</v>
      </c>
      <c r="OJH82" s="34">
        <v>945</v>
      </c>
      <c r="OJI82" s="63" t="str">
        <f>OJA82</f>
        <v>NA</v>
      </c>
      <c r="OJJ82" s="83" t="s">
        <v>1469</v>
      </c>
      <c r="OJK82" s="93" t="str">
        <f>OIY82</f>
        <v>CR945</v>
      </c>
      <c r="OJL82" s="93" t="str">
        <f>IF(IFERROR(VLOOKUP(OJI82,'OPERAÇÕES - REPARO'!OIU:OIU,1,FALSE),"")&lt;&gt;"","OK","NA")</f>
        <v>NA</v>
      </c>
      <c r="OJM82" s="93" t="str">
        <f>IF(IFERROR(VLOOKUP(OJI82,'TEXTO LONGO REPARO.CSV'!OIQ:OIQ,1,FALSE),"")&lt;&gt;"","OK","NA")</f>
        <v>NA</v>
      </c>
      <c r="OJN82" s="58" t="e">
        <f>VLOOKUP(OJI82,'Cod Planos'!$A:$G,2,FALSE)</f>
        <v>#N/A</v>
      </c>
      <c r="OJO82" s="59" t="e">
        <f>VLOOKUP(OJI82,'Cod Planos'!$A:$G,4,FALSE)</f>
        <v>#N/A</v>
      </c>
      <c r="OJP82" s="60" t="e">
        <f>VLOOKUP(OJI82,'Cod Planos'!$A:$G,5,FALSE)</f>
        <v>#N/A</v>
      </c>
      <c r="OJQ82" s="61" t="e">
        <f>VLOOKUP(OJI82,'Cod Planos'!$A:$G,6,FALSE)</f>
        <v>#N/A</v>
      </c>
      <c r="OJR82" s="62" t="e">
        <f>VLOOKUP(OJI82,'Cod Planos'!$A:$G,7,FALSE)</f>
        <v>#N/A</v>
      </c>
      <c r="OJS82" s="34">
        <v>946</v>
      </c>
      <c r="OJT82" s="63" t="str">
        <f>OJL82</f>
        <v>NA</v>
      </c>
      <c r="OJU82" s="83" t="s">
        <v>1470</v>
      </c>
      <c r="OJV82" s="93" t="str">
        <f>OJJ82</f>
        <v>CR946</v>
      </c>
      <c r="OJW82" s="93" t="str">
        <f>IF(IFERROR(VLOOKUP(OJT82,'OPERAÇÕES - REPARO'!OJF:OJF,1,FALSE),"")&lt;&gt;"","OK","NA")</f>
        <v>NA</v>
      </c>
      <c r="OJX82" s="93" t="str">
        <f>IF(IFERROR(VLOOKUP(OJT82,'TEXTO LONGO REPARO.CSV'!OJB:OJB,1,FALSE),"")&lt;&gt;"","OK","NA")</f>
        <v>NA</v>
      </c>
      <c r="OJY82" s="58" t="e">
        <f>VLOOKUP(OJT82,'Cod Planos'!$A:$G,2,FALSE)</f>
        <v>#N/A</v>
      </c>
      <c r="OJZ82" s="59" t="e">
        <f>VLOOKUP(OJT82,'Cod Planos'!$A:$G,4,FALSE)</f>
        <v>#N/A</v>
      </c>
      <c r="OKA82" s="60" t="e">
        <f>VLOOKUP(OJT82,'Cod Planos'!$A:$G,5,FALSE)</f>
        <v>#N/A</v>
      </c>
      <c r="OKB82" s="61" t="e">
        <f>VLOOKUP(OJT82,'Cod Planos'!$A:$G,6,FALSE)</f>
        <v>#N/A</v>
      </c>
      <c r="OKC82" s="62" t="e">
        <f>VLOOKUP(OJT82,'Cod Planos'!$A:$G,7,FALSE)</f>
        <v>#N/A</v>
      </c>
      <c r="OKD82" s="34">
        <v>947</v>
      </c>
      <c r="OKE82" s="63" t="str">
        <f>OJW82</f>
        <v>NA</v>
      </c>
      <c r="OKF82" s="83" t="s">
        <v>1471</v>
      </c>
      <c r="OKG82" s="93" t="str">
        <f>OJU82</f>
        <v>CR947</v>
      </c>
      <c r="OKH82" s="93" t="str">
        <f>IF(IFERROR(VLOOKUP(OKE82,'OPERAÇÕES - REPARO'!OJQ:OJQ,1,FALSE),"")&lt;&gt;"","OK","NA")</f>
        <v>NA</v>
      </c>
      <c r="OKI82" s="93" t="str">
        <f>IF(IFERROR(VLOOKUP(OKE82,'TEXTO LONGO REPARO.CSV'!OJM:OJM,1,FALSE),"")&lt;&gt;"","OK","NA")</f>
        <v>NA</v>
      </c>
      <c r="OKJ82" s="58" t="e">
        <f>VLOOKUP(OKE82,'Cod Planos'!$A:$G,2,FALSE)</f>
        <v>#N/A</v>
      </c>
      <c r="OKK82" s="59" t="e">
        <f>VLOOKUP(OKE82,'Cod Planos'!$A:$G,4,FALSE)</f>
        <v>#N/A</v>
      </c>
      <c r="OKL82" s="60" t="e">
        <f>VLOOKUP(OKE82,'Cod Planos'!$A:$G,5,FALSE)</f>
        <v>#N/A</v>
      </c>
      <c r="OKM82" s="61" t="e">
        <f>VLOOKUP(OKE82,'Cod Planos'!$A:$G,6,FALSE)</f>
        <v>#N/A</v>
      </c>
      <c r="OKN82" s="62" t="e">
        <f>VLOOKUP(OKE82,'Cod Planos'!$A:$G,7,FALSE)</f>
        <v>#N/A</v>
      </c>
      <c r="OKO82" s="34">
        <v>948</v>
      </c>
      <c r="OKP82" s="63" t="str">
        <f>OKH82</f>
        <v>NA</v>
      </c>
      <c r="OKQ82" s="83" t="s">
        <v>1472</v>
      </c>
      <c r="OKR82" s="93" t="str">
        <f>OKF82</f>
        <v>CR948</v>
      </c>
      <c r="OKS82" s="93" t="str">
        <f>IF(IFERROR(VLOOKUP(OKP82,'OPERAÇÕES - REPARO'!OKB:OKB,1,FALSE),"")&lt;&gt;"","OK","NA")</f>
        <v>NA</v>
      </c>
      <c r="OKT82" s="93" t="str">
        <f>IF(IFERROR(VLOOKUP(OKP82,'TEXTO LONGO REPARO.CSV'!OJX:OJX,1,FALSE),"")&lt;&gt;"","OK","NA")</f>
        <v>NA</v>
      </c>
      <c r="OKU82" s="58" t="e">
        <f>VLOOKUP(OKP82,'Cod Planos'!$A:$G,2,FALSE)</f>
        <v>#N/A</v>
      </c>
      <c r="OKV82" s="59" t="e">
        <f>VLOOKUP(OKP82,'Cod Planos'!$A:$G,4,FALSE)</f>
        <v>#N/A</v>
      </c>
      <c r="OKW82" s="60" t="e">
        <f>VLOOKUP(OKP82,'Cod Planos'!$A:$G,5,FALSE)</f>
        <v>#N/A</v>
      </c>
      <c r="OKX82" s="61" t="e">
        <f>VLOOKUP(OKP82,'Cod Planos'!$A:$G,6,FALSE)</f>
        <v>#N/A</v>
      </c>
      <c r="OKY82" s="62" t="e">
        <f>VLOOKUP(OKP82,'Cod Planos'!$A:$G,7,FALSE)</f>
        <v>#N/A</v>
      </c>
      <c r="OKZ82" s="34">
        <v>949</v>
      </c>
      <c r="OLA82" s="63" t="str">
        <f>OKS82</f>
        <v>NA</v>
      </c>
      <c r="OLB82" s="83" t="s">
        <v>1473</v>
      </c>
      <c r="OLC82" s="93" t="str">
        <f>OKQ82</f>
        <v>CR949</v>
      </c>
      <c r="OLD82" s="93" t="str">
        <f>IF(IFERROR(VLOOKUP(OLA82,'OPERAÇÕES - REPARO'!OKM:OKM,1,FALSE),"")&lt;&gt;"","OK","NA")</f>
        <v>NA</v>
      </c>
      <c r="OLE82" s="93" t="str">
        <f>IF(IFERROR(VLOOKUP(OLA82,'TEXTO LONGO REPARO.CSV'!OKI:OKI,1,FALSE),"")&lt;&gt;"","OK","NA")</f>
        <v>NA</v>
      </c>
      <c r="OLF82" s="58" t="e">
        <f>VLOOKUP(OLA82,'Cod Planos'!$A:$G,2,FALSE)</f>
        <v>#N/A</v>
      </c>
      <c r="OLG82" s="59" t="e">
        <f>VLOOKUP(OLA82,'Cod Planos'!$A:$G,4,FALSE)</f>
        <v>#N/A</v>
      </c>
      <c r="OLH82" s="60" t="e">
        <f>VLOOKUP(OLA82,'Cod Planos'!$A:$G,5,FALSE)</f>
        <v>#N/A</v>
      </c>
      <c r="OLI82" s="61" t="e">
        <f>VLOOKUP(OLA82,'Cod Planos'!$A:$G,6,FALSE)</f>
        <v>#N/A</v>
      </c>
      <c r="OLJ82" s="62" t="e">
        <f>VLOOKUP(OLA82,'Cod Planos'!$A:$G,7,FALSE)</f>
        <v>#N/A</v>
      </c>
      <c r="OLK82" s="34">
        <v>950</v>
      </c>
      <c r="OLL82" s="63" t="str">
        <f>OLD82</f>
        <v>NA</v>
      </c>
      <c r="OLM82" s="83" t="s">
        <v>1474</v>
      </c>
      <c r="OLN82" s="93" t="str">
        <f>OLB82</f>
        <v>CR950</v>
      </c>
      <c r="OLO82" s="93" t="str">
        <f>IF(IFERROR(VLOOKUP(OLL82,'OPERAÇÕES - REPARO'!OKX:OKX,1,FALSE),"")&lt;&gt;"","OK","NA")</f>
        <v>NA</v>
      </c>
      <c r="OLP82" s="93" t="str">
        <f>IF(IFERROR(VLOOKUP(OLL82,'TEXTO LONGO REPARO.CSV'!OKT:OKT,1,FALSE),"")&lt;&gt;"","OK","NA")</f>
        <v>NA</v>
      </c>
      <c r="OLQ82" s="58" t="e">
        <f>VLOOKUP(OLL82,'Cod Planos'!$A:$G,2,FALSE)</f>
        <v>#N/A</v>
      </c>
      <c r="OLR82" s="59" t="e">
        <f>VLOOKUP(OLL82,'Cod Planos'!$A:$G,4,FALSE)</f>
        <v>#N/A</v>
      </c>
      <c r="OLS82" s="60" t="e">
        <f>VLOOKUP(OLL82,'Cod Planos'!$A:$G,5,FALSE)</f>
        <v>#N/A</v>
      </c>
      <c r="OLT82" s="61" t="e">
        <f>VLOOKUP(OLL82,'Cod Planos'!$A:$G,6,FALSE)</f>
        <v>#N/A</v>
      </c>
      <c r="OLU82" s="62" t="e">
        <f>VLOOKUP(OLL82,'Cod Planos'!$A:$G,7,FALSE)</f>
        <v>#N/A</v>
      </c>
      <c r="OLV82" s="34">
        <v>951</v>
      </c>
      <c r="OLW82" s="63" t="str">
        <f>OLO82</f>
        <v>NA</v>
      </c>
      <c r="OLX82" s="83" t="s">
        <v>1475</v>
      </c>
      <c r="OLY82" s="93" t="str">
        <f>OLM82</f>
        <v>CR951</v>
      </c>
      <c r="OLZ82" s="93" t="str">
        <f>IF(IFERROR(VLOOKUP(OLW82,'OPERAÇÕES - REPARO'!OLI:OLI,1,FALSE),"")&lt;&gt;"","OK","NA")</f>
        <v>NA</v>
      </c>
      <c r="OMA82" s="93" t="str">
        <f>IF(IFERROR(VLOOKUP(OLW82,'TEXTO LONGO REPARO.CSV'!OLE:OLE,1,FALSE),"")&lt;&gt;"","OK","NA")</f>
        <v>NA</v>
      </c>
      <c r="OMB82" s="58" t="e">
        <f>VLOOKUP(OLW82,'Cod Planos'!$A:$G,2,FALSE)</f>
        <v>#N/A</v>
      </c>
      <c r="OMC82" s="59" t="e">
        <f>VLOOKUP(OLW82,'Cod Planos'!$A:$G,4,FALSE)</f>
        <v>#N/A</v>
      </c>
      <c r="OMD82" s="60" t="e">
        <f>VLOOKUP(OLW82,'Cod Planos'!$A:$G,5,FALSE)</f>
        <v>#N/A</v>
      </c>
      <c r="OME82" s="61" t="e">
        <f>VLOOKUP(OLW82,'Cod Planos'!$A:$G,6,FALSE)</f>
        <v>#N/A</v>
      </c>
      <c r="OMF82" s="62" t="e">
        <f>VLOOKUP(OLW82,'Cod Planos'!$A:$G,7,FALSE)</f>
        <v>#N/A</v>
      </c>
      <c r="OMG82" s="34">
        <v>952</v>
      </c>
      <c r="OMH82" s="63" t="str">
        <f>OLZ82</f>
        <v>NA</v>
      </c>
      <c r="OMI82" s="83" t="s">
        <v>1476</v>
      </c>
      <c r="OMJ82" s="93" t="str">
        <f>OLX82</f>
        <v>CR952</v>
      </c>
      <c r="OMK82" s="93" t="str">
        <f>IF(IFERROR(VLOOKUP(OMH82,'OPERAÇÕES - REPARO'!OLT:OLT,1,FALSE),"")&lt;&gt;"","OK","NA")</f>
        <v>NA</v>
      </c>
      <c r="OML82" s="93" t="str">
        <f>IF(IFERROR(VLOOKUP(OMH82,'TEXTO LONGO REPARO.CSV'!OLP:OLP,1,FALSE),"")&lt;&gt;"","OK","NA")</f>
        <v>NA</v>
      </c>
      <c r="OMM82" s="58" t="e">
        <f>VLOOKUP(OMH82,'Cod Planos'!$A:$G,2,FALSE)</f>
        <v>#N/A</v>
      </c>
      <c r="OMN82" s="59" t="e">
        <f>VLOOKUP(OMH82,'Cod Planos'!$A:$G,4,FALSE)</f>
        <v>#N/A</v>
      </c>
      <c r="OMO82" s="60" t="e">
        <f>VLOOKUP(OMH82,'Cod Planos'!$A:$G,5,FALSE)</f>
        <v>#N/A</v>
      </c>
      <c r="OMP82" s="61" t="e">
        <f>VLOOKUP(OMH82,'Cod Planos'!$A:$G,6,FALSE)</f>
        <v>#N/A</v>
      </c>
      <c r="OMQ82" s="62" t="e">
        <f>VLOOKUP(OMH82,'Cod Planos'!$A:$G,7,FALSE)</f>
        <v>#N/A</v>
      </c>
      <c r="OMR82" s="34">
        <v>953</v>
      </c>
      <c r="OMS82" s="63" t="str">
        <f>OMK82</f>
        <v>NA</v>
      </c>
      <c r="OMT82" s="83" t="s">
        <v>1477</v>
      </c>
      <c r="OMU82" s="93" t="str">
        <f>OMI82</f>
        <v>CR953</v>
      </c>
      <c r="OMV82" s="93" t="str">
        <f>IF(IFERROR(VLOOKUP(OMS82,'OPERAÇÕES - REPARO'!OME:OME,1,FALSE),"")&lt;&gt;"","OK","NA")</f>
        <v>NA</v>
      </c>
      <c r="OMW82" s="93" t="str">
        <f>IF(IFERROR(VLOOKUP(OMS82,'TEXTO LONGO REPARO.CSV'!OMA:OMA,1,FALSE),"")&lt;&gt;"","OK","NA")</f>
        <v>NA</v>
      </c>
      <c r="OMX82" s="58" t="e">
        <f>VLOOKUP(OMS82,'Cod Planos'!$A:$G,2,FALSE)</f>
        <v>#N/A</v>
      </c>
      <c r="OMY82" s="59" t="e">
        <f>VLOOKUP(OMS82,'Cod Planos'!$A:$G,4,FALSE)</f>
        <v>#N/A</v>
      </c>
      <c r="OMZ82" s="60" t="e">
        <f>VLOOKUP(OMS82,'Cod Planos'!$A:$G,5,FALSE)</f>
        <v>#N/A</v>
      </c>
      <c r="ONA82" s="61" t="e">
        <f>VLOOKUP(OMS82,'Cod Planos'!$A:$G,6,FALSE)</f>
        <v>#N/A</v>
      </c>
      <c r="ONB82" s="62" t="e">
        <f>VLOOKUP(OMS82,'Cod Planos'!$A:$G,7,FALSE)</f>
        <v>#N/A</v>
      </c>
      <c r="ONC82" s="34">
        <v>954</v>
      </c>
      <c r="OND82" s="63" t="str">
        <f>OMV82</f>
        <v>NA</v>
      </c>
      <c r="ONE82" s="83" t="s">
        <v>1478</v>
      </c>
      <c r="ONF82" s="93" t="str">
        <f>OMT82</f>
        <v>CR954</v>
      </c>
      <c r="ONG82" s="93" t="str">
        <f>IF(IFERROR(VLOOKUP(OND82,'OPERAÇÕES - REPARO'!OMP:OMP,1,FALSE),"")&lt;&gt;"","OK","NA")</f>
        <v>NA</v>
      </c>
      <c r="ONH82" s="93" t="str">
        <f>IF(IFERROR(VLOOKUP(OND82,'TEXTO LONGO REPARO.CSV'!OML:OML,1,FALSE),"")&lt;&gt;"","OK","NA")</f>
        <v>NA</v>
      </c>
      <c r="ONI82" s="58" t="e">
        <f>VLOOKUP(OND82,'Cod Planos'!$A:$G,2,FALSE)</f>
        <v>#N/A</v>
      </c>
      <c r="ONJ82" s="59" t="e">
        <f>VLOOKUP(OND82,'Cod Planos'!$A:$G,4,FALSE)</f>
        <v>#N/A</v>
      </c>
      <c r="ONK82" s="60" t="e">
        <f>VLOOKUP(OND82,'Cod Planos'!$A:$G,5,FALSE)</f>
        <v>#N/A</v>
      </c>
      <c r="ONL82" s="61" t="e">
        <f>VLOOKUP(OND82,'Cod Planos'!$A:$G,6,FALSE)</f>
        <v>#N/A</v>
      </c>
      <c r="ONM82" s="62" t="e">
        <f>VLOOKUP(OND82,'Cod Planos'!$A:$G,7,FALSE)</f>
        <v>#N/A</v>
      </c>
      <c r="ONN82" s="34">
        <v>955</v>
      </c>
      <c r="ONO82" s="63" t="str">
        <f>ONG82</f>
        <v>NA</v>
      </c>
      <c r="ONP82" s="83" t="s">
        <v>1479</v>
      </c>
      <c r="ONQ82" s="93" t="str">
        <f>ONE82</f>
        <v>CR955</v>
      </c>
      <c r="ONR82" s="93" t="str">
        <f>IF(IFERROR(VLOOKUP(ONO82,'OPERAÇÕES - REPARO'!ONA:ONA,1,FALSE),"")&lt;&gt;"","OK","NA")</f>
        <v>NA</v>
      </c>
      <c r="ONS82" s="93" t="str">
        <f>IF(IFERROR(VLOOKUP(ONO82,'TEXTO LONGO REPARO.CSV'!OMW:OMW,1,FALSE),"")&lt;&gt;"","OK","NA")</f>
        <v>NA</v>
      </c>
      <c r="ONT82" s="58" t="e">
        <f>VLOOKUP(ONO82,'Cod Planos'!$A:$G,2,FALSE)</f>
        <v>#N/A</v>
      </c>
      <c r="ONU82" s="59" t="e">
        <f>VLOOKUP(ONO82,'Cod Planos'!$A:$G,4,FALSE)</f>
        <v>#N/A</v>
      </c>
      <c r="ONV82" s="60" t="e">
        <f>VLOOKUP(ONO82,'Cod Planos'!$A:$G,5,FALSE)</f>
        <v>#N/A</v>
      </c>
      <c r="ONW82" s="61" t="e">
        <f>VLOOKUP(ONO82,'Cod Planos'!$A:$G,6,FALSE)</f>
        <v>#N/A</v>
      </c>
      <c r="ONX82" s="62" t="e">
        <f>VLOOKUP(ONO82,'Cod Planos'!$A:$G,7,FALSE)</f>
        <v>#N/A</v>
      </c>
      <c r="ONY82" s="34">
        <v>956</v>
      </c>
      <c r="ONZ82" s="63" t="str">
        <f>ONR82</f>
        <v>NA</v>
      </c>
      <c r="OOA82" s="83" t="s">
        <v>1480</v>
      </c>
      <c r="OOB82" s="93" t="str">
        <f>ONP82</f>
        <v>CR956</v>
      </c>
      <c r="OOC82" s="93" t="str">
        <f>IF(IFERROR(VLOOKUP(ONZ82,'OPERAÇÕES - REPARO'!ONL:ONL,1,FALSE),"")&lt;&gt;"","OK","NA")</f>
        <v>NA</v>
      </c>
      <c r="OOD82" s="93" t="str">
        <f>IF(IFERROR(VLOOKUP(ONZ82,'TEXTO LONGO REPARO.CSV'!ONH:ONH,1,FALSE),"")&lt;&gt;"","OK","NA")</f>
        <v>NA</v>
      </c>
      <c r="OOE82" s="58" t="e">
        <f>VLOOKUP(ONZ82,'Cod Planos'!$A:$G,2,FALSE)</f>
        <v>#N/A</v>
      </c>
      <c r="OOF82" s="59" t="e">
        <f>VLOOKUP(ONZ82,'Cod Planos'!$A:$G,4,FALSE)</f>
        <v>#N/A</v>
      </c>
      <c r="OOG82" s="60" t="e">
        <f>VLOOKUP(ONZ82,'Cod Planos'!$A:$G,5,FALSE)</f>
        <v>#N/A</v>
      </c>
      <c r="OOH82" s="61" t="e">
        <f>VLOOKUP(ONZ82,'Cod Planos'!$A:$G,6,FALSE)</f>
        <v>#N/A</v>
      </c>
      <c r="OOI82" s="62" t="e">
        <f>VLOOKUP(ONZ82,'Cod Planos'!$A:$G,7,FALSE)</f>
        <v>#N/A</v>
      </c>
      <c r="OOJ82" s="34">
        <v>957</v>
      </c>
      <c r="OOK82" s="63" t="str">
        <f>OOC82</f>
        <v>NA</v>
      </c>
      <c r="OOL82" s="83" t="s">
        <v>1481</v>
      </c>
      <c r="OOM82" s="93" t="str">
        <f>OOA82</f>
        <v>CR957</v>
      </c>
      <c r="OON82" s="93" t="str">
        <f>IF(IFERROR(VLOOKUP(OOK82,'OPERAÇÕES - REPARO'!ONW:ONW,1,FALSE),"")&lt;&gt;"","OK","NA")</f>
        <v>NA</v>
      </c>
      <c r="OOO82" s="93" t="str">
        <f>IF(IFERROR(VLOOKUP(OOK82,'TEXTO LONGO REPARO.CSV'!ONS:ONS,1,FALSE),"")&lt;&gt;"","OK","NA")</f>
        <v>NA</v>
      </c>
      <c r="OOP82" s="58" t="e">
        <f>VLOOKUP(OOK82,'Cod Planos'!$A:$G,2,FALSE)</f>
        <v>#N/A</v>
      </c>
      <c r="OOQ82" s="59" t="e">
        <f>VLOOKUP(OOK82,'Cod Planos'!$A:$G,4,FALSE)</f>
        <v>#N/A</v>
      </c>
      <c r="OOR82" s="60" t="e">
        <f>VLOOKUP(OOK82,'Cod Planos'!$A:$G,5,FALSE)</f>
        <v>#N/A</v>
      </c>
      <c r="OOS82" s="61" t="e">
        <f>VLOOKUP(OOK82,'Cod Planos'!$A:$G,6,FALSE)</f>
        <v>#N/A</v>
      </c>
      <c r="OOT82" s="62" t="e">
        <f>VLOOKUP(OOK82,'Cod Planos'!$A:$G,7,FALSE)</f>
        <v>#N/A</v>
      </c>
      <c r="OOU82" s="34">
        <v>958</v>
      </c>
      <c r="OOV82" s="63" t="str">
        <f>OON82</f>
        <v>NA</v>
      </c>
      <c r="OOW82" s="83" t="s">
        <v>1482</v>
      </c>
      <c r="OOX82" s="93" t="str">
        <f>OOL82</f>
        <v>CR958</v>
      </c>
      <c r="OOY82" s="93" t="str">
        <f>IF(IFERROR(VLOOKUP(OOV82,'OPERAÇÕES - REPARO'!OOH:OOH,1,FALSE),"")&lt;&gt;"","OK","NA")</f>
        <v>NA</v>
      </c>
      <c r="OOZ82" s="93" t="str">
        <f>IF(IFERROR(VLOOKUP(OOV82,'TEXTO LONGO REPARO.CSV'!OOD:OOD,1,FALSE),"")&lt;&gt;"","OK","NA")</f>
        <v>NA</v>
      </c>
      <c r="OPA82" s="58" t="e">
        <f>VLOOKUP(OOV82,'Cod Planos'!$A:$G,2,FALSE)</f>
        <v>#N/A</v>
      </c>
      <c r="OPB82" s="59" t="e">
        <f>VLOOKUP(OOV82,'Cod Planos'!$A:$G,4,FALSE)</f>
        <v>#N/A</v>
      </c>
      <c r="OPC82" s="60" t="e">
        <f>VLOOKUP(OOV82,'Cod Planos'!$A:$G,5,FALSE)</f>
        <v>#N/A</v>
      </c>
      <c r="OPD82" s="61" t="e">
        <f>VLOOKUP(OOV82,'Cod Planos'!$A:$G,6,FALSE)</f>
        <v>#N/A</v>
      </c>
      <c r="OPE82" s="62" t="e">
        <f>VLOOKUP(OOV82,'Cod Planos'!$A:$G,7,FALSE)</f>
        <v>#N/A</v>
      </c>
      <c r="OPF82" s="34">
        <v>959</v>
      </c>
      <c r="OPG82" s="63" t="str">
        <f>OOY82</f>
        <v>NA</v>
      </c>
      <c r="OPH82" s="83" t="s">
        <v>1483</v>
      </c>
      <c r="OPI82" s="93" t="str">
        <f>OOW82</f>
        <v>CR959</v>
      </c>
      <c r="OPJ82" s="93" t="str">
        <f>IF(IFERROR(VLOOKUP(OPG82,'OPERAÇÕES - REPARO'!OOS:OOS,1,FALSE),"")&lt;&gt;"","OK","NA")</f>
        <v>NA</v>
      </c>
      <c r="OPK82" s="93" t="str">
        <f>IF(IFERROR(VLOOKUP(OPG82,'TEXTO LONGO REPARO.CSV'!OOO:OOO,1,FALSE),"")&lt;&gt;"","OK","NA")</f>
        <v>NA</v>
      </c>
      <c r="OPL82" s="58" t="e">
        <f>VLOOKUP(OPG82,'Cod Planos'!$A:$G,2,FALSE)</f>
        <v>#N/A</v>
      </c>
      <c r="OPM82" s="59" t="e">
        <f>VLOOKUP(OPG82,'Cod Planos'!$A:$G,4,FALSE)</f>
        <v>#N/A</v>
      </c>
      <c r="OPN82" s="60" t="e">
        <f>VLOOKUP(OPG82,'Cod Planos'!$A:$G,5,FALSE)</f>
        <v>#N/A</v>
      </c>
      <c r="OPO82" s="61" t="e">
        <f>VLOOKUP(OPG82,'Cod Planos'!$A:$G,6,FALSE)</f>
        <v>#N/A</v>
      </c>
      <c r="OPP82" s="62" t="e">
        <f>VLOOKUP(OPG82,'Cod Planos'!$A:$G,7,FALSE)</f>
        <v>#N/A</v>
      </c>
      <c r="OPQ82" s="34">
        <v>960</v>
      </c>
      <c r="OPR82" s="63" t="str">
        <f>OPJ82</f>
        <v>NA</v>
      </c>
      <c r="OPS82" s="83" t="s">
        <v>1484</v>
      </c>
      <c r="OPT82" s="93" t="str">
        <f>OPH82</f>
        <v>CR960</v>
      </c>
      <c r="OPU82" s="93" t="str">
        <f>IF(IFERROR(VLOOKUP(OPR82,'OPERAÇÕES - REPARO'!OPD:OPD,1,FALSE),"")&lt;&gt;"","OK","NA")</f>
        <v>NA</v>
      </c>
      <c r="OPV82" s="93" t="str">
        <f>IF(IFERROR(VLOOKUP(OPR82,'TEXTO LONGO REPARO.CSV'!OOZ:OOZ,1,FALSE),"")&lt;&gt;"","OK","NA")</f>
        <v>NA</v>
      </c>
      <c r="OPW82" s="58" t="e">
        <f>VLOOKUP(OPR82,'Cod Planos'!$A:$G,2,FALSE)</f>
        <v>#N/A</v>
      </c>
      <c r="OPX82" s="59" t="e">
        <f>VLOOKUP(OPR82,'Cod Planos'!$A:$G,4,FALSE)</f>
        <v>#N/A</v>
      </c>
      <c r="OPY82" s="60" t="e">
        <f>VLOOKUP(OPR82,'Cod Planos'!$A:$G,5,FALSE)</f>
        <v>#N/A</v>
      </c>
      <c r="OPZ82" s="61" t="e">
        <f>VLOOKUP(OPR82,'Cod Planos'!$A:$G,6,FALSE)</f>
        <v>#N/A</v>
      </c>
      <c r="OQA82" s="62" t="e">
        <f>VLOOKUP(OPR82,'Cod Planos'!$A:$G,7,FALSE)</f>
        <v>#N/A</v>
      </c>
      <c r="OQB82" s="34">
        <v>961</v>
      </c>
      <c r="OQC82" s="63" t="str">
        <f>OPU82</f>
        <v>NA</v>
      </c>
      <c r="OQD82" s="83" t="s">
        <v>1485</v>
      </c>
      <c r="OQE82" s="93" t="str">
        <f>OPS82</f>
        <v>CR961</v>
      </c>
      <c r="OQF82" s="93" t="str">
        <f>IF(IFERROR(VLOOKUP(OQC82,'OPERAÇÕES - REPARO'!OPO:OPO,1,FALSE),"")&lt;&gt;"","OK","NA")</f>
        <v>NA</v>
      </c>
      <c r="OQG82" s="93" t="str">
        <f>IF(IFERROR(VLOOKUP(OQC82,'TEXTO LONGO REPARO.CSV'!OPK:OPK,1,FALSE),"")&lt;&gt;"","OK","NA")</f>
        <v>NA</v>
      </c>
      <c r="OQH82" s="58" t="e">
        <f>VLOOKUP(OQC82,'Cod Planos'!$A:$G,2,FALSE)</f>
        <v>#N/A</v>
      </c>
      <c r="OQI82" s="59" t="e">
        <f>VLOOKUP(OQC82,'Cod Planos'!$A:$G,4,FALSE)</f>
        <v>#N/A</v>
      </c>
      <c r="OQJ82" s="60" t="e">
        <f>VLOOKUP(OQC82,'Cod Planos'!$A:$G,5,FALSE)</f>
        <v>#N/A</v>
      </c>
      <c r="OQK82" s="61" t="e">
        <f>VLOOKUP(OQC82,'Cod Planos'!$A:$G,6,FALSE)</f>
        <v>#N/A</v>
      </c>
      <c r="OQL82" s="62" t="e">
        <f>VLOOKUP(OQC82,'Cod Planos'!$A:$G,7,FALSE)</f>
        <v>#N/A</v>
      </c>
      <c r="OQM82" s="34">
        <v>962</v>
      </c>
      <c r="OQN82" s="63" t="str">
        <f>OQF82</f>
        <v>NA</v>
      </c>
      <c r="OQO82" s="83" t="s">
        <v>1486</v>
      </c>
      <c r="OQP82" s="93" t="str">
        <f>OQD82</f>
        <v>CR962</v>
      </c>
      <c r="OQQ82" s="93" t="str">
        <f>IF(IFERROR(VLOOKUP(OQN82,'OPERAÇÕES - REPARO'!OPZ:OPZ,1,FALSE),"")&lt;&gt;"","OK","NA")</f>
        <v>NA</v>
      </c>
      <c r="OQR82" s="93" t="str">
        <f>IF(IFERROR(VLOOKUP(OQN82,'TEXTO LONGO REPARO.CSV'!OPV:OPV,1,FALSE),"")&lt;&gt;"","OK","NA")</f>
        <v>NA</v>
      </c>
      <c r="OQS82" s="58" t="e">
        <f>VLOOKUP(OQN82,'Cod Planos'!$A:$G,2,FALSE)</f>
        <v>#N/A</v>
      </c>
      <c r="OQT82" s="59" t="e">
        <f>VLOOKUP(OQN82,'Cod Planos'!$A:$G,4,FALSE)</f>
        <v>#N/A</v>
      </c>
      <c r="OQU82" s="60" t="e">
        <f>VLOOKUP(OQN82,'Cod Planos'!$A:$G,5,FALSE)</f>
        <v>#N/A</v>
      </c>
      <c r="OQV82" s="61" t="e">
        <f>VLOOKUP(OQN82,'Cod Planos'!$A:$G,6,FALSE)</f>
        <v>#N/A</v>
      </c>
      <c r="OQW82" s="62" t="e">
        <f>VLOOKUP(OQN82,'Cod Planos'!$A:$G,7,FALSE)</f>
        <v>#N/A</v>
      </c>
      <c r="OQX82" s="34">
        <v>963</v>
      </c>
      <c r="OQY82" s="63" t="str">
        <f>OQQ82</f>
        <v>NA</v>
      </c>
      <c r="OQZ82" s="83" t="s">
        <v>1487</v>
      </c>
      <c r="ORA82" s="93" t="str">
        <f>OQO82</f>
        <v>CR963</v>
      </c>
      <c r="ORB82" s="93" t="str">
        <f>IF(IFERROR(VLOOKUP(OQY82,'OPERAÇÕES - REPARO'!OQK:OQK,1,FALSE),"")&lt;&gt;"","OK","NA")</f>
        <v>NA</v>
      </c>
      <c r="ORC82" s="93" t="str">
        <f>IF(IFERROR(VLOOKUP(OQY82,'TEXTO LONGO REPARO.CSV'!OQG:OQG,1,FALSE),"")&lt;&gt;"","OK","NA")</f>
        <v>NA</v>
      </c>
      <c r="ORD82" s="58" t="e">
        <f>VLOOKUP(OQY82,'Cod Planos'!$A:$G,2,FALSE)</f>
        <v>#N/A</v>
      </c>
      <c r="ORE82" s="59" t="e">
        <f>VLOOKUP(OQY82,'Cod Planos'!$A:$G,4,FALSE)</f>
        <v>#N/A</v>
      </c>
      <c r="ORF82" s="60" t="e">
        <f>VLOOKUP(OQY82,'Cod Planos'!$A:$G,5,FALSE)</f>
        <v>#N/A</v>
      </c>
      <c r="ORG82" s="61" t="e">
        <f>VLOOKUP(OQY82,'Cod Planos'!$A:$G,6,FALSE)</f>
        <v>#N/A</v>
      </c>
      <c r="ORH82" s="62" t="e">
        <f>VLOOKUP(OQY82,'Cod Planos'!$A:$G,7,FALSE)</f>
        <v>#N/A</v>
      </c>
      <c r="ORI82" s="34">
        <v>964</v>
      </c>
      <c r="ORJ82" s="63" t="str">
        <f>ORB82</f>
        <v>NA</v>
      </c>
      <c r="ORK82" s="83" t="s">
        <v>1488</v>
      </c>
      <c r="ORL82" s="93" t="str">
        <f>OQZ82</f>
        <v>CR964</v>
      </c>
      <c r="ORM82" s="93" t="str">
        <f>IF(IFERROR(VLOOKUP(ORJ82,'OPERAÇÕES - REPARO'!OQV:OQV,1,FALSE),"")&lt;&gt;"","OK","NA")</f>
        <v>NA</v>
      </c>
      <c r="ORN82" s="93" t="str">
        <f>IF(IFERROR(VLOOKUP(ORJ82,'TEXTO LONGO REPARO.CSV'!OQR:OQR,1,FALSE),"")&lt;&gt;"","OK","NA")</f>
        <v>NA</v>
      </c>
      <c r="ORO82" s="58" t="e">
        <f>VLOOKUP(ORJ82,'Cod Planos'!$A:$G,2,FALSE)</f>
        <v>#N/A</v>
      </c>
      <c r="ORP82" s="59" t="e">
        <f>VLOOKUP(ORJ82,'Cod Planos'!$A:$G,4,FALSE)</f>
        <v>#N/A</v>
      </c>
      <c r="ORQ82" s="60" t="e">
        <f>VLOOKUP(ORJ82,'Cod Planos'!$A:$G,5,FALSE)</f>
        <v>#N/A</v>
      </c>
      <c r="ORR82" s="61" t="e">
        <f>VLOOKUP(ORJ82,'Cod Planos'!$A:$G,6,FALSE)</f>
        <v>#N/A</v>
      </c>
      <c r="ORS82" s="62" t="e">
        <f>VLOOKUP(ORJ82,'Cod Planos'!$A:$G,7,FALSE)</f>
        <v>#N/A</v>
      </c>
      <c r="ORT82" s="34">
        <v>965</v>
      </c>
      <c r="ORU82" s="63" t="str">
        <f>ORM82</f>
        <v>NA</v>
      </c>
      <c r="ORV82" s="83" t="s">
        <v>1489</v>
      </c>
      <c r="ORW82" s="93" t="str">
        <f>ORK82</f>
        <v>CR965</v>
      </c>
      <c r="ORX82" s="93" t="str">
        <f>IF(IFERROR(VLOOKUP(ORU82,'OPERAÇÕES - REPARO'!ORG:ORG,1,FALSE),"")&lt;&gt;"","OK","NA")</f>
        <v>NA</v>
      </c>
      <c r="ORY82" s="93" t="str">
        <f>IF(IFERROR(VLOOKUP(ORU82,'TEXTO LONGO REPARO.CSV'!ORC:ORC,1,FALSE),"")&lt;&gt;"","OK","NA")</f>
        <v>NA</v>
      </c>
      <c r="ORZ82" s="58" t="e">
        <f>VLOOKUP(ORU82,'Cod Planos'!$A:$G,2,FALSE)</f>
        <v>#N/A</v>
      </c>
      <c r="OSA82" s="59" t="e">
        <f>VLOOKUP(ORU82,'Cod Planos'!$A:$G,4,FALSE)</f>
        <v>#N/A</v>
      </c>
      <c r="OSB82" s="60" t="e">
        <f>VLOOKUP(ORU82,'Cod Planos'!$A:$G,5,FALSE)</f>
        <v>#N/A</v>
      </c>
      <c r="OSC82" s="61" t="e">
        <f>VLOOKUP(ORU82,'Cod Planos'!$A:$G,6,FALSE)</f>
        <v>#N/A</v>
      </c>
      <c r="OSD82" s="62" t="e">
        <f>VLOOKUP(ORU82,'Cod Planos'!$A:$G,7,FALSE)</f>
        <v>#N/A</v>
      </c>
      <c r="OSE82" s="34">
        <v>966</v>
      </c>
      <c r="OSF82" s="63" t="str">
        <f>ORX82</f>
        <v>NA</v>
      </c>
      <c r="OSG82" s="83" t="s">
        <v>1490</v>
      </c>
      <c r="OSH82" s="93" t="str">
        <f>ORV82</f>
        <v>CR966</v>
      </c>
      <c r="OSI82" s="93" t="str">
        <f>IF(IFERROR(VLOOKUP(OSF82,'OPERAÇÕES - REPARO'!ORR:ORR,1,FALSE),"")&lt;&gt;"","OK","NA")</f>
        <v>NA</v>
      </c>
      <c r="OSJ82" s="93" t="str">
        <f>IF(IFERROR(VLOOKUP(OSF82,'TEXTO LONGO REPARO.CSV'!ORN:ORN,1,FALSE),"")&lt;&gt;"","OK","NA")</f>
        <v>NA</v>
      </c>
      <c r="OSK82" s="58" t="e">
        <f>VLOOKUP(OSF82,'Cod Planos'!$A:$G,2,FALSE)</f>
        <v>#N/A</v>
      </c>
      <c r="OSL82" s="59" t="e">
        <f>VLOOKUP(OSF82,'Cod Planos'!$A:$G,4,FALSE)</f>
        <v>#N/A</v>
      </c>
      <c r="OSM82" s="60" t="e">
        <f>VLOOKUP(OSF82,'Cod Planos'!$A:$G,5,FALSE)</f>
        <v>#N/A</v>
      </c>
      <c r="OSN82" s="61" t="e">
        <f>VLOOKUP(OSF82,'Cod Planos'!$A:$G,6,FALSE)</f>
        <v>#N/A</v>
      </c>
      <c r="OSO82" s="62" t="e">
        <f>VLOOKUP(OSF82,'Cod Planos'!$A:$G,7,FALSE)</f>
        <v>#N/A</v>
      </c>
      <c r="OSP82" s="34">
        <v>967</v>
      </c>
      <c r="OSQ82" s="63" t="str">
        <f>OSI82</f>
        <v>NA</v>
      </c>
      <c r="OSR82" s="83" t="s">
        <v>1491</v>
      </c>
      <c r="OSS82" s="93" t="str">
        <f>OSG82</f>
        <v>CR967</v>
      </c>
      <c r="OST82" s="93" t="str">
        <f>IF(IFERROR(VLOOKUP(OSQ82,'OPERAÇÕES - REPARO'!OSC:OSC,1,FALSE),"")&lt;&gt;"","OK","NA")</f>
        <v>NA</v>
      </c>
      <c r="OSU82" s="93" t="str">
        <f>IF(IFERROR(VLOOKUP(OSQ82,'TEXTO LONGO REPARO.CSV'!ORY:ORY,1,FALSE),"")&lt;&gt;"","OK","NA")</f>
        <v>NA</v>
      </c>
      <c r="OSV82" s="58" t="e">
        <f>VLOOKUP(OSQ82,'Cod Planos'!$A:$G,2,FALSE)</f>
        <v>#N/A</v>
      </c>
      <c r="OSW82" s="59" t="e">
        <f>VLOOKUP(OSQ82,'Cod Planos'!$A:$G,4,FALSE)</f>
        <v>#N/A</v>
      </c>
      <c r="OSX82" s="60" t="e">
        <f>VLOOKUP(OSQ82,'Cod Planos'!$A:$G,5,FALSE)</f>
        <v>#N/A</v>
      </c>
      <c r="OSY82" s="61" t="e">
        <f>VLOOKUP(OSQ82,'Cod Planos'!$A:$G,6,FALSE)</f>
        <v>#N/A</v>
      </c>
      <c r="OSZ82" s="62" t="e">
        <f>VLOOKUP(OSQ82,'Cod Planos'!$A:$G,7,FALSE)</f>
        <v>#N/A</v>
      </c>
      <c r="OTA82" s="34">
        <v>968</v>
      </c>
      <c r="OTB82" s="63" t="str">
        <f>OST82</f>
        <v>NA</v>
      </c>
      <c r="OTC82" s="83" t="s">
        <v>1492</v>
      </c>
      <c r="OTD82" s="93" t="str">
        <f>OSR82</f>
        <v>CR968</v>
      </c>
      <c r="OTE82" s="93" t="str">
        <f>IF(IFERROR(VLOOKUP(OTB82,'OPERAÇÕES - REPARO'!OSN:OSN,1,FALSE),"")&lt;&gt;"","OK","NA")</f>
        <v>NA</v>
      </c>
      <c r="OTF82" s="93" t="str">
        <f>IF(IFERROR(VLOOKUP(OTB82,'TEXTO LONGO REPARO.CSV'!OSJ:OSJ,1,FALSE),"")&lt;&gt;"","OK","NA")</f>
        <v>NA</v>
      </c>
      <c r="OTG82" s="58" t="e">
        <f>VLOOKUP(OTB82,'Cod Planos'!$A:$G,2,FALSE)</f>
        <v>#N/A</v>
      </c>
      <c r="OTH82" s="59" t="e">
        <f>VLOOKUP(OTB82,'Cod Planos'!$A:$G,4,FALSE)</f>
        <v>#N/A</v>
      </c>
      <c r="OTI82" s="60" t="e">
        <f>VLOOKUP(OTB82,'Cod Planos'!$A:$G,5,FALSE)</f>
        <v>#N/A</v>
      </c>
      <c r="OTJ82" s="61" t="e">
        <f>VLOOKUP(OTB82,'Cod Planos'!$A:$G,6,FALSE)</f>
        <v>#N/A</v>
      </c>
      <c r="OTK82" s="62" t="e">
        <f>VLOOKUP(OTB82,'Cod Planos'!$A:$G,7,FALSE)</f>
        <v>#N/A</v>
      </c>
      <c r="OTL82" s="34">
        <v>969</v>
      </c>
      <c r="OTM82" s="63" t="str">
        <f>OTE82</f>
        <v>NA</v>
      </c>
      <c r="OTN82" s="83" t="s">
        <v>1493</v>
      </c>
      <c r="OTO82" s="93" t="str">
        <f>OTC82</f>
        <v>CR969</v>
      </c>
      <c r="OTP82" s="93" t="str">
        <f>IF(IFERROR(VLOOKUP(OTM82,'OPERAÇÕES - REPARO'!OSY:OSY,1,FALSE),"")&lt;&gt;"","OK","NA")</f>
        <v>NA</v>
      </c>
      <c r="OTQ82" s="93" t="str">
        <f>IF(IFERROR(VLOOKUP(OTM82,'TEXTO LONGO REPARO.CSV'!OSU:OSU,1,FALSE),"")&lt;&gt;"","OK","NA")</f>
        <v>NA</v>
      </c>
      <c r="OTR82" s="58" t="e">
        <f>VLOOKUP(OTM82,'Cod Planos'!$A:$G,2,FALSE)</f>
        <v>#N/A</v>
      </c>
      <c r="OTS82" s="59" t="e">
        <f>VLOOKUP(OTM82,'Cod Planos'!$A:$G,4,FALSE)</f>
        <v>#N/A</v>
      </c>
      <c r="OTT82" s="60" t="e">
        <f>VLOOKUP(OTM82,'Cod Planos'!$A:$G,5,FALSE)</f>
        <v>#N/A</v>
      </c>
      <c r="OTU82" s="61" t="e">
        <f>VLOOKUP(OTM82,'Cod Planos'!$A:$G,6,FALSE)</f>
        <v>#N/A</v>
      </c>
      <c r="OTV82" s="62" t="e">
        <f>VLOOKUP(OTM82,'Cod Planos'!$A:$G,7,FALSE)</f>
        <v>#N/A</v>
      </c>
      <c r="OTW82" s="34">
        <v>970</v>
      </c>
      <c r="OTX82" s="63" t="str">
        <f>OTP82</f>
        <v>NA</v>
      </c>
      <c r="OTY82" s="83" t="s">
        <v>1494</v>
      </c>
      <c r="OTZ82" s="93" t="str">
        <f>OTN82</f>
        <v>CR970</v>
      </c>
      <c r="OUA82" s="93" t="str">
        <f>IF(IFERROR(VLOOKUP(OTX82,'OPERAÇÕES - REPARO'!OTJ:OTJ,1,FALSE),"")&lt;&gt;"","OK","NA")</f>
        <v>NA</v>
      </c>
      <c r="OUB82" s="93" t="str">
        <f>IF(IFERROR(VLOOKUP(OTX82,'TEXTO LONGO REPARO.CSV'!OTF:OTF,1,FALSE),"")&lt;&gt;"","OK","NA")</f>
        <v>NA</v>
      </c>
      <c r="OUC82" s="58" t="e">
        <f>VLOOKUP(OTX82,'Cod Planos'!$A:$G,2,FALSE)</f>
        <v>#N/A</v>
      </c>
      <c r="OUD82" s="59" t="e">
        <f>VLOOKUP(OTX82,'Cod Planos'!$A:$G,4,FALSE)</f>
        <v>#N/A</v>
      </c>
      <c r="OUE82" s="60" t="e">
        <f>VLOOKUP(OTX82,'Cod Planos'!$A:$G,5,FALSE)</f>
        <v>#N/A</v>
      </c>
      <c r="OUF82" s="61" t="e">
        <f>VLOOKUP(OTX82,'Cod Planos'!$A:$G,6,FALSE)</f>
        <v>#N/A</v>
      </c>
      <c r="OUG82" s="62" t="e">
        <f>VLOOKUP(OTX82,'Cod Planos'!$A:$G,7,FALSE)</f>
        <v>#N/A</v>
      </c>
      <c r="OUH82" s="34">
        <v>971</v>
      </c>
      <c r="OUI82" s="63" t="str">
        <f>OUA82</f>
        <v>NA</v>
      </c>
      <c r="OUJ82" s="83" t="s">
        <v>1495</v>
      </c>
      <c r="OUK82" s="93" t="str">
        <f>OTY82</f>
        <v>CR971</v>
      </c>
      <c r="OUL82" s="93" t="str">
        <f>IF(IFERROR(VLOOKUP(OUI82,'OPERAÇÕES - REPARO'!OTU:OTU,1,FALSE),"")&lt;&gt;"","OK","NA")</f>
        <v>NA</v>
      </c>
      <c r="OUM82" s="93" t="str">
        <f>IF(IFERROR(VLOOKUP(OUI82,'TEXTO LONGO REPARO.CSV'!OTQ:OTQ,1,FALSE),"")&lt;&gt;"","OK","NA")</f>
        <v>NA</v>
      </c>
      <c r="OUN82" s="58" t="e">
        <f>VLOOKUP(OUI82,'Cod Planos'!$A:$G,2,FALSE)</f>
        <v>#N/A</v>
      </c>
      <c r="OUO82" s="59" t="e">
        <f>VLOOKUP(OUI82,'Cod Planos'!$A:$G,4,FALSE)</f>
        <v>#N/A</v>
      </c>
      <c r="OUP82" s="60" t="e">
        <f>VLOOKUP(OUI82,'Cod Planos'!$A:$G,5,FALSE)</f>
        <v>#N/A</v>
      </c>
      <c r="OUQ82" s="61" t="e">
        <f>VLOOKUP(OUI82,'Cod Planos'!$A:$G,6,FALSE)</f>
        <v>#N/A</v>
      </c>
      <c r="OUR82" s="62" t="e">
        <f>VLOOKUP(OUI82,'Cod Planos'!$A:$G,7,FALSE)</f>
        <v>#N/A</v>
      </c>
      <c r="OUS82" s="34">
        <v>972</v>
      </c>
      <c r="OUT82" s="63" t="str">
        <f>OUL82</f>
        <v>NA</v>
      </c>
      <c r="OUU82" s="83" t="s">
        <v>1496</v>
      </c>
      <c r="OUV82" s="93" t="str">
        <f>OUJ82</f>
        <v>CR972</v>
      </c>
      <c r="OUW82" s="93" t="str">
        <f>IF(IFERROR(VLOOKUP(OUT82,'OPERAÇÕES - REPARO'!OUF:OUF,1,FALSE),"")&lt;&gt;"","OK","NA")</f>
        <v>NA</v>
      </c>
      <c r="OUX82" s="93" t="str">
        <f>IF(IFERROR(VLOOKUP(OUT82,'TEXTO LONGO REPARO.CSV'!OUB:OUB,1,FALSE),"")&lt;&gt;"","OK","NA")</f>
        <v>NA</v>
      </c>
      <c r="OUY82" s="58" t="e">
        <f>VLOOKUP(OUT82,'Cod Planos'!$A:$G,2,FALSE)</f>
        <v>#N/A</v>
      </c>
      <c r="OUZ82" s="59" t="e">
        <f>VLOOKUP(OUT82,'Cod Planos'!$A:$G,4,FALSE)</f>
        <v>#N/A</v>
      </c>
      <c r="OVA82" s="60" t="e">
        <f>VLOOKUP(OUT82,'Cod Planos'!$A:$G,5,FALSE)</f>
        <v>#N/A</v>
      </c>
      <c r="OVB82" s="61" t="e">
        <f>VLOOKUP(OUT82,'Cod Planos'!$A:$G,6,FALSE)</f>
        <v>#N/A</v>
      </c>
      <c r="OVC82" s="62" t="e">
        <f>VLOOKUP(OUT82,'Cod Planos'!$A:$G,7,FALSE)</f>
        <v>#N/A</v>
      </c>
      <c r="OVD82" s="34">
        <v>973</v>
      </c>
      <c r="OVE82" s="63" t="str">
        <f>OUW82</f>
        <v>NA</v>
      </c>
      <c r="OVF82" s="83" t="s">
        <v>1497</v>
      </c>
      <c r="OVG82" s="93" t="str">
        <f>OUU82</f>
        <v>CR973</v>
      </c>
      <c r="OVH82" s="93" t="str">
        <f>IF(IFERROR(VLOOKUP(OVE82,'OPERAÇÕES - REPARO'!OUQ:OUQ,1,FALSE),"")&lt;&gt;"","OK","NA")</f>
        <v>NA</v>
      </c>
      <c r="OVI82" s="93" t="str">
        <f>IF(IFERROR(VLOOKUP(OVE82,'TEXTO LONGO REPARO.CSV'!OUM:OUM,1,FALSE),"")&lt;&gt;"","OK","NA")</f>
        <v>NA</v>
      </c>
      <c r="OVJ82" s="58" t="e">
        <f>VLOOKUP(OVE82,'Cod Planos'!$A:$G,2,FALSE)</f>
        <v>#N/A</v>
      </c>
      <c r="OVK82" s="59" t="e">
        <f>VLOOKUP(OVE82,'Cod Planos'!$A:$G,4,FALSE)</f>
        <v>#N/A</v>
      </c>
      <c r="OVL82" s="60" t="e">
        <f>VLOOKUP(OVE82,'Cod Planos'!$A:$G,5,FALSE)</f>
        <v>#N/A</v>
      </c>
      <c r="OVM82" s="61" t="e">
        <f>VLOOKUP(OVE82,'Cod Planos'!$A:$G,6,FALSE)</f>
        <v>#N/A</v>
      </c>
      <c r="OVN82" s="62" t="e">
        <f>VLOOKUP(OVE82,'Cod Planos'!$A:$G,7,FALSE)</f>
        <v>#N/A</v>
      </c>
      <c r="OVO82" s="34">
        <v>974</v>
      </c>
      <c r="OVP82" s="63" t="str">
        <f>OVH82</f>
        <v>NA</v>
      </c>
      <c r="OVQ82" s="83" t="s">
        <v>1498</v>
      </c>
      <c r="OVR82" s="93" t="str">
        <f>OVF82</f>
        <v>CR974</v>
      </c>
      <c r="OVS82" s="93" t="str">
        <f>IF(IFERROR(VLOOKUP(OVP82,'OPERAÇÕES - REPARO'!OVB:OVB,1,FALSE),"")&lt;&gt;"","OK","NA")</f>
        <v>NA</v>
      </c>
      <c r="OVT82" s="93" t="str">
        <f>IF(IFERROR(VLOOKUP(OVP82,'TEXTO LONGO REPARO.CSV'!OUX:OUX,1,FALSE),"")&lt;&gt;"","OK","NA")</f>
        <v>NA</v>
      </c>
      <c r="OVU82" s="58" t="e">
        <f>VLOOKUP(OVP82,'Cod Planos'!$A:$G,2,FALSE)</f>
        <v>#N/A</v>
      </c>
      <c r="OVV82" s="59" t="e">
        <f>VLOOKUP(OVP82,'Cod Planos'!$A:$G,4,FALSE)</f>
        <v>#N/A</v>
      </c>
      <c r="OVW82" s="60" t="e">
        <f>VLOOKUP(OVP82,'Cod Planos'!$A:$G,5,FALSE)</f>
        <v>#N/A</v>
      </c>
      <c r="OVX82" s="61" t="e">
        <f>VLOOKUP(OVP82,'Cod Planos'!$A:$G,6,FALSE)</f>
        <v>#N/A</v>
      </c>
      <c r="OVY82" s="62" t="e">
        <f>VLOOKUP(OVP82,'Cod Planos'!$A:$G,7,FALSE)</f>
        <v>#N/A</v>
      </c>
      <c r="OVZ82" s="34">
        <v>975</v>
      </c>
      <c r="OWA82" s="63" t="str">
        <f>OVS82</f>
        <v>NA</v>
      </c>
      <c r="OWB82" s="83" t="s">
        <v>1499</v>
      </c>
      <c r="OWC82" s="93" t="str">
        <f>OVQ82</f>
        <v>CR975</v>
      </c>
      <c r="OWD82" s="93" t="str">
        <f>IF(IFERROR(VLOOKUP(OWA82,'OPERAÇÕES - REPARO'!OVM:OVM,1,FALSE),"")&lt;&gt;"","OK","NA")</f>
        <v>NA</v>
      </c>
      <c r="OWE82" s="93" t="str">
        <f>IF(IFERROR(VLOOKUP(OWA82,'TEXTO LONGO REPARO.CSV'!OVI:OVI,1,FALSE),"")&lt;&gt;"","OK","NA")</f>
        <v>NA</v>
      </c>
      <c r="OWF82" s="58" t="e">
        <f>VLOOKUP(OWA82,'Cod Planos'!$A:$G,2,FALSE)</f>
        <v>#N/A</v>
      </c>
      <c r="OWG82" s="59" t="e">
        <f>VLOOKUP(OWA82,'Cod Planos'!$A:$G,4,FALSE)</f>
        <v>#N/A</v>
      </c>
      <c r="OWH82" s="60" t="e">
        <f>VLOOKUP(OWA82,'Cod Planos'!$A:$G,5,FALSE)</f>
        <v>#N/A</v>
      </c>
      <c r="OWI82" s="61" t="e">
        <f>VLOOKUP(OWA82,'Cod Planos'!$A:$G,6,FALSE)</f>
        <v>#N/A</v>
      </c>
      <c r="OWJ82" s="62" t="e">
        <f>VLOOKUP(OWA82,'Cod Planos'!$A:$G,7,FALSE)</f>
        <v>#N/A</v>
      </c>
      <c r="OWK82" s="34">
        <v>976</v>
      </c>
      <c r="OWL82" s="63" t="str">
        <f>OWD82</f>
        <v>NA</v>
      </c>
      <c r="OWM82" s="83" t="s">
        <v>1500</v>
      </c>
      <c r="OWN82" s="93" t="str">
        <f>OWB82</f>
        <v>CR976</v>
      </c>
      <c r="OWO82" s="93" t="str">
        <f>IF(IFERROR(VLOOKUP(OWL82,'OPERAÇÕES - REPARO'!OVX:OVX,1,FALSE),"")&lt;&gt;"","OK","NA")</f>
        <v>NA</v>
      </c>
      <c r="OWP82" s="93" t="str">
        <f>IF(IFERROR(VLOOKUP(OWL82,'TEXTO LONGO REPARO.CSV'!OVT:OVT,1,FALSE),"")&lt;&gt;"","OK","NA")</f>
        <v>NA</v>
      </c>
      <c r="OWQ82" s="58" t="e">
        <f>VLOOKUP(OWL82,'Cod Planos'!$A:$G,2,FALSE)</f>
        <v>#N/A</v>
      </c>
      <c r="OWR82" s="59" t="e">
        <f>VLOOKUP(OWL82,'Cod Planos'!$A:$G,4,FALSE)</f>
        <v>#N/A</v>
      </c>
      <c r="OWS82" s="60" t="e">
        <f>VLOOKUP(OWL82,'Cod Planos'!$A:$G,5,FALSE)</f>
        <v>#N/A</v>
      </c>
      <c r="OWT82" s="61" t="e">
        <f>VLOOKUP(OWL82,'Cod Planos'!$A:$G,6,FALSE)</f>
        <v>#N/A</v>
      </c>
      <c r="OWU82" s="62" t="e">
        <f>VLOOKUP(OWL82,'Cod Planos'!$A:$G,7,FALSE)</f>
        <v>#N/A</v>
      </c>
      <c r="OWV82" s="34">
        <v>977</v>
      </c>
      <c r="OWW82" s="63" t="str">
        <f>OWO82</f>
        <v>NA</v>
      </c>
      <c r="OWX82" s="83" t="s">
        <v>1501</v>
      </c>
      <c r="OWY82" s="93" t="str">
        <f>OWM82</f>
        <v>CR977</v>
      </c>
      <c r="OWZ82" s="93" t="str">
        <f>IF(IFERROR(VLOOKUP(OWW82,'OPERAÇÕES - REPARO'!OWI:OWI,1,FALSE),"")&lt;&gt;"","OK","NA")</f>
        <v>NA</v>
      </c>
      <c r="OXA82" s="93" t="str">
        <f>IF(IFERROR(VLOOKUP(OWW82,'TEXTO LONGO REPARO.CSV'!OWE:OWE,1,FALSE),"")&lt;&gt;"","OK","NA")</f>
        <v>NA</v>
      </c>
      <c r="OXB82" s="58" t="e">
        <f>VLOOKUP(OWW82,'Cod Planos'!$A:$G,2,FALSE)</f>
        <v>#N/A</v>
      </c>
      <c r="OXC82" s="59" t="e">
        <f>VLOOKUP(OWW82,'Cod Planos'!$A:$G,4,FALSE)</f>
        <v>#N/A</v>
      </c>
      <c r="OXD82" s="60" t="e">
        <f>VLOOKUP(OWW82,'Cod Planos'!$A:$G,5,FALSE)</f>
        <v>#N/A</v>
      </c>
      <c r="OXE82" s="61" t="e">
        <f>VLOOKUP(OWW82,'Cod Planos'!$A:$G,6,FALSE)</f>
        <v>#N/A</v>
      </c>
      <c r="OXF82" s="62" t="e">
        <f>VLOOKUP(OWW82,'Cod Planos'!$A:$G,7,FALSE)</f>
        <v>#N/A</v>
      </c>
      <c r="OXG82" s="34">
        <v>978</v>
      </c>
      <c r="OXH82" s="63" t="str">
        <f>OWZ82</f>
        <v>NA</v>
      </c>
      <c r="OXI82" s="83" t="s">
        <v>1502</v>
      </c>
      <c r="OXJ82" s="93" t="str">
        <f>OWX82</f>
        <v>CR978</v>
      </c>
      <c r="OXK82" s="93" t="str">
        <f>IF(IFERROR(VLOOKUP(OXH82,'OPERAÇÕES - REPARO'!OWT:OWT,1,FALSE),"")&lt;&gt;"","OK","NA")</f>
        <v>NA</v>
      </c>
      <c r="OXL82" s="93" t="str">
        <f>IF(IFERROR(VLOOKUP(OXH82,'TEXTO LONGO REPARO.CSV'!OWP:OWP,1,FALSE),"")&lt;&gt;"","OK","NA")</f>
        <v>NA</v>
      </c>
      <c r="OXM82" s="58" t="e">
        <f>VLOOKUP(OXH82,'Cod Planos'!$A:$G,2,FALSE)</f>
        <v>#N/A</v>
      </c>
      <c r="OXN82" s="59" t="e">
        <f>VLOOKUP(OXH82,'Cod Planos'!$A:$G,4,FALSE)</f>
        <v>#N/A</v>
      </c>
      <c r="OXO82" s="60" t="e">
        <f>VLOOKUP(OXH82,'Cod Planos'!$A:$G,5,FALSE)</f>
        <v>#N/A</v>
      </c>
      <c r="OXP82" s="61" t="e">
        <f>VLOOKUP(OXH82,'Cod Planos'!$A:$G,6,FALSE)</f>
        <v>#N/A</v>
      </c>
      <c r="OXQ82" s="62" t="e">
        <f>VLOOKUP(OXH82,'Cod Planos'!$A:$G,7,FALSE)</f>
        <v>#N/A</v>
      </c>
      <c r="OXR82" s="34">
        <v>979</v>
      </c>
      <c r="OXS82" s="63" t="str">
        <f>OXK82</f>
        <v>NA</v>
      </c>
      <c r="OXT82" s="83" t="s">
        <v>1503</v>
      </c>
      <c r="OXU82" s="93" t="str">
        <f>OXI82</f>
        <v>CR979</v>
      </c>
      <c r="OXV82" s="93" t="str">
        <f>IF(IFERROR(VLOOKUP(OXS82,'OPERAÇÕES - REPARO'!OXE:OXE,1,FALSE),"")&lt;&gt;"","OK","NA")</f>
        <v>NA</v>
      </c>
      <c r="OXW82" s="93" t="str">
        <f>IF(IFERROR(VLOOKUP(OXS82,'TEXTO LONGO REPARO.CSV'!OXA:OXA,1,FALSE),"")&lt;&gt;"","OK","NA")</f>
        <v>NA</v>
      </c>
      <c r="OXX82" s="58" t="e">
        <f>VLOOKUP(OXS82,'Cod Planos'!$A:$G,2,FALSE)</f>
        <v>#N/A</v>
      </c>
      <c r="OXY82" s="59" t="e">
        <f>VLOOKUP(OXS82,'Cod Planos'!$A:$G,4,FALSE)</f>
        <v>#N/A</v>
      </c>
      <c r="OXZ82" s="60" t="e">
        <f>VLOOKUP(OXS82,'Cod Planos'!$A:$G,5,FALSE)</f>
        <v>#N/A</v>
      </c>
      <c r="OYA82" s="61" t="e">
        <f>VLOOKUP(OXS82,'Cod Planos'!$A:$G,6,FALSE)</f>
        <v>#N/A</v>
      </c>
      <c r="OYB82" s="62" t="e">
        <f>VLOOKUP(OXS82,'Cod Planos'!$A:$G,7,FALSE)</f>
        <v>#N/A</v>
      </c>
      <c r="OYC82" s="34">
        <v>980</v>
      </c>
      <c r="OYD82" s="63" t="str">
        <f>OXV82</f>
        <v>NA</v>
      </c>
      <c r="OYE82" s="83" t="s">
        <v>1504</v>
      </c>
      <c r="OYF82" s="93" t="str">
        <f>OXT82</f>
        <v>CR980</v>
      </c>
      <c r="OYG82" s="93" t="str">
        <f>IF(IFERROR(VLOOKUP(OYD82,'OPERAÇÕES - REPARO'!OXP:OXP,1,FALSE),"")&lt;&gt;"","OK","NA")</f>
        <v>NA</v>
      </c>
      <c r="OYH82" s="93" t="str">
        <f>IF(IFERROR(VLOOKUP(OYD82,'TEXTO LONGO REPARO.CSV'!OXL:OXL,1,FALSE),"")&lt;&gt;"","OK","NA")</f>
        <v>NA</v>
      </c>
      <c r="OYI82" s="58" t="e">
        <f>VLOOKUP(OYD82,'Cod Planos'!$A:$G,2,FALSE)</f>
        <v>#N/A</v>
      </c>
      <c r="OYJ82" s="59" t="e">
        <f>VLOOKUP(OYD82,'Cod Planos'!$A:$G,4,FALSE)</f>
        <v>#N/A</v>
      </c>
      <c r="OYK82" s="60" t="e">
        <f>VLOOKUP(OYD82,'Cod Planos'!$A:$G,5,FALSE)</f>
        <v>#N/A</v>
      </c>
      <c r="OYL82" s="61" t="e">
        <f>VLOOKUP(OYD82,'Cod Planos'!$A:$G,6,FALSE)</f>
        <v>#N/A</v>
      </c>
      <c r="OYM82" s="62" t="e">
        <f>VLOOKUP(OYD82,'Cod Planos'!$A:$G,7,FALSE)</f>
        <v>#N/A</v>
      </c>
      <c r="OYN82" s="34">
        <v>981</v>
      </c>
      <c r="OYO82" s="63" t="str">
        <f>OYG82</f>
        <v>NA</v>
      </c>
      <c r="OYP82" s="83" t="s">
        <v>1505</v>
      </c>
      <c r="OYQ82" s="93" t="str">
        <f>OYE82</f>
        <v>CR981</v>
      </c>
      <c r="OYR82" s="93" t="str">
        <f>IF(IFERROR(VLOOKUP(OYO82,'OPERAÇÕES - REPARO'!OYA:OYA,1,FALSE),"")&lt;&gt;"","OK","NA")</f>
        <v>NA</v>
      </c>
      <c r="OYS82" s="93" t="str">
        <f>IF(IFERROR(VLOOKUP(OYO82,'TEXTO LONGO REPARO.CSV'!OXW:OXW,1,FALSE),"")&lt;&gt;"","OK","NA")</f>
        <v>NA</v>
      </c>
      <c r="OYT82" s="58" t="e">
        <f>VLOOKUP(OYO82,'Cod Planos'!$A:$G,2,FALSE)</f>
        <v>#N/A</v>
      </c>
      <c r="OYU82" s="59" t="e">
        <f>VLOOKUP(OYO82,'Cod Planos'!$A:$G,4,FALSE)</f>
        <v>#N/A</v>
      </c>
      <c r="OYV82" s="60" t="e">
        <f>VLOOKUP(OYO82,'Cod Planos'!$A:$G,5,FALSE)</f>
        <v>#N/A</v>
      </c>
      <c r="OYW82" s="61" t="e">
        <f>VLOOKUP(OYO82,'Cod Planos'!$A:$G,6,FALSE)</f>
        <v>#N/A</v>
      </c>
      <c r="OYX82" s="62" t="e">
        <f>VLOOKUP(OYO82,'Cod Planos'!$A:$G,7,FALSE)</f>
        <v>#N/A</v>
      </c>
      <c r="OYY82" s="34">
        <v>982</v>
      </c>
      <c r="OYZ82" s="63" t="str">
        <f>OYR82</f>
        <v>NA</v>
      </c>
      <c r="OZA82" s="83" t="s">
        <v>1506</v>
      </c>
      <c r="OZB82" s="93" t="str">
        <f>OYP82</f>
        <v>CR982</v>
      </c>
      <c r="OZC82" s="93" t="str">
        <f>IF(IFERROR(VLOOKUP(OYZ82,'OPERAÇÕES - REPARO'!OYL:OYL,1,FALSE),"")&lt;&gt;"","OK","NA")</f>
        <v>NA</v>
      </c>
      <c r="OZD82" s="93" t="str">
        <f>IF(IFERROR(VLOOKUP(OYZ82,'TEXTO LONGO REPARO.CSV'!OYH:OYH,1,FALSE),"")&lt;&gt;"","OK","NA")</f>
        <v>NA</v>
      </c>
      <c r="OZE82" s="58" t="e">
        <f>VLOOKUP(OYZ82,'Cod Planos'!$A:$G,2,FALSE)</f>
        <v>#N/A</v>
      </c>
      <c r="OZF82" s="59" t="e">
        <f>VLOOKUP(OYZ82,'Cod Planos'!$A:$G,4,FALSE)</f>
        <v>#N/A</v>
      </c>
      <c r="OZG82" s="60" t="e">
        <f>VLOOKUP(OYZ82,'Cod Planos'!$A:$G,5,FALSE)</f>
        <v>#N/A</v>
      </c>
      <c r="OZH82" s="61" t="e">
        <f>VLOOKUP(OYZ82,'Cod Planos'!$A:$G,6,FALSE)</f>
        <v>#N/A</v>
      </c>
      <c r="OZI82" s="62" t="e">
        <f>VLOOKUP(OYZ82,'Cod Planos'!$A:$G,7,FALSE)</f>
        <v>#N/A</v>
      </c>
      <c r="OZJ82" s="34">
        <v>983</v>
      </c>
      <c r="OZK82" s="63" t="str">
        <f>OZC82</f>
        <v>NA</v>
      </c>
      <c r="OZL82" s="83" t="s">
        <v>1507</v>
      </c>
      <c r="OZM82" s="93" t="str">
        <f>OZA82</f>
        <v>CR983</v>
      </c>
      <c r="OZN82" s="93" t="str">
        <f>IF(IFERROR(VLOOKUP(OZK82,'OPERAÇÕES - REPARO'!OYW:OYW,1,FALSE),"")&lt;&gt;"","OK","NA")</f>
        <v>NA</v>
      </c>
      <c r="OZO82" s="93" t="str">
        <f>IF(IFERROR(VLOOKUP(OZK82,'TEXTO LONGO REPARO.CSV'!OYS:OYS,1,FALSE),"")&lt;&gt;"","OK","NA")</f>
        <v>NA</v>
      </c>
      <c r="OZP82" s="58" t="e">
        <f>VLOOKUP(OZK82,'Cod Planos'!$A:$G,2,FALSE)</f>
        <v>#N/A</v>
      </c>
      <c r="OZQ82" s="59" t="e">
        <f>VLOOKUP(OZK82,'Cod Planos'!$A:$G,4,FALSE)</f>
        <v>#N/A</v>
      </c>
      <c r="OZR82" s="60" t="e">
        <f>VLOOKUP(OZK82,'Cod Planos'!$A:$G,5,FALSE)</f>
        <v>#N/A</v>
      </c>
      <c r="OZS82" s="61" t="e">
        <f>VLOOKUP(OZK82,'Cod Planos'!$A:$G,6,FALSE)</f>
        <v>#N/A</v>
      </c>
      <c r="OZT82" s="62" t="e">
        <f>VLOOKUP(OZK82,'Cod Planos'!$A:$G,7,FALSE)</f>
        <v>#N/A</v>
      </c>
      <c r="OZU82" s="34">
        <v>984</v>
      </c>
      <c r="OZV82" s="63" t="str">
        <f>OZN82</f>
        <v>NA</v>
      </c>
      <c r="OZW82" s="83" t="s">
        <v>1508</v>
      </c>
      <c r="OZX82" s="93" t="str">
        <f>OZL82</f>
        <v>CR984</v>
      </c>
      <c r="OZY82" s="93" t="str">
        <f>IF(IFERROR(VLOOKUP(OZV82,'OPERAÇÕES - REPARO'!OZH:OZH,1,FALSE),"")&lt;&gt;"","OK","NA")</f>
        <v>NA</v>
      </c>
      <c r="OZZ82" s="93" t="str">
        <f>IF(IFERROR(VLOOKUP(OZV82,'TEXTO LONGO REPARO.CSV'!OZD:OZD,1,FALSE),"")&lt;&gt;"","OK","NA")</f>
        <v>NA</v>
      </c>
      <c r="PAA82" s="58" t="e">
        <f>VLOOKUP(OZV82,'Cod Planos'!$A:$G,2,FALSE)</f>
        <v>#N/A</v>
      </c>
      <c r="PAB82" s="59" t="e">
        <f>VLOOKUP(OZV82,'Cod Planos'!$A:$G,4,FALSE)</f>
        <v>#N/A</v>
      </c>
      <c r="PAC82" s="60" t="e">
        <f>VLOOKUP(OZV82,'Cod Planos'!$A:$G,5,FALSE)</f>
        <v>#N/A</v>
      </c>
      <c r="PAD82" s="61" t="e">
        <f>VLOOKUP(OZV82,'Cod Planos'!$A:$G,6,FALSE)</f>
        <v>#N/A</v>
      </c>
      <c r="PAE82" s="62" t="e">
        <f>VLOOKUP(OZV82,'Cod Planos'!$A:$G,7,FALSE)</f>
        <v>#N/A</v>
      </c>
      <c r="PAF82" s="34">
        <v>985</v>
      </c>
      <c r="PAG82" s="63" t="str">
        <f>OZY82</f>
        <v>NA</v>
      </c>
      <c r="PAH82" s="83" t="s">
        <v>1509</v>
      </c>
      <c r="PAI82" s="93" t="str">
        <f>OZW82</f>
        <v>CR985</v>
      </c>
      <c r="PAJ82" s="93" t="str">
        <f>IF(IFERROR(VLOOKUP(PAG82,'OPERAÇÕES - REPARO'!OZS:OZS,1,FALSE),"")&lt;&gt;"","OK","NA")</f>
        <v>NA</v>
      </c>
      <c r="PAK82" s="93" t="str">
        <f>IF(IFERROR(VLOOKUP(PAG82,'TEXTO LONGO REPARO.CSV'!OZO:OZO,1,FALSE),"")&lt;&gt;"","OK","NA")</f>
        <v>NA</v>
      </c>
      <c r="PAL82" s="58" t="e">
        <f>VLOOKUP(PAG82,'Cod Planos'!$A:$G,2,FALSE)</f>
        <v>#N/A</v>
      </c>
      <c r="PAM82" s="59" t="e">
        <f>VLOOKUP(PAG82,'Cod Planos'!$A:$G,4,FALSE)</f>
        <v>#N/A</v>
      </c>
      <c r="PAN82" s="60" t="e">
        <f>VLOOKUP(PAG82,'Cod Planos'!$A:$G,5,FALSE)</f>
        <v>#N/A</v>
      </c>
      <c r="PAO82" s="61" t="e">
        <f>VLOOKUP(PAG82,'Cod Planos'!$A:$G,6,FALSE)</f>
        <v>#N/A</v>
      </c>
      <c r="PAP82" s="62" t="e">
        <f>VLOOKUP(PAG82,'Cod Planos'!$A:$G,7,FALSE)</f>
        <v>#N/A</v>
      </c>
      <c r="PAQ82" s="34">
        <v>986</v>
      </c>
      <c r="PAR82" s="63" t="str">
        <f>PAJ82</f>
        <v>NA</v>
      </c>
      <c r="PAS82" s="83" t="s">
        <v>1510</v>
      </c>
      <c r="PAT82" s="93" t="str">
        <f>PAH82</f>
        <v>CR986</v>
      </c>
      <c r="PAU82" s="93" t="str">
        <f>IF(IFERROR(VLOOKUP(PAR82,'OPERAÇÕES - REPARO'!PAD:PAD,1,FALSE),"")&lt;&gt;"","OK","NA")</f>
        <v>NA</v>
      </c>
      <c r="PAV82" s="93" t="str">
        <f>IF(IFERROR(VLOOKUP(PAR82,'TEXTO LONGO REPARO.CSV'!OZZ:OZZ,1,FALSE),"")&lt;&gt;"","OK","NA")</f>
        <v>NA</v>
      </c>
      <c r="PAW82" s="58" t="e">
        <f>VLOOKUP(PAR82,'Cod Planos'!$A:$G,2,FALSE)</f>
        <v>#N/A</v>
      </c>
      <c r="PAX82" s="59" t="e">
        <f>VLOOKUP(PAR82,'Cod Planos'!$A:$G,4,FALSE)</f>
        <v>#N/A</v>
      </c>
      <c r="PAY82" s="60" t="e">
        <f>VLOOKUP(PAR82,'Cod Planos'!$A:$G,5,FALSE)</f>
        <v>#N/A</v>
      </c>
      <c r="PAZ82" s="61" t="e">
        <f>VLOOKUP(PAR82,'Cod Planos'!$A:$G,6,FALSE)</f>
        <v>#N/A</v>
      </c>
      <c r="PBA82" s="62" t="e">
        <f>VLOOKUP(PAR82,'Cod Planos'!$A:$G,7,FALSE)</f>
        <v>#N/A</v>
      </c>
      <c r="PBB82" s="34">
        <v>987</v>
      </c>
      <c r="PBC82" s="63" t="str">
        <f>PAU82</f>
        <v>NA</v>
      </c>
      <c r="PBD82" s="83" t="s">
        <v>1511</v>
      </c>
      <c r="PBE82" s="93" t="str">
        <f>PAS82</f>
        <v>CR987</v>
      </c>
      <c r="PBF82" s="93" t="str">
        <f>IF(IFERROR(VLOOKUP(PBC82,'OPERAÇÕES - REPARO'!PAO:PAO,1,FALSE),"")&lt;&gt;"","OK","NA")</f>
        <v>NA</v>
      </c>
      <c r="PBG82" s="93" t="str">
        <f>IF(IFERROR(VLOOKUP(PBC82,'TEXTO LONGO REPARO.CSV'!PAK:PAK,1,FALSE),"")&lt;&gt;"","OK","NA")</f>
        <v>NA</v>
      </c>
      <c r="PBH82" s="58" t="e">
        <f>VLOOKUP(PBC82,'Cod Planos'!$A:$G,2,FALSE)</f>
        <v>#N/A</v>
      </c>
      <c r="PBI82" s="59" t="e">
        <f>VLOOKUP(PBC82,'Cod Planos'!$A:$G,4,FALSE)</f>
        <v>#N/A</v>
      </c>
      <c r="PBJ82" s="60" t="e">
        <f>VLOOKUP(PBC82,'Cod Planos'!$A:$G,5,FALSE)</f>
        <v>#N/A</v>
      </c>
      <c r="PBK82" s="61" t="e">
        <f>VLOOKUP(PBC82,'Cod Planos'!$A:$G,6,FALSE)</f>
        <v>#N/A</v>
      </c>
      <c r="PBL82" s="62" t="e">
        <f>VLOOKUP(PBC82,'Cod Planos'!$A:$G,7,FALSE)</f>
        <v>#N/A</v>
      </c>
      <c r="PBM82" s="34">
        <v>988</v>
      </c>
      <c r="PBN82" s="63" t="str">
        <f>PBF82</f>
        <v>NA</v>
      </c>
      <c r="PBO82" s="83" t="s">
        <v>1512</v>
      </c>
      <c r="PBP82" s="93" t="str">
        <f>PBD82</f>
        <v>CR988</v>
      </c>
      <c r="PBQ82" s="93" t="str">
        <f>IF(IFERROR(VLOOKUP(PBN82,'OPERAÇÕES - REPARO'!PAZ:PAZ,1,FALSE),"")&lt;&gt;"","OK","NA")</f>
        <v>NA</v>
      </c>
      <c r="PBR82" s="93" t="str">
        <f>IF(IFERROR(VLOOKUP(PBN82,'TEXTO LONGO REPARO.CSV'!PAV:PAV,1,FALSE),"")&lt;&gt;"","OK","NA")</f>
        <v>NA</v>
      </c>
      <c r="PBS82" s="58" t="e">
        <f>VLOOKUP(PBN82,'Cod Planos'!$A:$G,2,FALSE)</f>
        <v>#N/A</v>
      </c>
      <c r="PBT82" s="59" t="e">
        <f>VLOOKUP(PBN82,'Cod Planos'!$A:$G,4,FALSE)</f>
        <v>#N/A</v>
      </c>
      <c r="PBU82" s="60" t="e">
        <f>VLOOKUP(PBN82,'Cod Planos'!$A:$G,5,FALSE)</f>
        <v>#N/A</v>
      </c>
      <c r="PBV82" s="61" t="e">
        <f>VLOOKUP(PBN82,'Cod Planos'!$A:$G,6,FALSE)</f>
        <v>#N/A</v>
      </c>
      <c r="PBW82" s="62" t="e">
        <f>VLOOKUP(PBN82,'Cod Planos'!$A:$G,7,FALSE)</f>
        <v>#N/A</v>
      </c>
      <c r="PBX82" s="34">
        <v>989</v>
      </c>
      <c r="PBY82" s="63" t="str">
        <f>PBQ82</f>
        <v>NA</v>
      </c>
      <c r="PBZ82" s="83" t="s">
        <v>1513</v>
      </c>
      <c r="PCA82" s="93" t="str">
        <f>PBO82</f>
        <v>CR989</v>
      </c>
      <c r="PCB82" s="93" t="str">
        <f>IF(IFERROR(VLOOKUP(PBY82,'OPERAÇÕES - REPARO'!PBK:PBK,1,FALSE),"")&lt;&gt;"","OK","NA")</f>
        <v>NA</v>
      </c>
      <c r="PCC82" s="93" t="str">
        <f>IF(IFERROR(VLOOKUP(PBY82,'TEXTO LONGO REPARO.CSV'!PBG:PBG,1,FALSE),"")&lt;&gt;"","OK","NA")</f>
        <v>NA</v>
      </c>
      <c r="PCD82" s="58" t="e">
        <f>VLOOKUP(PBY82,'Cod Planos'!$A:$G,2,FALSE)</f>
        <v>#N/A</v>
      </c>
      <c r="PCE82" s="59" t="e">
        <f>VLOOKUP(PBY82,'Cod Planos'!$A:$G,4,FALSE)</f>
        <v>#N/A</v>
      </c>
      <c r="PCF82" s="60" t="e">
        <f>VLOOKUP(PBY82,'Cod Planos'!$A:$G,5,FALSE)</f>
        <v>#N/A</v>
      </c>
      <c r="PCG82" s="61" t="e">
        <f>VLOOKUP(PBY82,'Cod Planos'!$A:$G,6,FALSE)</f>
        <v>#N/A</v>
      </c>
      <c r="PCH82" s="62" t="e">
        <f>VLOOKUP(PBY82,'Cod Planos'!$A:$G,7,FALSE)</f>
        <v>#N/A</v>
      </c>
      <c r="PCI82" s="34">
        <v>990</v>
      </c>
      <c r="PCJ82" s="63" t="str">
        <f>PCB82</f>
        <v>NA</v>
      </c>
      <c r="PCK82" s="83" t="s">
        <v>1514</v>
      </c>
      <c r="PCL82" s="93" t="str">
        <f>PBZ82</f>
        <v>CR990</v>
      </c>
      <c r="PCM82" s="93" t="str">
        <f>IF(IFERROR(VLOOKUP(PCJ82,'OPERAÇÕES - REPARO'!PBV:PBV,1,FALSE),"")&lt;&gt;"","OK","NA")</f>
        <v>NA</v>
      </c>
      <c r="PCN82" s="93" t="str">
        <f>IF(IFERROR(VLOOKUP(PCJ82,'TEXTO LONGO REPARO.CSV'!PBR:PBR,1,FALSE),"")&lt;&gt;"","OK","NA")</f>
        <v>NA</v>
      </c>
      <c r="PCO82" s="58" t="e">
        <f>VLOOKUP(PCJ82,'Cod Planos'!$A:$G,2,FALSE)</f>
        <v>#N/A</v>
      </c>
      <c r="PCP82" s="59" t="e">
        <f>VLOOKUP(PCJ82,'Cod Planos'!$A:$G,4,FALSE)</f>
        <v>#N/A</v>
      </c>
      <c r="PCQ82" s="60" t="e">
        <f>VLOOKUP(PCJ82,'Cod Planos'!$A:$G,5,FALSE)</f>
        <v>#N/A</v>
      </c>
      <c r="PCR82" s="61" t="e">
        <f>VLOOKUP(PCJ82,'Cod Planos'!$A:$G,6,FALSE)</f>
        <v>#N/A</v>
      </c>
      <c r="PCS82" s="62" t="e">
        <f>VLOOKUP(PCJ82,'Cod Planos'!$A:$G,7,FALSE)</f>
        <v>#N/A</v>
      </c>
      <c r="PCT82" s="34">
        <v>991</v>
      </c>
      <c r="PCU82" s="63" t="str">
        <f>PCM82</f>
        <v>NA</v>
      </c>
      <c r="PCV82" s="83" t="s">
        <v>1515</v>
      </c>
      <c r="PCW82" s="93" t="str">
        <f>PCK82</f>
        <v>CR991</v>
      </c>
      <c r="PCX82" s="93" t="str">
        <f>IF(IFERROR(VLOOKUP(PCU82,'OPERAÇÕES - REPARO'!PCG:PCG,1,FALSE),"")&lt;&gt;"","OK","NA")</f>
        <v>NA</v>
      </c>
      <c r="PCY82" s="93" t="str">
        <f>IF(IFERROR(VLOOKUP(PCU82,'TEXTO LONGO REPARO.CSV'!PCC:PCC,1,FALSE),"")&lt;&gt;"","OK","NA")</f>
        <v>NA</v>
      </c>
      <c r="PCZ82" s="58" t="e">
        <f>VLOOKUP(PCU82,'Cod Planos'!$A:$G,2,FALSE)</f>
        <v>#N/A</v>
      </c>
      <c r="PDA82" s="59" t="e">
        <f>VLOOKUP(PCU82,'Cod Planos'!$A:$G,4,FALSE)</f>
        <v>#N/A</v>
      </c>
      <c r="PDB82" s="60" t="e">
        <f>VLOOKUP(PCU82,'Cod Planos'!$A:$G,5,FALSE)</f>
        <v>#N/A</v>
      </c>
      <c r="PDC82" s="61" t="e">
        <f>VLOOKUP(PCU82,'Cod Planos'!$A:$G,6,FALSE)</f>
        <v>#N/A</v>
      </c>
      <c r="PDD82" s="62" t="e">
        <f>VLOOKUP(PCU82,'Cod Planos'!$A:$G,7,FALSE)</f>
        <v>#N/A</v>
      </c>
      <c r="PDE82" s="34">
        <v>992</v>
      </c>
      <c r="PDF82" s="63" t="str">
        <f>PCX82</f>
        <v>NA</v>
      </c>
      <c r="PDG82" s="83" t="s">
        <v>1516</v>
      </c>
      <c r="PDH82" s="93" t="str">
        <f>PCV82</f>
        <v>CR992</v>
      </c>
      <c r="PDI82" s="93" t="str">
        <f>IF(IFERROR(VLOOKUP(PDF82,'OPERAÇÕES - REPARO'!PCR:PCR,1,FALSE),"")&lt;&gt;"","OK","NA")</f>
        <v>NA</v>
      </c>
      <c r="PDJ82" s="93" t="str">
        <f>IF(IFERROR(VLOOKUP(PDF82,'TEXTO LONGO REPARO.CSV'!PCN:PCN,1,FALSE),"")&lt;&gt;"","OK","NA")</f>
        <v>NA</v>
      </c>
      <c r="PDK82" s="58" t="e">
        <f>VLOOKUP(PDF82,'Cod Planos'!$A:$G,2,FALSE)</f>
        <v>#N/A</v>
      </c>
      <c r="PDL82" s="59" t="e">
        <f>VLOOKUP(PDF82,'Cod Planos'!$A:$G,4,FALSE)</f>
        <v>#N/A</v>
      </c>
      <c r="PDM82" s="60" t="e">
        <f>VLOOKUP(PDF82,'Cod Planos'!$A:$G,5,FALSE)</f>
        <v>#N/A</v>
      </c>
      <c r="PDN82" s="61" t="e">
        <f>VLOOKUP(PDF82,'Cod Planos'!$A:$G,6,FALSE)</f>
        <v>#N/A</v>
      </c>
      <c r="PDO82" s="62" t="e">
        <f>VLOOKUP(PDF82,'Cod Planos'!$A:$G,7,FALSE)</f>
        <v>#N/A</v>
      </c>
      <c r="PDP82" s="34">
        <v>993</v>
      </c>
      <c r="PDQ82" s="63" t="str">
        <f>PDI82</f>
        <v>NA</v>
      </c>
      <c r="PDR82" s="83" t="s">
        <v>1517</v>
      </c>
      <c r="PDS82" s="93" t="str">
        <f>PDG82</f>
        <v>CR993</v>
      </c>
      <c r="PDT82" s="93" t="str">
        <f>IF(IFERROR(VLOOKUP(PDQ82,'OPERAÇÕES - REPARO'!PDC:PDC,1,FALSE),"")&lt;&gt;"","OK","NA")</f>
        <v>NA</v>
      </c>
      <c r="PDU82" s="93" t="str">
        <f>IF(IFERROR(VLOOKUP(PDQ82,'TEXTO LONGO REPARO.CSV'!PCY:PCY,1,FALSE),"")&lt;&gt;"","OK","NA")</f>
        <v>NA</v>
      </c>
      <c r="PDV82" s="58" t="e">
        <f>VLOOKUP(PDQ82,'Cod Planos'!$A:$G,2,FALSE)</f>
        <v>#N/A</v>
      </c>
      <c r="PDW82" s="59" t="e">
        <f>VLOOKUP(PDQ82,'Cod Planos'!$A:$G,4,FALSE)</f>
        <v>#N/A</v>
      </c>
      <c r="PDX82" s="60" t="e">
        <f>VLOOKUP(PDQ82,'Cod Planos'!$A:$G,5,FALSE)</f>
        <v>#N/A</v>
      </c>
      <c r="PDY82" s="61" t="e">
        <f>VLOOKUP(PDQ82,'Cod Planos'!$A:$G,6,FALSE)</f>
        <v>#N/A</v>
      </c>
      <c r="PDZ82" s="62" t="e">
        <f>VLOOKUP(PDQ82,'Cod Planos'!$A:$G,7,FALSE)</f>
        <v>#N/A</v>
      </c>
      <c r="PEA82" s="34">
        <v>994</v>
      </c>
      <c r="PEB82" s="63" t="str">
        <f>PDT82</f>
        <v>NA</v>
      </c>
      <c r="PEC82" s="83" t="s">
        <v>1518</v>
      </c>
      <c r="PED82" s="93" t="str">
        <f>PDR82</f>
        <v>CR994</v>
      </c>
      <c r="PEE82" s="93" t="str">
        <f>IF(IFERROR(VLOOKUP(PEB82,'OPERAÇÕES - REPARO'!PDN:PDN,1,FALSE),"")&lt;&gt;"","OK","NA")</f>
        <v>NA</v>
      </c>
      <c r="PEF82" s="93" t="str">
        <f>IF(IFERROR(VLOOKUP(PEB82,'TEXTO LONGO REPARO.CSV'!PDJ:PDJ,1,FALSE),"")&lt;&gt;"","OK","NA")</f>
        <v>NA</v>
      </c>
      <c r="PEG82" s="58" t="e">
        <f>VLOOKUP(PEB82,'Cod Planos'!$A:$G,2,FALSE)</f>
        <v>#N/A</v>
      </c>
      <c r="PEH82" s="59" t="e">
        <f>VLOOKUP(PEB82,'Cod Planos'!$A:$G,4,FALSE)</f>
        <v>#N/A</v>
      </c>
      <c r="PEI82" s="60" t="e">
        <f>VLOOKUP(PEB82,'Cod Planos'!$A:$G,5,FALSE)</f>
        <v>#N/A</v>
      </c>
      <c r="PEJ82" s="61" t="e">
        <f>VLOOKUP(PEB82,'Cod Planos'!$A:$G,6,FALSE)</f>
        <v>#N/A</v>
      </c>
      <c r="PEK82" s="62" t="e">
        <f>VLOOKUP(PEB82,'Cod Planos'!$A:$G,7,FALSE)</f>
        <v>#N/A</v>
      </c>
      <c r="PEL82" s="34">
        <v>995</v>
      </c>
      <c r="PEM82" s="63" t="str">
        <f>PEE82</f>
        <v>NA</v>
      </c>
      <c r="PEN82" s="83" t="s">
        <v>1519</v>
      </c>
      <c r="PEO82" s="93" t="str">
        <f>PEC82</f>
        <v>CR995</v>
      </c>
      <c r="PEP82" s="93" t="str">
        <f>IF(IFERROR(VLOOKUP(PEM82,'OPERAÇÕES - REPARO'!PDY:PDY,1,FALSE),"")&lt;&gt;"","OK","NA")</f>
        <v>NA</v>
      </c>
      <c r="PEQ82" s="93" t="str">
        <f>IF(IFERROR(VLOOKUP(PEM82,'TEXTO LONGO REPARO.CSV'!PDU:PDU,1,FALSE),"")&lt;&gt;"","OK","NA")</f>
        <v>NA</v>
      </c>
      <c r="PER82" s="58" t="e">
        <f>VLOOKUP(PEM82,'Cod Planos'!$A:$G,2,FALSE)</f>
        <v>#N/A</v>
      </c>
      <c r="PES82" s="59" t="e">
        <f>VLOOKUP(PEM82,'Cod Planos'!$A:$G,4,FALSE)</f>
        <v>#N/A</v>
      </c>
      <c r="PET82" s="60" t="e">
        <f>VLOOKUP(PEM82,'Cod Planos'!$A:$G,5,FALSE)</f>
        <v>#N/A</v>
      </c>
      <c r="PEU82" s="61" t="e">
        <f>VLOOKUP(PEM82,'Cod Planos'!$A:$G,6,FALSE)</f>
        <v>#N/A</v>
      </c>
      <c r="PEV82" s="62" t="e">
        <f>VLOOKUP(PEM82,'Cod Planos'!$A:$G,7,FALSE)</f>
        <v>#N/A</v>
      </c>
      <c r="PEW82" s="34">
        <v>996</v>
      </c>
      <c r="PEX82" s="63" t="str">
        <f>PEP82</f>
        <v>NA</v>
      </c>
      <c r="PEY82" s="83" t="s">
        <v>1520</v>
      </c>
      <c r="PEZ82" s="93" t="str">
        <f>PEN82</f>
        <v>CR996</v>
      </c>
      <c r="PFA82" s="93" t="str">
        <f>IF(IFERROR(VLOOKUP(PEX82,'OPERAÇÕES - REPARO'!PEJ:PEJ,1,FALSE),"")&lt;&gt;"","OK","NA")</f>
        <v>NA</v>
      </c>
      <c r="PFB82" s="93" t="str">
        <f>IF(IFERROR(VLOOKUP(PEX82,'TEXTO LONGO REPARO.CSV'!PEF:PEF,1,FALSE),"")&lt;&gt;"","OK","NA")</f>
        <v>NA</v>
      </c>
      <c r="PFC82" s="58" t="e">
        <f>VLOOKUP(PEX82,'Cod Planos'!$A:$G,2,FALSE)</f>
        <v>#N/A</v>
      </c>
      <c r="PFD82" s="59" t="e">
        <f>VLOOKUP(PEX82,'Cod Planos'!$A:$G,4,FALSE)</f>
        <v>#N/A</v>
      </c>
      <c r="PFE82" s="60" t="e">
        <f>VLOOKUP(PEX82,'Cod Planos'!$A:$G,5,FALSE)</f>
        <v>#N/A</v>
      </c>
      <c r="PFF82" s="61" t="e">
        <f>VLOOKUP(PEX82,'Cod Planos'!$A:$G,6,FALSE)</f>
        <v>#N/A</v>
      </c>
      <c r="PFG82" s="62" t="e">
        <f>VLOOKUP(PEX82,'Cod Planos'!$A:$G,7,FALSE)</f>
        <v>#N/A</v>
      </c>
      <c r="PFH82" s="34">
        <v>997</v>
      </c>
      <c r="PFI82" s="63" t="str">
        <f>PFA82</f>
        <v>NA</v>
      </c>
      <c r="PFJ82" s="83" t="s">
        <v>1521</v>
      </c>
      <c r="PFK82" s="93" t="str">
        <f>PEY82</f>
        <v>CR997</v>
      </c>
      <c r="PFL82" s="93" t="str">
        <f>IF(IFERROR(VLOOKUP(PFI82,'OPERAÇÕES - REPARO'!PEU:PEU,1,FALSE),"")&lt;&gt;"","OK","NA")</f>
        <v>NA</v>
      </c>
      <c r="PFM82" s="93" t="str">
        <f>IF(IFERROR(VLOOKUP(PFI82,'TEXTO LONGO REPARO.CSV'!PEQ:PEQ,1,FALSE),"")&lt;&gt;"","OK","NA")</f>
        <v>NA</v>
      </c>
      <c r="PFN82" s="58" t="e">
        <f>VLOOKUP(PFI82,'Cod Planos'!$A:$G,2,FALSE)</f>
        <v>#N/A</v>
      </c>
      <c r="PFO82" s="59" t="e">
        <f>VLOOKUP(PFI82,'Cod Planos'!$A:$G,4,FALSE)</f>
        <v>#N/A</v>
      </c>
      <c r="PFP82" s="60" t="e">
        <f>VLOOKUP(PFI82,'Cod Planos'!$A:$G,5,FALSE)</f>
        <v>#N/A</v>
      </c>
      <c r="PFQ82" s="61" t="e">
        <f>VLOOKUP(PFI82,'Cod Planos'!$A:$G,6,FALSE)</f>
        <v>#N/A</v>
      </c>
      <c r="PFR82" s="62" t="e">
        <f>VLOOKUP(PFI82,'Cod Planos'!$A:$G,7,FALSE)</f>
        <v>#N/A</v>
      </c>
      <c r="PFS82" s="34">
        <v>998</v>
      </c>
      <c r="PFT82" s="63" t="str">
        <f>PFL82</f>
        <v>NA</v>
      </c>
      <c r="PFU82" s="83" t="s">
        <v>1522</v>
      </c>
      <c r="PFV82" s="93" t="str">
        <f>PFJ82</f>
        <v>CR998</v>
      </c>
      <c r="PFW82" s="93" t="str">
        <f>IF(IFERROR(VLOOKUP(PFT82,'OPERAÇÕES - REPARO'!PFF:PFF,1,FALSE),"")&lt;&gt;"","OK","NA")</f>
        <v>NA</v>
      </c>
      <c r="PFX82" s="93" t="str">
        <f>IF(IFERROR(VLOOKUP(PFT82,'TEXTO LONGO REPARO.CSV'!PFB:PFB,1,FALSE),"")&lt;&gt;"","OK","NA")</f>
        <v>NA</v>
      </c>
      <c r="PFY82" s="58" t="e">
        <f>VLOOKUP(PFT82,'Cod Planos'!$A:$G,2,FALSE)</f>
        <v>#N/A</v>
      </c>
      <c r="PFZ82" s="59" t="e">
        <f>VLOOKUP(PFT82,'Cod Planos'!$A:$G,4,FALSE)</f>
        <v>#N/A</v>
      </c>
      <c r="PGA82" s="60" t="e">
        <f>VLOOKUP(PFT82,'Cod Planos'!$A:$G,5,FALSE)</f>
        <v>#N/A</v>
      </c>
      <c r="PGB82" s="61" t="e">
        <f>VLOOKUP(PFT82,'Cod Planos'!$A:$G,6,FALSE)</f>
        <v>#N/A</v>
      </c>
      <c r="PGC82" s="62" t="e">
        <f>VLOOKUP(PFT82,'Cod Planos'!$A:$G,7,FALSE)</f>
        <v>#N/A</v>
      </c>
      <c r="PGD82" s="34">
        <v>999</v>
      </c>
      <c r="PGE82" s="63" t="str">
        <f>PFW82</f>
        <v>NA</v>
      </c>
      <c r="PGF82" s="83" t="s">
        <v>1523</v>
      </c>
      <c r="PGG82" s="93" t="str">
        <f>PFU82</f>
        <v>CR999</v>
      </c>
      <c r="PGH82" s="93" t="str">
        <f>IF(IFERROR(VLOOKUP(PGE82,'OPERAÇÕES - REPARO'!PFQ:PFQ,1,FALSE),"")&lt;&gt;"","OK","NA")</f>
        <v>NA</v>
      </c>
      <c r="PGI82" s="93" t="str">
        <f>IF(IFERROR(VLOOKUP(PGE82,'TEXTO LONGO REPARO.CSV'!PFM:PFM,1,FALSE),"")&lt;&gt;"","OK","NA")</f>
        <v>NA</v>
      </c>
      <c r="PGJ82" s="58" t="e">
        <f>VLOOKUP(PGE82,'Cod Planos'!$A:$G,2,FALSE)</f>
        <v>#N/A</v>
      </c>
      <c r="PGK82" s="59" t="e">
        <f>VLOOKUP(PGE82,'Cod Planos'!$A:$G,4,FALSE)</f>
        <v>#N/A</v>
      </c>
      <c r="PGL82" s="60" t="e">
        <f>VLOOKUP(PGE82,'Cod Planos'!$A:$G,5,FALSE)</f>
        <v>#N/A</v>
      </c>
      <c r="PGM82" s="61" t="e">
        <f>VLOOKUP(PGE82,'Cod Planos'!$A:$G,6,FALSE)</f>
        <v>#N/A</v>
      </c>
      <c r="PGN82" s="62" t="e">
        <f>VLOOKUP(PGE82,'Cod Planos'!$A:$G,7,FALSE)</f>
        <v>#N/A</v>
      </c>
      <c r="PGO82" s="34">
        <v>1000</v>
      </c>
      <c r="PGP82" s="63" t="str">
        <f>PGH82</f>
        <v>NA</v>
      </c>
      <c r="PGQ82" s="83" t="s">
        <v>1524</v>
      </c>
      <c r="PGR82" s="93" t="str">
        <f>PGF82</f>
        <v>CR1000</v>
      </c>
      <c r="PGS82" s="93" t="str">
        <f>IF(IFERROR(VLOOKUP(PGP82,'OPERAÇÕES - REPARO'!PGB:PGB,1,FALSE),"")&lt;&gt;"","OK","NA")</f>
        <v>NA</v>
      </c>
      <c r="PGT82" s="93" t="str">
        <f>IF(IFERROR(VLOOKUP(PGP82,'TEXTO LONGO REPARO.CSV'!PFX:PFX,1,FALSE),"")&lt;&gt;"","OK","NA")</f>
        <v>NA</v>
      </c>
      <c r="PGU82" s="58" t="e">
        <f>VLOOKUP(PGP82,'Cod Planos'!$A:$G,2,FALSE)</f>
        <v>#N/A</v>
      </c>
      <c r="PGV82" s="59" t="e">
        <f>VLOOKUP(PGP82,'Cod Planos'!$A:$G,4,FALSE)</f>
        <v>#N/A</v>
      </c>
      <c r="PGW82" s="60" t="e">
        <f>VLOOKUP(PGP82,'Cod Planos'!$A:$G,5,FALSE)</f>
        <v>#N/A</v>
      </c>
      <c r="PGX82" s="61" t="e">
        <f>VLOOKUP(PGP82,'Cod Planos'!$A:$G,6,FALSE)</f>
        <v>#N/A</v>
      </c>
      <c r="PGY82" s="62" t="e">
        <f>VLOOKUP(PGP82,'Cod Planos'!$A:$G,7,FALSE)</f>
        <v>#N/A</v>
      </c>
      <c r="PGZ82" s="34">
        <v>1001</v>
      </c>
      <c r="PHA82" s="63" t="str">
        <f>PGS82</f>
        <v>NA</v>
      </c>
      <c r="PHB82" s="83" t="s">
        <v>1525</v>
      </c>
      <c r="PHC82" s="93" t="str">
        <f>PGQ82</f>
        <v>CR1001</v>
      </c>
      <c r="PHD82" s="93" t="str">
        <f>IF(IFERROR(VLOOKUP(PHA82,'OPERAÇÕES - REPARO'!PGM:PGM,1,FALSE),"")&lt;&gt;"","OK","NA")</f>
        <v>NA</v>
      </c>
      <c r="PHE82" s="93" t="str">
        <f>IF(IFERROR(VLOOKUP(PHA82,'TEXTO LONGO REPARO.CSV'!PGI:PGI,1,FALSE),"")&lt;&gt;"","OK","NA")</f>
        <v>NA</v>
      </c>
      <c r="PHF82" s="58" t="e">
        <f>VLOOKUP(PHA82,'Cod Planos'!$A:$G,2,FALSE)</f>
        <v>#N/A</v>
      </c>
      <c r="PHG82" s="59" t="e">
        <f>VLOOKUP(PHA82,'Cod Planos'!$A:$G,4,FALSE)</f>
        <v>#N/A</v>
      </c>
      <c r="PHH82" s="60" t="e">
        <f>VLOOKUP(PHA82,'Cod Planos'!$A:$G,5,FALSE)</f>
        <v>#N/A</v>
      </c>
      <c r="PHI82" s="61" t="e">
        <f>VLOOKUP(PHA82,'Cod Planos'!$A:$G,6,FALSE)</f>
        <v>#N/A</v>
      </c>
      <c r="PHJ82" s="62" t="e">
        <f>VLOOKUP(PHA82,'Cod Planos'!$A:$G,7,FALSE)</f>
        <v>#N/A</v>
      </c>
      <c r="PHK82" s="34">
        <v>1002</v>
      </c>
      <c r="PHL82" s="63" t="str">
        <f>PHD82</f>
        <v>NA</v>
      </c>
      <c r="PHM82" s="83" t="s">
        <v>1526</v>
      </c>
      <c r="PHN82" s="93" t="str">
        <f>PHB82</f>
        <v>CR1002</v>
      </c>
      <c r="PHO82" s="93" t="str">
        <f>IF(IFERROR(VLOOKUP(PHL82,'OPERAÇÕES - REPARO'!PGX:PGX,1,FALSE),"")&lt;&gt;"","OK","NA")</f>
        <v>NA</v>
      </c>
      <c r="PHP82" s="93" t="str">
        <f>IF(IFERROR(VLOOKUP(PHL82,'TEXTO LONGO REPARO.CSV'!PGT:PGT,1,FALSE),"")&lt;&gt;"","OK","NA")</f>
        <v>NA</v>
      </c>
      <c r="PHQ82" s="58" t="e">
        <f>VLOOKUP(PHL82,'Cod Planos'!$A:$G,2,FALSE)</f>
        <v>#N/A</v>
      </c>
      <c r="PHR82" s="59" t="e">
        <f>VLOOKUP(PHL82,'Cod Planos'!$A:$G,4,FALSE)</f>
        <v>#N/A</v>
      </c>
      <c r="PHS82" s="60" t="e">
        <f>VLOOKUP(PHL82,'Cod Planos'!$A:$G,5,FALSE)</f>
        <v>#N/A</v>
      </c>
      <c r="PHT82" s="61" t="e">
        <f>VLOOKUP(PHL82,'Cod Planos'!$A:$G,6,FALSE)</f>
        <v>#N/A</v>
      </c>
      <c r="PHU82" s="62" t="e">
        <f>VLOOKUP(PHL82,'Cod Planos'!$A:$G,7,FALSE)</f>
        <v>#N/A</v>
      </c>
      <c r="PHV82" s="34">
        <v>1003</v>
      </c>
      <c r="PHW82" s="63" t="str">
        <f>PHO82</f>
        <v>NA</v>
      </c>
      <c r="PHX82" s="83" t="s">
        <v>1527</v>
      </c>
      <c r="PHY82" s="93" t="str">
        <f>PHM82</f>
        <v>CR1003</v>
      </c>
      <c r="PHZ82" s="93" t="str">
        <f>IF(IFERROR(VLOOKUP(PHW82,'OPERAÇÕES - REPARO'!PHI:PHI,1,FALSE),"")&lt;&gt;"","OK","NA")</f>
        <v>NA</v>
      </c>
      <c r="PIA82" s="93" t="str">
        <f>IF(IFERROR(VLOOKUP(PHW82,'TEXTO LONGO REPARO.CSV'!PHE:PHE,1,FALSE),"")&lt;&gt;"","OK","NA")</f>
        <v>NA</v>
      </c>
      <c r="PIB82" s="58" t="e">
        <f>VLOOKUP(PHW82,'Cod Planos'!$A:$G,2,FALSE)</f>
        <v>#N/A</v>
      </c>
      <c r="PIC82" s="59" t="e">
        <f>VLOOKUP(PHW82,'Cod Planos'!$A:$G,4,FALSE)</f>
        <v>#N/A</v>
      </c>
      <c r="PID82" s="60" t="e">
        <f>VLOOKUP(PHW82,'Cod Planos'!$A:$G,5,FALSE)</f>
        <v>#N/A</v>
      </c>
      <c r="PIE82" s="61" t="e">
        <f>VLOOKUP(PHW82,'Cod Planos'!$A:$G,6,FALSE)</f>
        <v>#N/A</v>
      </c>
      <c r="PIF82" s="62" t="e">
        <f>VLOOKUP(PHW82,'Cod Planos'!$A:$G,7,FALSE)</f>
        <v>#N/A</v>
      </c>
      <c r="PIG82" s="34">
        <v>1004</v>
      </c>
      <c r="PIH82" s="63" t="str">
        <f>PHZ82</f>
        <v>NA</v>
      </c>
      <c r="PII82" s="83" t="s">
        <v>1528</v>
      </c>
      <c r="PIJ82" s="93" t="str">
        <f>PHX82</f>
        <v>CR1004</v>
      </c>
      <c r="PIK82" s="93" t="str">
        <f>IF(IFERROR(VLOOKUP(PIH82,'OPERAÇÕES - REPARO'!PHT:PHT,1,FALSE),"")&lt;&gt;"","OK","NA")</f>
        <v>NA</v>
      </c>
      <c r="PIL82" s="93" t="str">
        <f>IF(IFERROR(VLOOKUP(PIH82,'TEXTO LONGO REPARO.CSV'!PHP:PHP,1,FALSE),"")&lt;&gt;"","OK","NA")</f>
        <v>NA</v>
      </c>
      <c r="PIM82" s="58" t="e">
        <f>VLOOKUP(PIH82,'Cod Planos'!$A:$G,2,FALSE)</f>
        <v>#N/A</v>
      </c>
      <c r="PIN82" s="59" t="e">
        <f>VLOOKUP(PIH82,'Cod Planos'!$A:$G,4,FALSE)</f>
        <v>#N/A</v>
      </c>
      <c r="PIO82" s="60" t="e">
        <f>VLOOKUP(PIH82,'Cod Planos'!$A:$G,5,FALSE)</f>
        <v>#N/A</v>
      </c>
      <c r="PIP82" s="61" t="e">
        <f>VLOOKUP(PIH82,'Cod Planos'!$A:$G,6,FALSE)</f>
        <v>#N/A</v>
      </c>
      <c r="PIQ82" s="62" t="e">
        <f>VLOOKUP(PIH82,'Cod Planos'!$A:$G,7,FALSE)</f>
        <v>#N/A</v>
      </c>
      <c r="PIR82" s="34">
        <v>1005</v>
      </c>
      <c r="PIS82" s="63" t="str">
        <f>PIK82</f>
        <v>NA</v>
      </c>
      <c r="PIT82" s="83" t="s">
        <v>1529</v>
      </c>
      <c r="PIU82" s="93" t="str">
        <f>PII82</f>
        <v>CR1005</v>
      </c>
      <c r="PIV82" s="93" t="str">
        <f>IF(IFERROR(VLOOKUP(PIS82,'OPERAÇÕES - REPARO'!PIE:PIE,1,FALSE),"")&lt;&gt;"","OK","NA")</f>
        <v>NA</v>
      </c>
      <c r="PIW82" s="93" t="str">
        <f>IF(IFERROR(VLOOKUP(PIS82,'TEXTO LONGO REPARO.CSV'!PIA:PIA,1,FALSE),"")&lt;&gt;"","OK","NA")</f>
        <v>NA</v>
      </c>
      <c r="PIX82" s="58" t="e">
        <f>VLOOKUP(PIS82,'Cod Planos'!$A:$G,2,FALSE)</f>
        <v>#N/A</v>
      </c>
      <c r="PIY82" s="59" t="e">
        <f>VLOOKUP(PIS82,'Cod Planos'!$A:$G,4,FALSE)</f>
        <v>#N/A</v>
      </c>
      <c r="PIZ82" s="60" t="e">
        <f>VLOOKUP(PIS82,'Cod Planos'!$A:$G,5,FALSE)</f>
        <v>#N/A</v>
      </c>
      <c r="PJA82" s="61" t="e">
        <f>VLOOKUP(PIS82,'Cod Planos'!$A:$G,6,FALSE)</f>
        <v>#N/A</v>
      </c>
      <c r="PJB82" s="62" t="e">
        <f>VLOOKUP(PIS82,'Cod Planos'!$A:$G,7,FALSE)</f>
        <v>#N/A</v>
      </c>
      <c r="PJC82" s="34">
        <v>1006</v>
      </c>
      <c r="PJD82" s="63" t="str">
        <f>PIV82</f>
        <v>NA</v>
      </c>
      <c r="PJE82" s="83" t="s">
        <v>1530</v>
      </c>
      <c r="PJF82" s="93" t="str">
        <f>PIT82</f>
        <v>CR1006</v>
      </c>
      <c r="PJG82" s="93" t="str">
        <f>IF(IFERROR(VLOOKUP(PJD82,'OPERAÇÕES - REPARO'!PIP:PIP,1,FALSE),"")&lt;&gt;"","OK","NA")</f>
        <v>NA</v>
      </c>
      <c r="PJH82" s="93" t="str">
        <f>IF(IFERROR(VLOOKUP(PJD82,'TEXTO LONGO REPARO.CSV'!PIL:PIL,1,FALSE),"")&lt;&gt;"","OK","NA")</f>
        <v>NA</v>
      </c>
      <c r="PJI82" s="58" t="e">
        <f>VLOOKUP(PJD82,'Cod Planos'!$A:$G,2,FALSE)</f>
        <v>#N/A</v>
      </c>
      <c r="PJJ82" s="59" t="e">
        <f>VLOOKUP(PJD82,'Cod Planos'!$A:$G,4,FALSE)</f>
        <v>#N/A</v>
      </c>
      <c r="PJK82" s="60" t="e">
        <f>VLOOKUP(PJD82,'Cod Planos'!$A:$G,5,FALSE)</f>
        <v>#N/A</v>
      </c>
      <c r="PJL82" s="61" t="e">
        <f>VLOOKUP(PJD82,'Cod Planos'!$A:$G,6,FALSE)</f>
        <v>#N/A</v>
      </c>
      <c r="PJM82" s="62" t="e">
        <f>VLOOKUP(PJD82,'Cod Planos'!$A:$G,7,FALSE)</f>
        <v>#N/A</v>
      </c>
      <c r="PJN82" s="34">
        <v>1007</v>
      </c>
      <c r="PJO82" s="63" t="str">
        <f>PJG82</f>
        <v>NA</v>
      </c>
      <c r="PJP82" s="83" t="s">
        <v>1531</v>
      </c>
      <c r="PJQ82" s="93" t="str">
        <f>PJE82</f>
        <v>CR1007</v>
      </c>
      <c r="PJR82" s="93" t="str">
        <f>IF(IFERROR(VLOOKUP(PJO82,'OPERAÇÕES - REPARO'!PJA:PJA,1,FALSE),"")&lt;&gt;"","OK","NA")</f>
        <v>NA</v>
      </c>
      <c r="PJS82" s="93" t="str">
        <f>IF(IFERROR(VLOOKUP(PJO82,'TEXTO LONGO REPARO.CSV'!PIW:PIW,1,FALSE),"")&lt;&gt;"","OK","NA")</f>
        <v>NA</v>
      </c>
      <c r="PJT82" s="58" t="e">
        <f>VLOOKUP(PJO82,'Cod Planos'!$A:$G,2,FALSE)</f>
        <v>#N/A</v>
      </c>
      <c r="PJU82" s="59" t="e">
        <f>VLOOKUP(PJO82,'Cod Planos'!$A:$G,4,FALSE)</f>
        <v>#N/A</v>
      </c>
      <c r="PJV82" s="60" t="e">
        <f>VLOOKUP(PJO82,'Cod Planos'!$A:$G,5,FALSE)</f>
        <v>#N/A</v>
      </c>
      <c r="PJW82" s="61" t="e">
        <f>VLOOKUP(PJO82,'Cod Planos'!$A:$G,6,FALSE)</f>
        <v>#N/A</v>
      </c>
      <c r="PJX82" s="62" t="e">
        <f>VLOOKUP(PJO82,'Cod Planos'!$A:$G,7,FALSE)</f>
        <v>#N/A</v>
      </c>
      <c r="PJY82" s="34">
        <v>1008</v>
      </c>
      <c r="PJZ82" s="63" t="str">
        <f>PJR82</f>
        <v>NA</v>
      </c>
      <c r="PKA82" s="83" t="s">
        <v>1532</v>
      </c>
      <c r="PKB82" s="93" t="str">
        <f>PJP82</f>
        <v>CR1008</v>
      </c>
      <c r="PKC82" s="93" t="str">
        <f>IF(IFERROR(VLOOKUP(PJZ82,'OPERAÇÕES - REPARO'!PJL:PJL,1,FALSE),"")&lt;&gt;"","OK","NA")</f>
        <v>NA</v>
      </c>
      <c r="PKD82" s="93" t="str">
        <f>IF(IFERROR(VLOOKUP(PJZ82,'TEXTO LONGO REPARO.CSV'!PJH:PJH,1,FALSE),"")&lt;&gt;"","OK","NA")</f>
        <v>NA</v>
      </c>
      <c r="PKE82" s="58" t="e">
        <f>VLOOKUP(PJZ82,'Cod Planos'!$A:$G,2,FALSE)</f>
        <v>#N/A</v>
      </c>
      <c r="PKF82" s="59" t="e">
        <f>VLOOKUP(PJZ82,'Cod Planos'!$A:$G,4,FALSE)</f>
        <v>#N/A</v>
      </c>
      <c r="PKG82" s="60" t="e">
        <f>VLOOKUP(PJZ82,'Cod Planos'!$A:$G,5,FALSE)</f>
        <v>#N/A</v>
      </c>
      <c r="PKH82" s="61" t="e">
        <f>VLOOKUP(PJZ82,'Cod Planos'!$A:$G,6,FALSE)</f>
        <v>#N/A</v>
      </c>
      <c r="PKI82" s="62" t="e">
        <f>VLOOKUP(PJZ82,'Cod Planos'!$A:$G,7,FALSE)</f>
        <v>#N/A</v>
      </c>
      <c r="PKJ82" s="34">
        <v>1009</v>
      </c>
      <c r="PKK82" s="63" t="str">
        <f>PKC82</f>
        <v>NA</v>
      </c>
      <c r="PKL82" s="83" t="s">
        <v>1533</v>
      </c>
      <c r="PKM82" s="93" t="str">
        <f>PKA82</f>
        <v>CR1009</v>
      </c>
      <c r="PKN82" s="93" t="str">
        <f>IF(IFERROR(VLOOKUP(PKK82,'OPERAÇÕES - REPARO'!PJW:PJW,1,FALSE),"")&lt;&gt;"","OK","NA")</f>
        <v>NA</v>
      </c>
      <c r="PKO82" s="93" t="str">
        <f>IF(IFERROR(VLOOKUP(PKK82,'TEXTO LONGO REPARO.CSV'!PJS:PJS,1,FALSE),"")&lt;&gt;"","OK","NA")</f>
        <v>NA</v>
      </c>
      <c r="PKP82" s="58" t="e">
        <f>VLOOKUP(PKK82,'Cod Planos'!$A:$G,2,FALSE)</f>
        <v>#N/A</v>
      </c>
      <c r="PKQ82" s="59" t="e">
        <f>VLOOKUP(PKK82,'Cod Planos'!$A:$G,4,FALSE)</f>
        <v>#N/A</v>
      </c>
      <c r="PKR82" s="60" t="e">
        <f>VLOOKUP(PKK82,'Cod Planos'!$A:$G,5,FALSE)</f>
        <v>#N/A</v>
      </c>
      <c r="PKS82" s="61" t="e">
        <f>VLOOKUP(PKK82,'Cod Planos'!$A:$G,6,FALSE)</f>
        <v>#N/A</v>
      </c>
      <c r="PKT82" s="62" t="e">
        <f>VLOOKUP(PKK82,'Cod Planos'!$A:$G,7,FALSE)</f>
        <v>#N/A</v>
      </c>
      <c r="PKU82" s="34">
        <v>1010</v>
      </c>
      <c r="PKV82" s="63" t="str">
        <f>PKN82</f>
        <v>NA</v>
      </c>
      <c r="PKW82" s="83" t="s">
        <v>1534</v>
      </c>
      <c r="PKX82" s="93" t="str">
        <f>PKL82</f>
        <v>CR1010</v>
      </c>
      <c r="PKY82" s="93" t="str">
        <f>IF(IFERROR(VLOOKUP(PKV82,'OPERAÇÕES - REPARO'!PKH:PKH,1,FALSE),"")&lt;&gt;"","OK","NA")</f>
        <v>NA</v>
      </c>
      <c r="PKZ82" s="93" t="str">
        <f>IF(IFERROR(VLOOKUP(PKV82,'TEXTO LONGO REPARO.CSV'!PKD:PKD,1,FALSE),"")&lt;&gt;"","OK","NA")</f>
        <v>NA</v>
      </c>
      <c r="PLA82" s="58" t="e">
        <f>VLOOKUP(PKV82,'Cod Planos'!$A:$G,2,FALSE)</f>
        <v>#N/A</v>
      </c>
      <c r="PLB82" s="59" t="e">
        <f>VLOOKUP(PKV82,'Cod Planos'!$A:$G,4,FALSE)</f>
        <v>#N/A</v>
      </c>
      <c r="PLC82" s="60" t="e">
        <f>VLOOKUP(PKV82,'Cod Planos'!$A:$G,5,FALSE)</f>
        <v>#N/A</v>
      </c>
      <c r="PLD82" s="61" t="e">
        <f>VLOOKUP(PKV82,'Cod Planos'!$A:$G,6,FALSE)</f>
        <v>#N/A</v>
      </c>
      <c r="PLE82" s="62" t="e">
        <f>VLOOKUP(PKV82,'Cod Planos'!$A:$G,7,FALSE)</f>
        <v>#N/A</v>
      </c>
      <c r="PLF82" s="34">
        <v>1011</v>
      </c>
      <c r="PLG82" s="63" t="str">
        <f>PKY82</f>
        <v>NA</v>
      </c>
      <c r="PLH82" s="83" t="s">
        <v>1535</v>
      </c>
      <c r="PLI82" s="93" t="str">
        <f>PKW82</f>
        <v>CR1011</v>
      </c>
      <c r="PLJ82" s="93" t="str">
        <f>IF(IFERROR(VLOOKUP(PLG82,'OPERAÇÕES - REPARO'!PKS:PKS,1,FALSE),"")&lt;&gt;"","OK","NA")</f>
        <v>NA</v>
      </c>
      <c r="PLK82" s="93" t="str">
        <f>IF(IFERROR(VLOOKUP(PLG82,'TEXTO LONGO REPARO.CSV'!PKO:PKO,1,FALSE),"")&lt;&gt;"","OK","NA")</f>
        <v>NA</v>
      </c>
      <c r="PLL82" s="58" t="e">
        <f>VLOOKUP(PLG82,'Cod Planos'!$A:$G,2,FALSE)</f>
        <v>#N/A</v>
      </c>
      <c r="PLM82" s="59" t="e">
        <f>VLOOKUP(PLG82,'Cod Planos'!$A:$G,4,FALSE)</f>
        <v>#N/A</v>
      </c>
      <c r="PLN82" s="60" t="e">
        <f>VLOOKUP(PLG82,'Cod Planos'!$A:$G,5,FALSE)</f>
        <v>#N/A</v>
      </c>
      <c r="PLO82" s="61" t="e">
        <f>VLOOKUP(PLG82,'Cod Planos'!$A:$G,6,FALSE)</f>
        <v>#N/A</v>
      </c>
      <c r="PLP82" s="62" t="e">
        <f>VLOOKUP(PLG82,'Cod Planos'!$A:$G,7,FALSE)</f>
        <v>#N/A</v>
      </c>
      <c r="PLQ82" s="34">
        <v>1012</v>
      </c>
      <c r="PLR82" s="63" t="str">
        <f>PLJ82</f>
        <v>NA</v>
      </c>
      <c r="PLS82" s="83" t="s">
        <v>1536</v>
      </c>
      <c r="PLT82" s="93" t="str">
        <f>PLH82</f>
        <v>CR1012</v>
      </c>
      <c r="PLU82" s="93" t="str">
        <f>IF(IFERROR(VLOOKUP(PLR82,'OPERAÇÕES - REPARO'!PLD:PLD,1,FALSE),"")&lt;&gt;"","OK","NA")</f>
        <v>NA</v>
      </c>
      <c r="PLV82" s="93" t="str">
        <f>IF(IFERROR(VLOOKUP(PLR82,'TEXTO LONGO REPARO.CSV'!PKZ:PKZ,1,FALSE),"")&lt;&gt;"","OK","NA")</f>
        <v>NA</v>
      </c>
      <c r="PLW82" s="58" t="e">
        <f>VLOOKUP(PLR82,'Cod Planos'!$A:$G,2,FALSE)</f>
        <v>#N/A</v>
      </c>
      <c r="PLX82" s="59" t="e">
        <f>VLOOKUP(PLR82,'Cod Planos'!$A:$G,4,FALSE)</f>
        <v>#N/A</v>
      </c>
      <c r="PLY82" s="60" t="e">
        <f>VLOOKUP(PLR82,'Cod Planos'!$A:$G,5,FALSE)</f>
        <v>#N/A</v>
      </c>
      <c r="PLZ82" s="61" t="e">
        <f>VLOOKUP(PLR82,'Cod Planos'!$A:$G,6,FALSE)</f>
        <v>#N/A</v>
      </c>
      <c r="PMA82" s="62" t="e">
        <f>VLOOKUP(PLR82,'Cod Planos'!$A:$G,7,FALSE)</f>
        <v>#N/A</v>
      </c>
      <c r="PMB82" s="34">
        <v>1013</v>
      </c>
      <c r="PMC82" s="63" t="str">
        <f>PLU82</f>
        <v>NA</v>
      </c>
      <c r="PMD82" s="83" t="s">
        <v>1537</v>
      </c>
      <c r="PME82" s="93" t="str">
        <f>PLS82</f>
        <v>CR1013</v>
      </c>
      <c r="PMF82" s="93" t="str">
        <f>IF(IFERROR(VLOOKUP(PMC82,'OPERAÇÕES - REPARO'!PLO:PLO,1,FALSE),"")&lt;&gt;"","OK","NA")</f>
        <v>NA</v>
      </c>
      <c r="PMG82" s="93" t="str">
        <f>IF(IFERROR(VLOOKUP(PMC82,'TEXTO LONGO REPARO.CSV'!PLK:PLK,1,FALSE),"")&lt;&gt;"","OK","NA")</f>
        <v>NA</v>
      </c>
      <c r="PMH82" s="58" t="e">
        <f>VLOOKUP(PMC82,'Cod Planos'!$A:$G,2,FALSE)</f>
        <v>#N/A</v>
      </c>
      <c r="PMI82" s="59" t="e">
        <f>VLOOKUP(PMC82,'Cod Planos'!$A:$G,4,FALSE)</f>
        <v>#N/A</v>
      </c>
      <c r="PMJ82" s="60" t="e">
        <f>VLOOKUP(PMC82,'Cod Planos'!$A:$G,5,FALSE)</f>
        <v>#N/A</v>
      </c>
      <c r="PMK82" s="61" t="e">
        <f>VLOOKUP(PMC82,'Cod Planos'!$A:$G,6,FALSE)</f>
        <v>#N/A</v>
      </c>
      <c r="PML82" s="62" t="e">
        <f>VLOOKUP(PMC82,'Cod Planos'!$A:$G,7,FALSE)</f>
        <v>#N/A</v>
      </c>
      <c r="PMM82" s="34">
        <v>1014</v>
      </c>
      <c r="PMN82" s="63" t="str">
        <f>PMF82</f>
        <v>NA</v>
      </c>
      <c r="PMO82" s="83" t="s">
        <v>1538</v>
      </c>
      <c r="PMP82" s="93" t="str">
        <f>PMD82</f>
        <v>CR1014</v>
      </c>
      <c r="PMQ82" s="93" t="str">
        <f>IF(IFERROR(VLOOKUP(PMN82,'OPERAÇÕES - REPARO'!PLZ:PLZ,1,FALSE),"")&lt;&gt;"","OK","NA")</f>
        <v>NA</v>
      </c>
      <c r="PMR82" s="93" t="str">
        <f>IF(IFERROR(VLOOKUP(PMN82,'TEXTO LONGO REPARO.CSV'!PLV:PLV,1,FALSE),"")&lt;&gt;"","OK","NA")</f>
        <v>NA</v>
      </c>
      <c r="PMS82" s="58" t="e">
        <f>VLOOKUP(PMN82,'Cod Planos'!$A:$G,2,FALSE)</f>
        <v>#N/A</v>
      </c>
      <c r="PMT82" s="59" t="e">
        <f>VLOOKUP(PMN82,'Cod Planos'!$A:$G,4,FALSE)</f>
        <v>#N/A</v>
      </c>
      <c r="PMU82" s="60" t="e">
        <f>VLOOKUP(PMN82,'Cod Planos'!$A:$G,5,FALSE)</f>
        <v>#N/A</v>
      </c>
      <c r="PMV82" s="61" t="e">
        <f>VLOOKUP(PMN82,'Cod Planos'!$A:$G,6,FALSE)</f>
        <v>#N/A</v>
      </c>
      <c r="PMW82" s="62" t="e">
        <f>VLOOKUP(PMN82,'Cod Planos'!$A:$G,7,FALSE)</f>
        <v>#N/A</v>
      </c>
      <c r="PMX82" s="34">
        <v>1015</v>
      </c>
      <c r="PMY82" s="63" t="str">
        <f>PMQ82</f>
        <v>NA</v>
      </c>
      <c r="PMZ82" s="83" t="s">
        <v>1539</v>
      </c>
      <c r="PNA82" s="93" t="str">
        <f>PMO82</f>
        <v>CR1015</v>
      </c>
      <c r="PNB82" s="93" t="str">
        <f>IF(IFERROR(VLOOKUP(PMY82,'OPERAÇÕES - REPARO'!PMK:PMK,1,FALSE),"")&lt;&gt;"","OK","NA")</f>
        <v>NA</v>
      </c>
      <c r="PNC82" s="93" t="str">
        <f>IF(IFERROR(VLOOKUP(PMY82,'TEXTO LONGO REPARO.CSV'!PMG:PMG,1,FALSE),"")&lt;&gt;"","OK","NA")</f>
        <v>NA</v>
      </c>
      <c r="PND82" s="58" t="e">
        <f>VLOOKUP(PMY82,'Cod Planos'!$A:$G,2,FALSE)</f>
        <v>#N/A</v>
      </c>
      <c r="PNE82" s="59" t="e">
        <f>VLOOKUP(PMY82,'Cod Planos'!$A:$G,4,FALSE)</f>
        <v>#N/A</v>
      </c>
      <c r="PNF82" s="60" t="e">
        <f>VLOOKUP(PMY82,'Cod Planos'!$A:$G,5,FALSE)</f>
        <v>#N/A</v>
      </c>
      <c r="PNG82" s="61" t="e">
        <f>VLOOKUP(PMY82,'Cod Planos'!$A:$G,6,FALSE)</f>
        <v>#N/A</v>
      </c>
      <c r="PNH82" s="62" t="e">
        <f>VLOOKUP(PMY82,'Cod Planos'!$A:$G,7,FALSE)</f>
        <v>#N/A</v>
      </c>
      <c r="PNI82" s="34">
        <v>1016</v>
      </c>
      <c r="PNJ82" s="63" t="str">
        <f>PNB82</f>
        <v>NA</v>
      </c>
      <c r="PNK82" s="83" t="s">
        <v>1540</v>
      </c>
      <c r="PNL82" s="93" t="str">
        <f>PMZ82</f>
        <v>CR1016</v>
      </c>
      <c r="PNM82" s="93" t="str">
        <f>IF(IFERROR(VLOOKUP(PNJ82,'OPERAÇÕES - REPARO'!PMV:PMV,1,FALSE),"")&lt;&gt;"","OK","NA")</f>
        <v>NA</v>
      </c>
      <c r="PNN82" s="93" t="str">
        <f>IF(IFERROR(VLOOKUP(PNJ82,'TEXTO LONGO REPARO.CSV'!PMR:PMR,1,FALSE),"")&lt;&gt;"","OK","NA")</f>
        <v>NA</v>
      </c>
      <c r="PNO82" s="58" t="e">
        <f>VLOOKUP(PNJ82,'Cod Planos'!$A:$G,2,FALSE)</f>
        <v>#N/A</v>
      </c>
      <c r="PNP82" s="59" t="e">
        <f>VLOOKUP(PNJ82,'Cod Planos'!$A:$G,4,FALSE)</f>
        <v>#N/A</v>
      </c>
      <c r="PNQ82" s="60" t="e">
        <f>VLOOKUP(PNJ82,'Cod Planos'!$A:$G,5,FALSE)</f>
        <v>#N/A</v>
      </c>
      <c r="PNR82" s="61" t="e">
        <f>VLOOKUP(PNJ82,'Cod Planos'!$A:$G,6,FALSE)</f>
        <v>#N/A</v>
      </c>
      <c r="PNS82" s="62" t="e">
        <f>VLOOKUP(PNJ82,'Cod Planos'!$A:$G,7,FALSE)</f>
        <v>#N/A</v>
      </c>
      <c r="PNT82" s="34">
        <v>1017</v>
      </c>
      <c r="PNU82" s="63" t="str">
        <f>PNM82</f>
        <v>NA</v>
      </c>
      <c r="PNV82" s="83" t="s">
        <v>1541</v>
      </c>
      <c r="PNW82" s="93" t="str">
        <f>PNK82</f>
        <v>CR1017</v>
      </c>
      <c r="PNX82" s="93" t="str">
        <f>IF(IFERROR(VLOOKUP(PNU82,'OPERAÇÕES - REPARO'!PNG:PNG,1,FALSE),"")&lt;&gt;"","OK","NA")</f>
        <v>NA</v>
      </c>
      <c r="PNY82" s="93" t="str">
        <f>IF(IFERROR(VLOOKUP(PNU82,'TEXTO LONGO REPARO.CSV'!PNC:PNC,1,FALSE),"")&lt;&gt;"","OK","NA")</f>
        <v>NA</v>
      </c>
      <c r="PNZ82" s="58" t="e">
        <f>VLOOKUP(PNU82,'Cod Planos'!$A:$G,2,FALSE)</f>
        <v>#N/A</v>
      </c>
      <c r="POA82" s="59" t="e">
        <f>VLOOKUP(PNU82,'Cod Planos'!$A:$G,4,FALSE)</f>
        <v>#N/A</v>
      </c>
      <c r="POB82" s="60" t="e">
        <f>VLOOKUP(PNU82,'Cod Planos'!$A:$G,5,FALSE)</f>
        <v>#N/A</v>
      </c>
      <c r="POC82" s="61" t="e">
        <f>VLOOKUP(PNU82,'Cod Planos'!$A:$G,6,FALSE)</f>
        <v>#N/A</v>
      </c>
      <c r="POD82" s="62" t="e">
        <f>VLOOKUP(PNU82,'Cod Planos'!$A:$G,7,FALSE)</f>
        <v>#N/A</v>
      </c>
      <c r="POE82" s="34">
        <v>1018</v>
      </c>
      <c r="POF82" s="63" t="str">
        <f>PNX82</f>
        <v>NA</v>
      </c>
      <c r="POG82" s="83" t="s">
        <v>1542</v>
      </c>
      <c r="POH82" s="93" t="str">
        <f>PNV82</f>
        <v>CR1018</v>
      </c>
      <c r="POI82" s="93" t="str">
        <f>IF(IFERROR(VLOOKUP(POF82,'OPERAÇÕES - REPARO'!PNR:PNR,1,FALSE),"")&lt;&gt;"","OK","NA")</f>
        <v>NA</v>
      </c>
      <c r="POJ82" s="93" t="str">
        <f>IF(IFERROR(VLOOKUP(POF82,'TEXTO LONGO REPARO.CSV'!PNN:PNN,1,FALSE),"")&lt;&gt;"","OK","NA")</f>
        <v>NA</v>
      </c>
      <c r="POK82" s="58" t="e">
        <f>VLOOKUP(POF82,'Cod Planos'!$A:$G,2,FALSE)</f>
        <v>#N/A</v>
      </c>
      <c r="POL82" s="59" t="e">
        <f>VLOOKUP(POF82,'Cod Planos'!$A:$G,4,FALSE)</f>
        <v>#N/A</v>
      </c>
      <c r="POM82" s="60" t="e">
        <f>VLOOKUP(POF82,'Cod Planos'!$A:$G,5,FALSE)</f>
        <v>#N/A</v>
      </c>
      <c r="PON82" s="61" t="e">
        <f>VLOOKUP(POF82,'Cod Planos'!$A:$G,6,FALSE)</f>
        <v>#N/A</v>
      </c>
      <c r="POO82" s="62" t="e">
        <f>VLOOKUP(POF82,'Cod Planos'!$A:$G,7,FALSE)</f>
        <v>#N/A</v>
      </c>
      <c r="POP82" s="34">
        <v>1019</v>
      </c>
      <c r="POQ82" s="63" t="str">
        <f>POI82</f>
        <v>NA</v>
      </c>
      <c r="POR82" s="83" t="s">
        <v>1543</v>
      </c>
      <c r="POS82" s="93" t="str">
        <f>POG82</f>
        <v>CR1019</v>
      </c>
      <c r="POT82" s="93" t="str">
        <f>IF(IFERROR(VLOOKUP(POQ82,'OPERAÇÕES - REPARO'!POC:POC,1,FALSE),"")&lt;&gt;"","OK","NA")</f>
        <v>NA</v>
      </c>
      <c r="POU82" s="93" t="str">
        <f>IF(IFERROR(VLOOKUP(POQ82,'TEXTO LONGO REPARO.CSV'!PNY:PNY,1,FALSE),"")&lt;&gt;"","OK","NA")</f>
        <v>NA</v>
      </c>
      <c r="POV82" s="58" t="e">
        <f>VLOOKUP(POQ82,'Cod Planos'!$A:$G,2,FALSE)</f>
        <v>#N/A</v>
      </c>
      <c r="POW82" s="59" t="e">
        <f>VLOOKUP(POQ82,'Cod Planos'!$A:$G,4,FALSE)</f>
        <v>#N/A</v>
      </c>
      <c r="POX82" s="60" t="e">
        <f>VLOOKUP(POQ82,'Cod Planos'!$A:$G,5,FALSE)</f>
        <v>#N/A</v>
      </c>
      <c r="POY82" s="61" t="e">
        <f>VLOOKUP(POQ82,'Cod Planos'!$A:$G,6,FALSE)</f>
        <v>#N/A</v>
      </c>
      <c r="POZ82" s="62" t="e">
        <f>VLOOKUP(POQ82,'Cod Planos'!$A:$G,7,FALSE)</f>
        <v>#N/A</v>
      </c>
      <c r="PPA82" s="34">
        <v>1020</v>
      </c>
      <c r="PPB82" s="63" t="str">
        <f>POT82</f>
        <v>NA</v>
      </c>
      <c r="PPC82" s="83" t="s">
        <v>1544</v>
      </c>
      <c r="PPD82" s="93" t="str">
        <f>POR82</f>
        <v>CR1020</v>
      </c>
      <c r="PPE82" s="93" t="str">
        <f>IF(IFERROR(VLOOKUP(PPB82,'OPERAÇÕES - REPARO'!PON:PON,1,FALSE),"")&lt;&gt;"","OK","NA")</f>
        <v>NA</v>
      </c>
      <c r="PPF82" s="93" t="str">
        <f>IF(IFERROR(VLOOKUP(PPB82,'TEXTO LONGO REPARO.CSV'!POJ:POJ,1,FALSE),"")&lt;&gt;"","OK","NA")</f>
        <v>NA</v>
      </c>
      <c r="PPG82" s="58" t="e">
        <f>VLOOKUP(PPB82,'Cod Planos'!$A:$G,2,FALSE)</f>
        <v>#N/A</v>
      </c>
      <c r="PPH82" s="59" t="e">
        <f>VLOOKUP(PPB82,'Cod Planos'!$A:$G,4,FALSE)</f>
        <v>#N/A</v>
      </c>
      <c r="PPI82" s="60" t="e">
        <f>VLOOKUP(PPB82,'Cod Planos'!$A:$G,5,FALSE)</f>
        <v>#N/A</v>
      </c>
      <c r="PPJ82" s="61" t="e">
        <f>VLOOKUP(PPB82,'Cod Planos'!$A:$G,6,FALSE)</f>
        <v>#N/A</v>
      </c>
      <c r="PPK82" s="62" t="e">
        <f>VLOOKUP(PPB82,'Cod Planos'!$A:$G,7,FALSE)</f>
        <v>#N/A</v>
      </c>
      <c r="PPL82" s="34">
        <v>1021</v>
      </c>
      <c r="PPM82" s="63" t="str">
        <f>PPE82</f>
        <v>NA</v>
      </c>
      <c r="PPN82" s="83" t="s">
        <v>1545</v>
      </c>
      <c r="PPO82" s="93" t="str">
        <f>PPC82</f>
        <v>CR1021</v>
      </c>
      <c r="PPP82" s="93" t="str">
        <f>IF(IFERROR(VLOOKUP(PPM82,'OPERAÇÕES - REPARO'!POY:POY,1,FALSE),"")&lt;&gt;"","OK","NA")</f>
        <v>NA</v>
      </c>
      <c r="PPQ82" s="93" t="str">
        <f>IF(IFERROR(VLOOKUP(PPM82,'TEXTO LONGO REPARO.CSV'!POU:POU,1,FALSE),"")&lt;&gt;"","OK","NA")</f>
        <v>NA</v>
      </c>
      <c r="PPR82" s="58" t="e">
        <f>VLOOKUP(PPM82,'Cod Planos'!$A:$G,2,FALSE)</f>
        <v>#N/A</v>
      </c>
      <c r="PPS82" s="59" t="e">
        <f>VLOOKUP(PPM82,'Cod Planos'!$A:$G,4,FALSE)</f>
        <v>#N/A</v>
      </c>
      <c r="PPT82" s="60" t="e">
        <f>VLOOKUP(PPM82,'Cod Planos'!$A:$G,5,FALSE)</f>
        <v>#N/A</v>
      </c>
      <c r="PPU82" s="61" t="e">
        <f>VLOOKUP(PPM82,'Cod Planos'!$A:$G,6,FALSE)</f>
        <v>#N/A</v>
      </c>
      <c r="PPV82" s="62" t="e">
        <f>VLOOKUP(PPM82,'Cod Planos'!$A:$G,7,FALSE)</f>
        <v>#N/A</v>
      </c>
      <c r="PPW82" s="34">
        <v>1022</v>
      </c>
      <c r="PPX82" s="63" t="str">
        <f>PPP82</f>
        <v>NA</v>
      </c>
      <c r="PPY82" s="83" t="s">
        <v>1546</v>
      </c>
      <c r="PPZ82" s="93" t="str">
        <f>PPN82</f>
        <v>CR1022</v>
      </c>
      <c r="PQA82" s="93" t="str">
        <f>IF(IFERROR(VLOOKUP(PPX82,'OPERAÇÕES - REPARO'!PPJ:PPJ,1,FALSE),"")&lt;&gt;"","OK","NA")</f>
        <v>NA</v>
      </c>
      <c r="PQB82" s="93" t="str">
        <f>IF(IFERROR(VLOOKUP(PPX82,'TEXTO LONGO REPARO.CSV'!PPF:PPF,1,FALSE),"")&lt;&gt;"","OK","NA")</f>
        <v>NA</v>
      </c>
      <c r="PQC82" s="58" t="e">
        <f>VLOOKUP(PPX82,'Cod Planos'!$A:$G,2,FALSE)</f>
        <v>#N/A</v>
      </c>
      <c r="PQD82" s="59" t="e">
        <f>VLOOKUP(PPX82,'Cod Planos'!$A:$G,4,FALSE)</f>
        <v>#N/A</v>
      </c>
      <c r="PQE82" s="60" t="e">
        <f>VLOOKUP(PPX82,'Cod Planos'!$A:$G,5,FALSE)</f>
        <v>#N/A</v>
      </c>
      <c r="PQF82" s="61" t="e">
        <f>VLOOKUP(PPX82,'Cod Planos'!$A:$G,6,FALSE)</f>
        <v>#N/A</v>
      </c>
      <c r="PQG82" s="62" t="e">
        <f>VLOOKUP(PPX82,'Cod Planos'!$A:$G,7,FALSE)</f>
        <v>#N/A</v>
      </c>
      <c r="PQH82" s="34">
        <v>1023</v>
      </c>
      <c r="PQI82" s="63" t="str">
        <f>PQA82</f>
        <v>NA</v>
      </c>
      <c r="PQJ82" s="83" t="s">
        <v>1547</v>
      </c>
      <c r="PQK82" s="93" t="str">
        <f>PPY82</f>
        <v>CR1023</v>
      </c>
      <c r="PQL82" s="93" t="str">
        <f>IF(IFERROR(VLOOKUP(PQI82,'OPERAÇÕES - REPARO'!PPU:PPU,1,FALSE),"")&lt;&gt;"","OK","NA")</f>
        <v>NA</v>
      </c>
      <c r="PQM82" s="93" t="str">
        <f>IF(IFERROR(VLOOKUP(PQI82,'TEXTO LONGO REPARO.CSV'!PPQ:PPQ,1,FALSE),"")&lt;&gt;"","OK","NA")</f>
        <v>NA</v>
      </c>
      <c r="PQN82" s="58" t="e">
        <f>VLOOKUP(PQI82,'Cod Planos'!$A:$G,2,FALSE)</f>
        <v>#N/A</v>
      </c>
      <c r="PQO82" s="59" t="e">
        <f>VLOOKUP(PQI82,'Cod Planos'!$A:$G,4,FALSE)</f>
        <v>#N/A</v>
      </c>
      <c r="PQP82" s="60" t="e">
        <f>VLOOKUP(PQI82,'Cod Planos'!$A:$G,5,FALSE)</f>
        <v>#N/A</v>
      </c>
      <c r="PQQ82" s="61" t="e">
        <f>VLOOKUP(PQI82,'Cod Planos'!$A:$G,6,FALSE)</f>
        <v>#N/A</v>
      </c>
      <c r="PQR82" s="62" t="e">
        <f>VLOOKUP(PQI82,'Cod Planos'!$A:$G,7,FALSE)</f>
        <v>#N/A</v>
      </c>
      <c r="PQS82" s="34">
        <v>1024</v>
      </c>
      <c r="PQT82" s="63" t="str">
        <f>PQL82</f>
        <v>NA</v>
      </c>
      <c r="PQU82" s="83" t="s">
        <v>1548</v>
      </c>
      <c r="PQV82" s="93" t="str">
        <f>PQJ82</f>
        <v>CR1024</v>
      </c>
      <c r="PQW82" s="93" t="str">
        <f>IF(IFERROR(VLOOKUP(PQT82,'OPERAÇÕES - REPARO'!PQF:PQF,1,FALSE),"")&lt;&gt;"","OK","NA")</f>
        <v>NA</v>
      </c>
      <c r="PQX82" s="93" t="str">
        <f>IF(IFERROR(VLOOKUP(PQT82,'TEXTO LONGO REPARO.CSV'!PQB:PQB,1,FALSE),"")&lt;&gt;"","OK","NA")</f>
        <v>NA</v>
      </c>
      <c r="PQY82" s="58" t="e">
        <f>VLOOKUP(PQT82,'Cod Planos'!$A:$G,2,FALSE)</f>
        <v>#N/A</v>
      </c>
      <c r="PQZ82" s="59" t="e">
        <f>VLOOKUP(PQT82,'Cod Planos'!$A:$G,4,FALSE)</f>
        <v>#N/A</v>
      </c>
      <c r="PRA82" s="60" t="e">
        <f>VLOOKUP(PQT82,'Cod Planos'!$A:$G,5,FALSE)</f>
        <v>#N/A</v>
      </c>
      <c r="PRB82" s="61" t="e">
        <f>VLOOKUP(PQT82,'Cod Planos'!$A:$G,6,FALSE)</f>
        <v>#N/A</v>
      </c>
      <c r="PRC82" s="62" t="e">
        <f>VLOOKUP(PQT82,'Cod Planos'!$A:$G,7,FALSE)</f>
        <v>#N/A</v>
      </c>
      <c r="PRD82" s="34">
        <v>1025</v>
      </c>
      <c r="PRE82" s="63" t="str">
        <f>PQW82</f>
        <v>NA</v>
      </c>
      <c r="PRF82" s="83" t="s">
        <v>1549</v>
      </c>
      <c r="PRG82" s="93" t="str">
        <f>PQU82</f>
        <v>CR1025</v>
      </c>
      <c r="PRH82" s="93" t="str">
        <f>IF(IFERROR(VLOOKUP(PRE82,'OPERAÇÕES - REPARO'!PQQ:PQQ,1,FALSE),"")&lt;&gt;"","OK","NA")</f>
        <v>NA</v>
      </c>
      <c r="PRI82" s="93" t="str">
        <f>IF(IFERROR(VLOOKUP(PRE82,'TEXTO LONGO REPARO.CSV'!PQM:PQM,1,FALSE),"")&lt;&gt;"","OK","NA")</f>
        <v>NA</v>
      </c>
      <c r="PRJ82" s="58" t="e">
        <f>VLOOKUP(PRE82,'Cod Planos'!$A:$G,2,FALSE)</f>
        <v>#N/A</v>
      </c>
      <c r="PRK82" s="59" t="e">
        <f>VLOOKUP(PRE82,'Cod Planos'!$A:$G,4,FALSE)</f>
        <v>#N/A</v>
      </c>
      <c r="PRL82" s="60" t="e">
        <f>VLOOKUP(PRE82,'Cod Planos'!$A:$G,5,FALSE)</f>
        <v>#N/A</v>
      </c>
      <c r="PRM82" s="61" t="e">
        <f>VLOOKUP(PRE82,'Cod Planos'!$A:$G,6,FALSE)</f>
        <v>#N/A</v>
      </c>
      <c r="PRN82" s="62" t="e">
        <f>VLOOKUP(PRE82,'Cod Planos'!$A:$G,7,FALSE)</f>
        <v>#N/A</v>
      </c>
      <c r="PRO82" s="34">
        <v>1026</v>
      </c>
      <c r="PRP82" s="63" t="str">
        <f>PRH82</f>
        <v>NA</v>
      </c>
      <c r="PRQ82" s="83" t="s">
        <v>1550</v>
      </c>
      <c r="PRR82" s="93" t="str">
        <f>PRF82</f>
        <v>CR1026</v>
      </c>
      <c r="PRS82" s="93" t="str">
        <f>IF(IFERROR(VLOOKUP(PRP82,'OPERAÇÕES - REPARO'!PRB:PRB,1,FALSE),"")&lt;&gt;"","OK","NA")</f>
        <v>NA</v>
      </c>
      <c r="PRT82" s="93" t="str">
        <f>IF(IFERROR(VLOOKUP(PRP82,'TEXTO LONGO REPARO.CSV'!PQX:PQX,1,FALSE),"")&lt;&gt;"","OK","NA")</f>
        <v>NA</v>
      </c>
      <c r="PRU82" s="58" t="e">
        <f>VLOOKUP(PRP82,'Cod Planos'!$A:$G,2,FALSE)</f>
        <v>#N/A</v>
      </c>
      <c r="PRV82" s="59" t="e">
        <f>VLOOKUP(PRP82,'Cod Planos'!$A:$G,4,FALSE)</f>
        <v>#N/A</v>
      </c>
      <c r="PRW82" s="60" t="e">
        <f>VLOOKUP(PRP82,'Cod Planos'!$A:$G,5,FALSE)</f>
        <v>#N/A</v>
      </c>
      <c r="PRX82" s="61" t="e">
        <f>VLOOKUP(PRP82,'Cod Planos'!$A:$G,6,FALSE)</f>
        <v>#N/A</v>
      </c>
      <c r="PRY82" s="62" t="e">
        <f>VLOOKUP(PRP82,'Cod Planos'!$A:$G,7,FALSE)</f>
        <v>#N/A</v>
      </c>
      <c r="PRZ82" s="34">
        <v>1027</v>
      </c>
      <c r="PSA82" s="63" t="str">
        <f>PRS82</f>
        <v>NA</v>
      </c>
      <c r="PSB82" s="83" t="s">
        <v>1551</v>
      </c>
      <c r="PSC82" s="93" t="str">
        <f>PRQ82</f>
        <v>CR1027</v>
      </c>
      <c r="PSD82" s="93" t="str">
        <f>IF(IFERROR(VLOOKUP(PSA82,'OPERAÇÕES - REPARO'!PRM:PRM,1,FALSE),"")&lt;&gt;"","OK","NA")</f>
        <v>NA</v>
      </c>
      <c r="PSE82" s="93" t="str">
        <f>IF(IFERROR(VLOOKUP(PSA82,'TEXTO LONGO REPARO.CSV'!PRI:PRI,1,FALSE),"")&lt;&gt;"","OK","NA")</f>
        <v>NA</v>
      </c>
      <c r="PSF82" s="58" t="e">
        <f>VLOOKUP(PSA82,'Cod Planos'!$A:$G,2,FALSE)</f>
        <v>#N/A</v>
      </c>
      <c r="PSG82" s="59" t="e">
        <f>VLOOKUP(PSA82,'Cod Planos'!$A:$G,4,FALSE)</f>
        <v>#N/A</v>
      </c>
      <c r="PSH82" s="60" t="e">
        <f>VLOOKUP(PSA82,'Cod Planos'!$A:$G,5,FALSE)</f>
        <v>#N/A</v>
      </c>
      <c r="PSI82" s="61" t="e">
        <f>VLOOKUP(PSA82,'Cod Planos'!$A:$G,6,FALSE)</f>
        <v>#N/A</v>
      </c>
      <c r="PSJ82" s="62" t="e">
        <f>VLOOKUP(PSA82,'Cod Planos'!$A:$G,7,FALSE)</f>
        <v>#N/A</v>
      </c>
      <c r="PSK82" s="34">
        <v>1028</v>
      </c>
      <c r="PSL82" s="63" t="str">
        <f>PSD82</f>
        <v>NA</v>
      </c>
      <c r="PSM82" s="83" t="s">
        <v>1552</v>
      </c>
      <c r="PSN82" s="93" t="str">
        <f>PSB82</f>
        <v>CR1028</v>
      </c>
      <c r="PSO82" s="93" t="str">
        <f>IF(IFERROR(VLOOKUP(PSL82,'OPERAÇÕES - REPARO'!PRX:PRX,1,FALSE),"")&lt;&gt;"","OK","NA")</f>
        <v>NA</v>
      </c>
      <c r="PSP82" s="93" t="str">
        <f>IF(IFERROR(VLOOKUP(PSL82,'TEXTO LONGO REPARO.CSV'!PRT:PRT,1,FALSE),"")&lt;&gt;"","OK","NA")</f>
        <v>NA</v>
      </c>
      <c r="PSQ82" s="58" t="e">
        <f>VLOOKUP(PSL82,'Cod Planos'!$A:$G,2,FALSE)</f>
        <v>#N/A</v>
      </c>
      <c r="PSR82" s="59" t="e">
        <f>VLOOKUP(PSL82,'Cod Planos'!$A:$G,4,FALSE)</f>
        <v>#N/A</v>
      </c>
      <c r="PSS82" s="60" t="e">
        <f>VLOOKUP(PSL82,'Cod Planos'!$A:$G,5,FALSE)</f>
        <v>#N/A</v>
      </c>
      <c r="PST82" s="61" t="e">
        <f>VLOOKUP(PSL82,'Cod Planos'!$A:$G,6,FALSE)</f>
        <v>#N/A</v>
      </c>
      <c r="PSU82" s="62" t="e">
        <f>VLOOKUP(PSL82,'Cod Planos'!$A:$G,7,FALSE)</f>
        <v>#N/A</v>
      </c>
      <c r="PSV82" s="34">
        <v>1029</v>
      </c>
      <c r="PSW82" s="63" t="str">
        <f>PSO82</f>
        <v>NA</v>
      </c>
      <c r="PSX82" s="83" t="s">
        <v>1553</v>
      </c>
      <c r="PSY82" s="93" t="str">
        <f>PSM82</f>
        <v>CR1029</v>
      </c>
      <c r="PSZ82" s="93" t="str">
        <f>IF(IFERROR(VLOOKUP(PSW82,'OPERAÇÕES - REPARO'!PSI:PSI,1,FALSE),"")&lt;&gt;"","OK","NA")</f>
        <v>NA</v>
      </c>
      <c r="PTA82" s="93" t="str">
        <f>IF(IFERROR(VLOOKUP(PSW82,'TEXTO LONGO REPARO.CSV'!PSE:PSE,1,FALSE),"")&lt;&gt;"","OK","NA")</f>
        <v>NA</v>
      </c>
      <c r="PTB82" s="58" t="e">
        <f>VLOOKUP(PSW82,'Cod Planos'!$A:$G,2,FALSE)</f>
        <v>#N/A</v>
      </c>
      <c r="PTC82" s="59" t="e">
        <f>VLOOKUP(PSW82,'Cod Planos'!$A:$G,4,FALSE)</f>
        <v>#N/A</v>
      </c>
      <c r="PTD82" s="60" t="e">
        <f>VLOOKUP(PSW82,'Cod Planos'!$A:$G,5,FALSE)</f>
        <v>#N/A</v>
      </c>
      <c r="PTE82" s="61" t="e">
        <f>VLOOKUP(PSW82,'Cod Planos'!$A:$G,6,FALSE)</f>
        <v>#N/A</v>
      </c>
      <c r="PTF82" s="62" t="e">
        <f>VLOOKUP(PSW82,'Cod Planos'!$A:$G,7,FALSE)</f>
        <v>#N/A</v>
      </c>
      <c r="PTG82" s="34">
        <v>1030</v>
      </c>
      <c r="PTH82" s="63" t="str">
        <f>PSZ82</f>
        <v>NA</v>
      </c>
      <c r="PTI82" s="83" t="s">
        <v>1554</v>
      </c>
      <c r="PTJ82" s="93" t="str">
        <f>PSX82</f>
        <v>CR1030</v>
      </c>
      <c r="PTK82" s="93" t="str">
        <f>IF(IFERROR(VLOOKUP(PTH82,'OPERAÇÕES - REPARO'!PST:PST,1,FALSE),"")&lt;&gt;"","OK","NA")</f>
        <v>NA</v>
      </c>
      <c r="PTL82" s="93" t="str">
        <f>IF(IFERROR(VLOOKUP(PTH82,'TEXTO LONGO REPARO.CSV'!PSP:PSP,1,FALSE),"")&lt;&gt;"","OK","NA")</f>
        <v>NA</v>
      </c>
      <c r="PTM82" s="58" t="e">
        <f>VLOOKUP(PTH82,'Cod Planos'!$A:$G,2,FALSE)</f>
        <v>#N/A</v>
      </c>
      <c r="PTN82" s="59" t="e">
        <f>VLOOKUP(PTH82,'Cod Planos'!$A:$G,4,FALSE)</f>
        <v>#N/A</v>
      </c>
      <c r="PTO82" s="60" t="e">
        <f>VLOOKUP(PTH82,'Cod Planos'!$A:$G,5,FALSE)</f>
        <v>#N/A</v>
      </c>
      <c r="PTP82" s="61" t="e">
        <f>VLOOKUP(PTH82,'Cod Planos'!$A:$G,6,FALSE)</f>
        <v>#N/A</v>
      </c>
      <c r="PTQ82" s="62" t="e">
        <f>VLOOKUP(PTH82,'Cod Planos'!$A:$G,7,FALSE)</f>
        <v>#N/A</v>
      </c>
      <c r="PTR82" s="34">
        <v>1031</v>
      </c>
      <c r="PTS82" s="63" t="str">
        <f>PTK82</f>
        <v>NA</v>
      </c>
      <c r="PTT82" s="83" t="s">
        <v>1555</v>
      </c>
      <c r="PTU82" s="93" t="str">
        <f>PTI82</f>
        <v>CR1031</v>
      </c>
      <c r="PTV82" s="93" t="str">
        <f>IF(IFERROR(VLOOKUP(PTS82,'OPERAÇÕES - REPARO'!PTE:PTE,1,FALSE),"")&lt;&gt;"","OK","NA")</f>
        <v>NA</v>
      </c>
      <c r="PTW82" s="93" t="str">
        <f>IF(IFERROR(VLOOKUP(PTS82,'TEXTO LONGO REPARO.CSV'!PTA:PTA,1,FALSE),"")&lt;&gt;"","OK","NA")</f>
        <v>NA</v>
      </c>
      <c r="PTX82" s="58" t="e">
        <f>VLOOKUP(PTS82,'Cod Planos'!$A:$G,2,FALSE)</f>
        <v>#N/A</v>
      </c>
      <c r="PTY82" s="59" t="e">
        <f>VLOOKUP(PTS82,'Cod Planos'!$A:$G,4,FALSE)</f>
        <v>#N/A</v>
      </c>
      <c r="PTZ82" s="60" t="e">
        <f>VLOOKUP(PTS82,'Cod Planos'!$A:$G,5,FALSE)</f>
        <v>#N/A</v>
      </c>
      <c r="PUA82" s="61" t="e">
        <f>VLOOKUP(PTS82,'Cod Planos'!$A:$G,6,FALSE)</f>
        <v>#N/A</v>
      </c>
      <c r="PUB82" s="62" t="e">
        <f>VLOOKUP(PTS82,'Cod Planos'!$A:$G,7,FALSE)</f>
        <v>#N/A</v>
      </c>
      <c r="PUC82" s="34">
        <v>1032</v>
      </c>
      <c r="PUD82" s="63" t="str">
        <f>PTV82</f>
        <v>NA</v>
      </c>
      <c r="PUE82" s="83" t="s">
        <v>1556</v>
      </c>
      <c r="PUF82" s="93" t="str">
        <f>PTT82</f>
        <v>CR1032</v>
      </c>
      <c r="PUG82" s="93" t="str">
        <f>IF(IFERROR(VLOOKUP(PUD82,'OPERAÇÕES - REPARO'!PTP:PTP,1,FALSE),"")&lt;&gt;"","OK","NA")</f>
        <v>NA</v>
      </c>
      <c r="PUH82" s="93" t="str">
        <f>IF(IFERROR(VLOOKUP(PUD82,'TEXTO LONGO REPARO.CSV'!PTL:PTL,1,FALSE),"")&lt;&gt;"","OK","NA")</f>
        <v>NA</v>
      </c>
      <c r="PUI82" s="58" t="e">
        <f>VLOOKUP(PUD82,'Cod Planos'!$A:$G,2,FALSE)</f>
        <v>#N/A</v>
      </c>
      <c r="PUJ82" s="59" t="e">
        <f>VLOOKUP(PUD82,'Cod Planos'!$A:$G,4,FALSE)</f>
        <v>#N/A</v>
      </c>
      <c r="PUK82" s="60" t="e">
        <f>VLOOKUP(PUD82,'Cod Planos'!$A:$G,5,FALSE)</f>
        <v>#N/A</v>
      </c>
      <c r="PUL82" s="61" t="e">
        <f>VLOOKUP(PUD82,'Cod Planos'!$A:$G,6,FALSE)</f>
        <v>#N/A</v>
      </c>
      <c r="PUM82" s="62" t="e">
        <f>VLOOKUP(PUD82,'Cod Planos'!$A:$G,7,FALSE)</f>
        <v>#N/A</v>
      </c>
      <c r="PUN82" s="34">
        <v>1033</v>
      </c>
      <c r="PUO82" s="63" t="str">
        <f>PUG82</f>
        <v>NA</v>
      </c>
      <c r="PUP82" s="83" t="s">
        <v>1557</v>
      </c>
      <c r="PUQ82" s="93" t="str">
        <f>PUE82</f>
        <v>CR1033</v>
      </c>
      <c r="PUR82" s="93" t="str">
        <f>IF(IFERROR(VLOOKUP(PUO82,'OPERAÇÕES - REPARO'!PUA:PUA,1,FALSE),"")&lt;&gt;"","OK","NA")</f>
        <v>NA</v>
      </c>
      <c r="PUS82" s="93" t="str">
        <f>IF(IFERROR(VLOOKUP(PUO82,'TEXTO LONGO REPARO.CSV'!PTW:PTW,1,FALSE),"")&lt;&gt;"","OK","NA")</f>
        <v>NA</v>
      </c>
      <c r="PUT82" s="58" t="e">
        <f>VLOOKUP(PUO82,'Cod Planos'!$A:$G,2,FALSE)</f>
        <v>#N/A</v>
      </c>
      <c r="PUU82" s="59" t="e">
        <f>VLOOKUP(PUO82,'Cod Planos'!$A:$G,4,FALSE)</f>
        <v>#N/A</v>
      </c>
      <c r="PUV82" s="60" t="e">
        <f>VLOOKUP(PUO82,'Cod Planos'!$A:$G,5,FALSE)</f>
        <v>#N/A</v>
      </c>
      <c r="PUW82" s="61" t="e">
        <f>VLOOKUP(PUO82,'Cod Planos'!$A:$G,6,FALSE)</f>
        <v>#N/A</v>
      </c>
      <c r="PUX82" s="62" t="e">
        <f>VLOOKUP(PUO82,'Cod Planos'!$A:$G,7,FALSE)</f>
        <v>#N/A</v>
      </c>
      <c r="PUY82" s="34">
        <v>1034</v>
      </c>
      <c r="PUZ82" s="63" t="str">
        <f>PUR82</f>
        <v>NA</v>
      </c>
      <c r="PVA82" s="83" t="s">
        <v>1558</v>
      </c>
      <c r="PVB82" s="93" t="str">
        <f>PUP82</f>
        <v>CR1034</v>
      </c>
      <c r="PVC82" s="93" t="str">
        <f>IF(IFERROR(VLOOKUP(PUZ82,'OPERAÇÕES - REPARO'!PUL:PUL,1,FALSE),"")&lt;&gt;"","OK","NA")</f>
        <v>NA</v>
      </c>
      <c r="PVD82" s="93" t="str">
        <f>IF(IFERROR(VLOOKUP(PUZ82,'TEXTO LONGO REPARO.CSV'!PUH:PUH,1,FALSE),"")&lt;&gt;"","OK","NA")</f>
        <v>NA</v>
      </c>
      <c r="PVE82" s="58" t="e">
        <f>VLOOKUP(PUZ82,'Cod Planos'!$A:$G,2,FALSE)</f>
        <v>#N/A</v>
      </c>
      <c r="PVF82" s="59" t="e">
        <f>VLOOKUP(PUZ82,'Cod Planos'!$A:$G,4,FALSE)</f>
        <v>#N/A</v>
      </c>
      <c r="PVG82" s="60" t="e">
        <f>VLOOKUP(PUZ82,'Cod Planos'!$A:$G,5,FALSE)</f>
        <v>#N/A</v>
      </c>
      <c r="PVH82" s="61" t="e">
        <f>VLOOKUP(PUZ82,'Cod Planos'!$A:$G,6,FALSE)</f>
        <v>#N/A</v>
      </c>
      <c r="PVI82" s="62" t="e">
        <f>VLOOKUP(PUZ82,'Cod Planos'!$A:$G,7,FALSE)</f>
        <v>#N/A</v>
      </c>
      <c r="PVJ82" s="34">
        <v>1035</v>
      </c>
      <c r="PVK82" s="63" t="str">
        <f>PVC82</f>
        <v>NA</v>
      </c>
      <c r="PVL82" s="83" t="s">
        <v>1559</v>
      </c>
      <c r="PVM82" s="93" t="str">
        <f>PVA82</f>
        <v>CR1035</v>
      </c>
      <c r="PVN82" s="93" t="str">
        <f>IF(IFERROR(VLOOKUP(PVK82,'OPERAÇÕES - REPARO'!PUW:PUW,1,FALSE),"")&lt;&gt;"","OK","NA")</f>
        <v>NA</v>
      </c>
      <c r="PVO82" s="93" t="str">
        <f>IF(IFERROR(VLOOKUP(PVK82,'TEXTO LONGO REPARO.CSV'!PUS:PUS,1,FALSE),"")&lt;&gt;"","OK","NA")</f>
        <v>NA</v>
      </c>
      <c r="PVP82" s="58" t="e">
        <f>VLOOKUP(PVK82,'Cod Planos'!$A:$G,2,FALSE)</f>
        <v>#N/A</v>
      </c>
      <c r="PVQ82" s="59" t="e">
        <f>VLOOKUP(PVK82,'Cod Planos'!$A:$G,4,FALSE)</f>
        <v>#N/A</v>
      </c>
      <c r="PVR82" s="60" t="e">
        <f>VLOOKUP(PVK82,'Cod Planos'!$A:$G,5,FALSE)</f>
        <v>#N/A</v>
      </c>
      <c r="PVS82" s="61" t="e">
        <f>VLOOKUP(PVK82,'Cod Planos'!$A:$G,6,FALSE)</f>
        <v>#N/A</v>
      </c>
      <c r="PVT82" s="62" t="e">
        <f>VLOOKUP(PVK82,'Cod Planos'!$A:$G,7,FALSE)</f>
        <v>#N/A</v>
      </c>
      <c r="PVU82" s="34">
        <v>1036</v>
      </c>
      <c r="PVV82" s="63" t="str">
        <f>PVN82</f>
        <v>NA</v>
      </c>
      <c r="PVW82" s="83" t="s">
        <v>1560</v>
      </c>
      <c r="PVX82" s="93" t="str">
        <f>PVL82</f>
        <v>CR1036</v>
      </c>
      <c r="PVY82" s="93" t="str">
        <f>IF(IFERROR(VLOOKUP(PVV82,'OPERAÇÕES - REPARO'!PVH:PVH,1,FALSE),"")&lt;&gt;"","OK","NA")</f>
        <v>NA</v>
      </c>
      <c r="PVZ82" s="93" t="str">
        <f>IF(IFERROR(VLOOKUP(PVV82,'TEXTO LONGO REPARO.CSV'!PVD:PVD,1,FALSE),"")&lt;&gt;"","OK","NA")</f>
        <v>NA</v>
      </c>
      <c r="PWA82" s="58" t="e">
        <f>VLOOKUP(PVV82,'Cod Planos'!$A:$G,2,FALSE)</f>
        <v>#N/A</v>
      </c>
      <c r="PWB82" s="59" t="e">
        <f>VLOOKUP(PVV82,'Cod Planos'!$A:$G,4,FALSE)</f>
        <v>#N/A</v>
      </c>
      <c r="PWC82" s="60" t="e">
        <f>VLOOKUP(PVV82,'Cod Planos'!$A:$G,5,FALSE)</f>
        <v>#N/A</v>
      </c>
      <c r="PWD82" s="61" t="e">
        <f>VLOOKUP(PVV82,'Cod Planos'!$A:$G,6,FALSE)</f>
        <v>#N/A</v>
      </c>
      <c r="PWE82" s="62" t="e">
        <f>VLOOKUP(PVV82,'Cod Planos'!$A:$G,7,FALSE)</f>
        <v>#N/A</v>
      </c>
      <c r="PWF82" s="34">
        <v>1037</v>
      </c>
      <c r="PWG82" s="63" t="str">
        <f>PVY82</f>
        <v>NA</v>
      </c>
      <c r="PWH82" s="83" t="s">
        <v>1561</v>
      </c>
      <c r="PWI82" s="93" t="str">
        <f>PVW82</f>
        <v>CR1037</v>
      </c>
      <c r="PWJ82" s="93" t="str">
        <f>IF(IFERROR(VLOOKUP(PWG82,'OPERAÇÕES - REPARO'!PVS:PVS,1,FALSE),"")&lt;&gt;"","OK","NA")</f>
        <v>NA</v>
      </c>
      <c r="PWK82" s="93" t="str">
        <f>IF(IFERROR(VLOOKUP(PWG82,'TEXTO LONGO REPARO.CSV'!PVO:PVO,1,FALSE),"")&lt;&gt;"","OK","NA")</f>
        <v>NA</v>
      </c>
      <c r="PWL82" s="58" t="e">
        <f>VLOOKUP(PWG82,'Cod Planos'!$A:$G,2,FALSE)</f>
        <v>#N/A</v>
      </c>
      <c r="PWM82" s="59" t="e">
        <f>VLOOKUP(PWG82,'Cod Planos'!$A:$G,4,FALSE)</f>
        <v>#N/A</v>
      </c>
      <c r="PWN82" s="60" t="e">
        <f>VLOOKUP(PWG82,'Cod Planos'!$A:$G,5,FALSE)</f>
        <v>#N/A</v>
      </c>
      <c r="PWO82" s="61" t="e">
        <f>VLOOKUP(PWG82,'Cod Planos'!$A:$G,6,FALSE)</f>
        <v>#N/A</v>
      </c>
      <c r="PWP82" s="62" t="e">
        <f>VLOOKUP(PWG82,'Cod Planos'!$A:$G,7,FALSE)</f>
        <v>#N/A</v>
      </c>
      <c r="PWQ82" s="34">
        <v>1038</v>
      </c>
      <c r="PWR82" s="63" t="str">
        <f>PWJ82</f>
        <v>NA</v>
      </c>
      <c r="PWS82" s="83" t="s">
        <v>1562</v>
      </c>
      <c r="PWT82" s="93" t="str">
        <f>PWH82</f>
        <v>CR1038</v>
      </c>
      <c r="PWU82" s="93" t="str">
        <f>IF(IFERROR(VLOOKUP(PWR82,'OPERAÇÕES - REPARO'!PWD:PWD,1,FALSE),"")&lt;&gt;"","OK","NA")</f>
        <v>NA</v>
      </c>
      <c r="PWV82" s="93" t="str">
        <f>IF(IFERROR(VLOOKUP(PWR82,'TEXTO LONGO REPARO.CSV'!PVZ:PVZ,1,FALSE),"")&lt;&gt;"","OK","NA")</f>
        <v>NA</v>
      </c>
      <c r="PWW82" s="58" t="e">
        <f>VLOOKUP(PWR82,'Cod Planos'!$A:$G,2,FALSE)</f>
        <v>#N/A</v>
      </c>
      <c r="PWX82" s="59" t="e">
        <f>VLOOKUP(PWR82,'Cod Planos'!$A:$G,4,FALSE)</f>
        <v>#N/A</v>
      </c>
      <c r="PWY82" s="60" t="e">
        <f>VLOOKUP(PWR82,'Cod Planos'!$A:$G,5,FALSE)</f>
        <v>#N/A</v>
      </c>
      <c r="PWZ82" s="61" t="e">
        <f>VLOOKUP(PWR82,'Cod Planos'!$A:$G,6,FALSE)</f>
        <v>#N/A</v>
      </c>
      <c r="PXA82" s="62" t="e">
        <f>VLOOKUP(PWR82,'Cod Planos'!$A:$G,7,FALSE)</f>
        <v>#N/A</v>
      </c>
      <c r="PXB82" s="34">
        <v>1039</v>
      </c>
      <c r="PXC82" s="63" t="str">
        <f>PWU82</f>
        <v>NA</v>
      </c>
      <c r="PXD82" s="83" t="s">
        <v>1563</v>
      </c>
      <c r="PXE82" s="93" t="str">
        <f>PWS82</f>
        <v>CR1039</v>
      </c>
      <c r="PXF82" s="93" t="str">
        <f>IF(IFERROR(VLOOKUP(PXC82,'OPERAÇÕES - REPARO'!PWO:PWO,1,FALSE),"")&lt;&gt;"","OK","NA")</f>
        <v>NA</v>
      </c>
      <c r="PXG82" s="93" t="str">
        <f>IF(IFERROR(VLOOKUP(PXC82,'TEXTO LONGO REPARO.CSV'!PWK:PWK,1,FALSE),"")&lt;&gt;"","OK","NA")</f>
        <v>NA</v>
      </c>
      <c r="PXH82" s="58" t="e">
        <f>VLOOKUP(PXC82,'Cod Planos'!$A:$G,2,FALSE)</f>
        <v>#N/A</v>
      </c>
      <c r="PXI82" s="59" t="e">
        <f>VLOOKUP(PXC82,'Cod Planos'!$A:$G,4,FALSE)</f>
        <v>#N/A</v>
      </c>
      <c r="PXJ82" s="60" t="e">
        <f>VLOOKUP(PXC82,'Cod Planos'!$A:$G,5,FALSE)</f>
        <v>#N/A</v>
      </c>
      <c r="PXK82" s="61" t="e">
        <f>VLOOKUP(PXC82,'Cod Planos'!$A:$G,6,FALSE)</f>
        <v>#N/A</v>
      </c>
      <c r="PXL82" s="62" t="e">
        <f>VLOOKUP(PXC82,'Cod Planos'!$A:$G,7,FALSE)</f>
        <v>#N/A</v>
      </c>
      <c r="PXM82" s="34">
        <v>1040</v>
      </c>
      <c r="PXN82" s="63" t="str">
        <f>PXF82</f>
        <v>NA</v>
      </c>
      <c r="PXO82" s="83" t="s">
        <v>1564</v>
      </c>
      <c r="PXP82" s="93" t="str">
        <f>PXD82</f>
        <v>CR1040</v>
      </c>
      <c r="PXQ82" s="93" t="str">
        <f>IF(IFERROR(VLOOKUP(PXN82,'OPERAÇÕES - REPARO'!PWZ:PWZ,1,FALSE),"")&lt;&gt;"","OK","NA")</f>
        <v>NA</v>
      </c>
      <c r="PXR82" s="93" t="str">
        <f>IF(IFERROR(VLOOKUP(PXN82,'TEXTO LONGO REPARO.CSV'!PWV:PWV,1,FALSE),"")&lt;&gt;"","OK","NA")</f>
        <v>NA</v>
      </c>
      <c r="PXS82" s="58" t="e">
        <f>VLOOKUP(PXN82,'Cod Planos'!$A:$G,2,FALSE)</f>
        <v>#N/A</v>
      </c>
      <c r="PXT82" s="59" t="e">
        <f>VLOOKUP(PXN82,'Cod Planos'!$A:$G,4,FALSE)</f>
        <v>#N/A</v>
      </c>
      <c r="PXU82" s="60" t="e">
        <f>VLOOKUP(PXN82,'Cod Planos'!$A:$G,5,FALSE)</f>
        <v>#N/A</v>
      </c>
      <c r="PXV82" s="61" t="e">
        <f>VLOOKUP(PXN82,'Cod Planos'!$A:$G,6,FALSE)</f>
        <v>#N/A</v>
      </c>
      <c r="PXW82" s="62" t="e">
        <f>VLOOKUP(PXN82,'Cod Planos'!$A:$G,7,FALSE)</f>
        <v>#N/A</v>
      </c>
      <c r="PXX82" s="34">
        <v>1041</v>
      </c>
      <c r="PXY82" s="63" t="str">
        <f>PXQ82</f>
        <v>NA</v>
      </c>
      <c r="PXZ82" s="83" t="s">
        <v>1565</v>
      </c>
      <c r="PYA82" s="93" t="str">
        <f>PXO82</f>
        <v>CR1041</v>
      </c>
      <c r="PYB82" s="93" t="str">
        <f>IF(IFERROR(VLOOKUP(PXY82,'OPERAÇÕES - REPARO'!PXK:PXK,1,FALSE),"")&lt;&gt;"","OK","NA")</f>
        <v>NA</v>
      </c>
      <c r="PYC82" s="93" t="str">
        <f>IF(IFERROR(VLOOKUP(PXY82,'TEXTO LONGO REPARO.CSV'!PXG:PXG,1,FALSE),"")&lt;&gt;"","OK","NA")</f>
        <v>NA</v>
      </c>
      <c r="PYD82" s="58" t="e">
        <f>VLOOKUP(PXY82,'Cod Planos'!$A:$G,2,FALSE)</f>
        <v>#N/A</v>
      </c>
      <c r="PYE82" s="59" t="e">
        <f>VLOOKUP(PXY82,'Cod Planos'!$A:$G,4,FALSE)</f>
        <v>#N/A</v>
      </c>
      <c r="PYF82" s="60" t="e">
        <f>VLOOKUP(PXY82,'Cod Planos'!$A:$G,5,FALSE)</f>
        <v>#N/A</v>
      </c>
      <c r="PYG82" s="61" t="e">
        <f>VLOOKUP(PXY82,'Cod Planos'!$A:$G,6,FALSE)</f>
        <v>#N/A</v>
      </c>
      <c r="PYH82" s="62" t="e">
        <f>VLOOKUP(PXY82,'Cod Planos'!$A:$G,7,FALSE)</f>
        <v>#N/A</v>
      </c>
      <c r="PYI82" s="34">
        <v>1042</v>
      </c>
      <c r="PYJ82" s="63" t="str">
        <f>PYB82</f>
        <v>NA</v>
      </c>
      <c r="PYK82" s="83" t="s">
        <v>1566</v>
      </c>
      <c r="PYL82" s="93" t="str">
        <f>PXZ82</f>
        <v>CR1042</v>
      </c>
      <c r="PYM82" s="93" t="str">
        <f>IF(IFERROR(VLOOKUP(PYJ82,'OPERAÇÕES - REPARO'!PXV:PXV,1,FALSE),"")&lt;&gt;"","OK","NA")</f>
        <v>NA</v>
      </c>
      <c r="PYN82" s="93" t="str">
        <f>IF(IFERROR(VLOOKUP(PYJ82,'TEXTO LONGO REPARO.CSV'!PXR:PXR,1,FALSE),"")&lt;&gt;"","OK","NA")</f>
        <v>NA</v>
      </c>
      <c r="PYO82" s="58" t="e">
        <f>VLOOKUP(PYJ82,'Cod Planos'!$A:$G,2,FALSE)</f>
        <v>#N/A</v>
      </c>
      <c r="PYP82" s="59" t="e">
        <f>VLOOKUP(PYJ82,'Cod Planos'!$A:$G,4,FALSE)</f>
        <v>#N/A</v>
      </c>
      <c r="PYQ82" s="60" t="e">
        <f>VLOOKUP(PYJ82,'Cod Planos'!$A:$G,5,FALSE)</f>
        <v>#N/A</v>
      </c>
      <c r="PYR82" s="61" t="e">
        <f>VLOOKUP(PYJ82,'Cod Planos'!$A:$G,6,FALSE)</f>
        <v>#N/A</v>
      </c>
      <c r="PYS82" s="62" t="e">
        <f>VLOOKUP(PYJ82,'Cod Planos'!$A:$G,7,FALSE)</f>
        <v>#N/A</v>
      </c>
      <c r="PYT82" s="34">
        <v>1043</v>
      </c>
      <c r="PYU82" s="63" t="str">
        <f>PYM82</f>
        <v>NA</v>
      </c>
      <c r="PYV82" s="83" t="s">
        <v>1567</v>
      </c>
      <c r="PYW82" s="93" t="str">
        <f>PYK82</f>
        <v>CR1043</v>
      </c>
      <c r="PYX82" s="93" t="str">
        <f>IF(IFERROR(VLOOKUP(PYU82,'OPERAÇÕES - REPARO'!PYG:PYG,1,FALSE),"")&lt;&gt;"","OK","NA")</f>
        <v>NA</v>
      </c>
      <c r="PYY82" s="93" t="str">
        <f>IF(IFERROR(VLOOKUP(PYU82,'TEXTO LONGO REPARO.CSV'!PYC:PYC,1,FALSE),"")&lt;&gt;"","OK","NA")</f>
        <v>NA</v>
      </c>
      <c r="PYZ82" s="58" t="e">
        <f>VLOOKUP(PYU82,'Cod Planos'!$A:$G,2,FALSE)</f>
        <v>#N/A</v>
      </c>
      <c r="PZA82" s="59" t="e">
        <f>VLOOKUP(PYU82,'Cod Planos'!$A:$G,4,FALSE)</f>
        <v>#N/A</v>
      </c>
      <c r="PZB82" s="60" t="e">
        <f>VLOOKUP(PYU82,'Cod Planos'!$A:$G,5,FALSE)</f>
        <v>#N/A</v>
      </c>
      <c r="PZC82" s="61" t="e">
        <f>VLOOKUP(PYU82,'Cod Planos'!$A:$G,6,FALSE)</f>
        <v>#N/A</v>
      </c>
      <c r="PZD82" s="62" t="e">
        <f>VLOOKUP(PYU82,'Cod Planos'!$A:$G,7,FALSE)</f>
        <v>#N/A</v>
      </c>
      <c r="PZE82" s="34">
        <v>1044</v>
      </c>
      <c r="PZF82" s="63" t="str">
        <f>PYX82</f>
        <v>NA</v>
      </c>
      <c r="PZG82" s="83" t="s">
        <v>1568</v>
      </c>
      <c r="PZH82" s="93" t="str">
        <f>PYV82</f>
        <v>CR1044</v>
      </c>
      <c r="PZI82" s="93" t="str">
        <f>IF(IFERROR(VLOOKUP(PZF82,'OPERAÇÕES - REPARO'!PYR:PYR,1,FALSE),"")&lt;&gt;"","OK","NA")</f>
        <v>NA</v>
      </c>
      <c r="PZJ82" s="93" t="str">
        <f>IF(IFERROR(VLOOKUP(PZF82,'TEXTO LONGO REPARO.CSV'!PYN:PYN,1,FALSE),"")&lt;&gt;"","OK","NA")</f>
        <v>NA</v>
      </c>
      <c r="PZK82" s="58" t="e">
        <f>VLOOKUP(PZF82,'Cod Planos'!$A:$G,2,FALSE)</f>
        <v>#N/A</v>
      </c>
      <c r="PZL82" s="59" t="e">
        <f>VLOOKUP(PZF82,'Cod Planos'!$A:$G,4,FALSE)</f>
        <v>#N/A</v>
      </c>
      <c r="PZM82" s="60" t="e">
        <f>VLOOKUP(PZF82,'Cod Planos'!$A:$G,5,FALSE)</f>
        <v>#N/A</v>
      </c>
      <c r="PZN82" s="61" t="e">
        <f>VLOOKUP(PZF82,'Cod Planos'!$A:$G,6,FALSE)</f>
        <v>#N/A</v>
      </c>
      <c r="PZO82" s="62" t="e">
        <f>VLOOKUP(PZF82,'Cod Planos'!$A:$G,7,FALSE)</f>
        <v>#N/A</v>
      </c>
      <c r="PZP82" s="34">
        <v>1045</v>
      </c>
      <c r="PZQ82" s="63" t="str">
        <f>PZI82</f>
        <v>NA</v>
      </c>
      <c r="PZR82" s="83" t="s">
        <v>1569</v>
      </c>
      <c r="PZS82" s="93" t="str">
        <f>PZG82</f>
        <v>CR1045</v>
      </c>
      <c r="PZT82" s="93" t="str">
        <f>IF(IFERROR(VLOOKUP(PZQ82,'OPERAÇÕES - REPARO'!PZC:PZC,1,FALSE),"")&lt;&gt;"","OK","NA")</f>
        <v>NA</v>
      </c>
      <c r="PZU82" s="93" t="str">
        <f>IF(IFERROR(VLOOKUP(PZQ82,'TEXTO LONGO REPARO.CSV'!PYY:PYY,1,FALSE),"")&lt;&gt;"","OK","NA")</f>
        <v>NA</v>
      </c>
      <c r="PZV82" s="58" t="e">
        <f>VLOOKUP(PZQ82,'Cod Planos'!$A:$G,2,FALSE)</f>
        <v>#N/A</v>
      </c>
      <c r="PZW82" s="59" t="e">
        <f>VLOOKUP(PZQ82,'Cod Planos'!$A:$G,4,FALSE)</f>
        <v>#N/A</v>
      </c>
      <c r="PZX82" s="60" t="e">
        <f>VLOOKUP(PZQ82,'Cod Planos'!$A:$G,5,FALSE)</f>
        <v>#N/A</v>
      </c>
      <c r="PZY82" s="61" t="e">
        <f>VLOOKUP(PZQ82,'Cod Planos'!$A:$G,6,FALSE)</f>
        <v>#N/A</v>
      </c>
      <c r="PZZ82" s="62" t="e">
        <f>VLOOKUP(PZQ82,'Cod Planos'!$A:$G,7,FALSE)</f>
        <v>#N/A</v>
      </c>
      <c r="QAA82" s="34">
        <v>1046</v>
      </c>
      <c r="QAB82" s="63" t="str">
        <f>PZT82</f>
        <v>NA</v>
      </c>
      <c r="QAC82" s="83" t="s">
        <v>1570</v>
      </c>
      <c r="QAD82" s="93" t="str">
        <f>PZR82</f>
        <v>CR1046</v>
      </c>
      <c r="QAE82" s="93" t="str">
        <f>IF(IFERROR(VLOOKUP(QAB82,'OPERAÇÕES - REPARO'!PZN:PZN,1,FALSE),"")&lt;&gt;"","OK","NA")</f>
        <v>NA</v>
      </c>
      <c r="QAF82" s="93" t="str">
        <f>IF(IFERROR(VLOOKUP(QAB82,'TEXTO LONGO REPARO.CSV'!PZJ:PZJ,1,FALSE),"")&lt;&gt;"","OK","NA")</f>
        <v>NA</v>
      </c>
      <c r="QAG82" s="58" t="e">
        <f>VLOOKUP(QAB82,'Cod Planos'!$A:$G,2,FALSE)</f>
        <v>#N/A</v>
      </c>
      <c r="QAH82" s="59" t="e">
        <f>VLOOKUP(QAB82,'Cod Planos'!$A:$G,4,FALSE)</f>
        <v>#N/A</v>
      </c>
      <c r="QAI82" s="60" t="e">
        <f>VLOOKUP(QAB82,'Cod Planos'!$A:$G,5,FALSE)</f>
        <v>#N/A</v>
      </c>
      <c r="QAJ82" s="61" t="e">
        <f>VLOOKUP(QAB82,'Cod Planos'!$A:$G,6,FALSE)</f>
        <v>#N/A</v>
      </c>
      <c r="QAK82" s="62" t="e">
        <f>VLOOKUP(QAB82,'Cod Planos'!$A:$G,7,FALSE)</f>
        <v>#N/A</v>
      </c>
      <c r="QAL82" s="34">
        <v>1047</v>
      </c>
      <c r="QAM82" s="63" t="str">
        <f>QAE82</f>
        <v>NA</v>
      </c>
      <c r="QAN82" s="83" t="s">
        <v>1571</v>
      </c>
      <c r="QAO82" s="93" t="str">
        <f>QAC82</f>
        <v>CR1047</v>
      </c>
      <c r="QAP82" s="93" t="str">
        <f>IF(IFERROR(VLOOKUP(QAM82,'OPERAÇÕES - REPARO'!PZY:PZY,1,FALSE),"")&lt;&gt;"","OK","NA")</f>
        <v>NA</v>
      </c>
      <c r="QAQ82" s="93" t="str">
        <f>IF(IFERROR(VLOOKUP(QAM82,'TEXTO LONGO REPARO.CSV'!PZU:PZU,1,FALSE),"")&lt;&gt;"","OK","NA")</f>
        <v>NA</v>
      </c>
      <c r="QAR82" s="58" t="e">
        <f>VLOOKUP(QAM82,'Cod Planos'!$A:$G,2,FALSE)</f>
        <v>#N/A</v>
      </c>
      <c r="QAS82" s="59" t="e">
        <f>VLOOKUP(QAM82,'Cod Planos'!$A:$G,4,FALSE)</f>
        <v>#N/A</v>
      </c>
      <c r="QAT82" s="60" t="e">
        <f>VLOOKUP(QAM82,'Cod Planos'!$A:$G,5,FALSE)</f>
        <v>#N/A</v>
      </c>
      <c r="QAU82" s="61" t="e">
        <f>VLOOKUP(QAM82,'Cod Planos'!$A:$G,6,FALSE)</f>
        <v>#N/A</v>
      </c>
      <c r="QAV82" s="62" t="e">
        <f>VLOOKUP(QAM82,'Cod Planos'!$A:$G,7,FALSE)</f>
        <v>#N/A</v>
      </c>
      <c r="QAW82" s="34">
        <v>1048</v>
      </c>
      <c r="QAX82" s="63" t="str">
        <f>QAP82</f>
        <v>NA</v>
      </c>
      <c r="QAY82" s="83" t="s">
        <v>1572</v>
      </c>
      <c r="QAZ82" s="93" t="str">
        <f>QAN82</f>
        <v>CR1048</v>
      </c>
      <c r="QBA82" s="93" t="str">
        <f>IF(IFERROR(VLOOKUP(QAX82,'OPERAÇÕES - REPARO'!QAJ:QAJ,1,FALSE),"")&lt;&gt;"","OK","NA")</f>
        <v>NA</v>
      </c>
      <c r="QBB82" s="93" t="str">
        <f>IF(IFERROR(VLOOKUP(QAX82,'TEXTO LONGO REPARO.CSV'!QAF:QAF,1,FALSE),"")&lt;&gt;"","OK","NA")</f>
        <v>NA</v>
      </c>
      <c r="QBC82" s="58" t="e">
        <f>VLOOKUP(QAX82,'Cod Planos'!$A:$G,2,FALSE)</f>
        <v>#N/A</v>
      </c>
      <c r="QBD82" s="59" t="e">
        <f>VLOOKUP(QAX82,'Cod Planos'!$A:$G,4,FALSE)</f>
        <v>#N/A</v>
      </c>
      <c r="QBE82" s="60" t="e">
        <f>VLOOKUP(QAX82,'Cod Planos'!$A:$G,5,FALSE)</f>
        <v>#N/A</v>
      </c>
      <c r="QBF82" s="61" t="e">
        <f>VLOOKUP(QAX82,'Cod Planos'!$A:$G,6,FALSE)</f>
        <v>#N/A</v>
      </c>
      <c r="QBG82" s="62" t="e">
        <f>VLOOKUP(QAX82,'Cod Planos'!$A:$G,7,FALSE)</f>
        <v>#N/A</v>
      </c>
      <c r="QBH82" s="34">
        <v>1049</v>
      </c>
      <c r="QBI82" s="63" t="str">
        <f>QBA82</f>
        <v>NA</v>
      </c>
      <c r="QBJ82" s="83" t="s">
        <v>1573</v>
      </c>
      <c r="QBK82" s="93" t="str">
        <f>QAY82</f>
        <v>CR1049</v>
      </c>
      <c r="QBL82" s="93" t="str">
        <f>IF(IFERROR(VLOOKUP(QBI82,'OPERAÇÕES - REPARO'!QAU:QAU,1,FALSE),"")&lt;&gt;"","OK","NA")</f>
        <v>NA</v>
      </c>
      <c r="QBM82" s="93" t="str">
        <f>IF(IFERROR(VLOOKUP(QBI82,'TEXTO LONGO REPARO.CSV'!QAQ:QAQ,1,FALSE),"")&lt;&gt;"","OK","NA")</f>
        <v>NA</v>
      </c>
      <c r="QBN82" s="58" t="e">
        <f>VLOOKUP(QBI82,'Cod Planos'!$A:$G,2,FALSE)</f>
        <v>#N/A</v>
      </c>
      <c r="QBO82" s="59" t="e">
        <f>VLOOKUP(QBI82,'Cod Planos'!$A:$G,4,FALSE)</f>
        <v>#N/A</v>
      </c>
      <c r="QBP82" s="60" t="e">
        <f>VLOOKUP(QBI82,'Cod Planos'!$A:$G,5,FALSE)</f>
        <v>#N/A</v>
      </c>
      <c r="QBQ82" s="61" t="e">
        <f>VLOOKUP(QBI82,'Cod Planos'!$A:$G,6,FALSE)</f>
        <v>#N/A</v>
      </c>
      <c r="QBR82" s="62" t="e">
        <f>VLOOKUP(QBI82,'Cod Planos'!$A:$G,7,FALSE)</f>
        <v>#N/A</v>
      </c>
      <c r="QBS82" s="34">
        <v>1050</v>
      </c>
      <c r="QBT82" s="63" t="str">
        <f>QBL82</f>
        <v>NA</v>
      </c>
      <c r="QBU82" s="83" t="s">
        <v>1574</v>
      </c>
      <c r="QBV82" s="93" t="str">
        <f>QBJ82</f>
        <v>CR1050</v>
      </c>
      <c r="QBW82" s="93" t="str">
        <f>IF(IFERROR(VLOOKUP(QBT82,'OPERAÇÕES - REPARO'!QBF:QBF,1,FALSE),"")&lt;&gt;"","OK","NA")</f>
        <v>NA</v>
      </c>
      <c r="QBX82" s="93" t="str">
        <f>IF(IFERROR(VLOOKUP(QBT82,'TEXTO LONGO REPARO.CSV'!QBB:QBB,1,FALSE),"")&lt;&gt;"","OK","NA")</f>
        <v>NA</v>
      </c>
      <c r="QBY82" s="58" t="e">
        <f>VLOOKUP(QBT82,'Cod Planos'!$A:$G,2,FALSE)</f>
        <v>#N/A</v>
      </c>
      <c r="QBZ82" s="59" t="e">
        <f>VLOOKUP(QBT82,'Cod Planos'!$A:$G,4,FALSE)</f>
        <v>#N/A</v>
      </c>
      <c r="QCA82" s="60" t="e">
        <f>VLOOKUP(QBT82,'Cod Planos'!$A:$G,5,FALSE)</f>
        <v>#N/A</v>
      </c>
      <c r="QCB82" s="61" t="e">
        <f>VLOOKUP(QBT82,'Cod Planos'!$A:$G,6,FALSE)</f>
        <v>#N/A</v>
      </c>
      <c r="QCC82" s="62" t="e">
        <f>VLOOKUP(QBT82,'Cod Planos'!$A:$G,7,FALSE)</f>
        <v>#N/A</v>
      </c>
      <c r="QCD82" s="34">
        <v>1051</v>
      </c>
      <c r="QCE82" s="63" t="str">
        <f>QBW82</f>
        <v>NA</v>
      </c>
      <c r="QCF82" s="83" t="s">
        <v>1575</v>
      </c>
      <c r="QCG82" s="93" t="str">
        <f>QBU82</f>
        <v>CR1051</v>
      </c>
      <c r="QCH82" s="93" t="str">
        <f>IF(IFERROR(VLOOKUP(QCE82,'OPERAÇÕES - REPARO'!QBQ:QBQ,1,FALSE),"")&lt;&gt;"","OK","NA")</f>
        <v>NA</v>
      </c>
      <c r="QCI82" s="93" t="str">
        <f>IF(IFERROR(VLOOKUP(QCE82,'TEXTO LONGO REPARO.CSV'!QBM:QBM,1,FALSE),"")&lt;&gt;"","OK","NA")</f>
        <v>NA</v>
      </c>
      <c r="QCJ82" s="58" t="e">
        <f>VLOOKUP(QCE82,'Cod Planos'!$A:$G,2,FALSE)</f>
        <v>#N/A</v>
      </c>
      <c r="QCK82" s="59" t="e">
        <f>VLOOKUP(QCE82,'Cod Planos'!$A:$G,4,FALSE)</f>
        <v>#N/A</v>
      </c>
      <c r="QCL82" s="60" t="e">
        <f>VLOOKUP(QCE82,'Cod Planos'!$A:$G,5,FALSE)</f>
        <v>#N/A</v>
      </c>
      <c r="QCM82" s="61" t="e">
        <f>VLOOKUP(QCE82,'Cod Planos'!$A:$G,6,FALSE)</f>
        <v>#N/A</v>
      </c>
      <c r="QCN82" s="62" t="e">
        <f>VLOOKUP(QCE82,'Cod Planos'!$A:$G,7,FALSE)</f>
        <v>#N/A</v>
      </c>
      <c r="QCO82" s="34">
        <v>1052</v>
      </c>
      <c r="QCP82" s="63" t="str">
        <f>QCH82</f>
        <v>NA</v>
      </c>
      <c r="QCQ82" s="83" t="s">
        <v>1576</v>
      </c>
      <c r="QCR82" s="93" t="str">
        <f>QCF82</f>
        <v>CR1052</v>
      </c>
      <c r="QCS82" s="93" t="str">
        <f>IF(IFERROR(VLOOKUP(QCP82,'OPERAÇÕES - REPARO'!QCB:QCB,1,FALSE),"")&lt;&gt;"","OK","NA")</f>
        <v>NA</v>
      </c>
      <c r="QCT82" s="93" t="str">
        <f>IF(IFERROR(VLOOKUP(QCP82,'TEXTO LONGO REPARO.CSV'!QBX:QBX,1,FALSE),"")&lt;&gt;"","OK","NA")</f>
        <v>NA</v>
      </c>
      <c r="QCU82" s="58" t="e">
        <f>VLOOKUP(QCP82,'Cod Planos'!$A:$G,2,FALSE)</f>
        <v>#N/A</v>
      </c>
      <c r="QCV82" s="59" t="e">
        <f>VLOOKUP(QCP82,'Cod Planos'!$A:$G,4,FALSE)</f>
        <v>#N/A</v>
      </c>
      <c r="QCW82" s="60" t="e">
        <f>VLOOKUP(QCP82,'Cod Planos'!$A:$G,5,FALSE)</f>
        <v>#N/A</v>
      </c>
      <c r="QCX82" s="61" t="e">
        <f>VLOOKUP(QCP82,'Cod Planos'!$A:$G,6,FALSE)</f>
        <v>#N/A</v>
      </c>
      <c r="QCY82" s="62" t="e">
        <f>VLOOKUP(QCP82,'Cod Planos'!$A:$G,7,FALSE)</f>
        <v>#N/A</v>
      </c>
      <c r="QCZ82" s="34">
        <v>1053</v>
      </c>
      <c r="QDA82" s="63" t="str">
        <f>QCS82</f>
        <v>NA</v>
      </c>
      <c r="QDB82" s="83" t="s">
        <v>1577</v>
      </c>
      <c r="QDC82" s="93" t="str">
        <f>QCQ82</f>
        <v>CR1053</v>
      </c>
      <c r="QDD82" s="93" t="str">
        <f>IF(IFERROR(VLOOKUP(QDA82,'OPERAÇÕES - REPARO'!QCM:QCM,1,FALSE),"")&lt;&gt;"","OK","NA")</f>
        <v>NA</v>
      </c>
      <c r="QDE82" s="93" t="str">
        <f>IF(IFERROR(VLOOKUP(QDA82,'TEXTO LONGO REPARO.CSV'!QCI:QCI,1,FALSE),"")&lt;&gt;"","OK","NA")</f>
        <v>NA</v>
      </c>
      <c r="QDF82" s="58" t="e">
        <f>VLOOKUP(QDA82,'Cod Planos'!$A:$G,2,FALSE)</f>
        <v>#N/A</v>
      </c>
      <c r="QDG82" s="59" t="e">
        <f>VLOOKUP(QDA82,'Cod Planos'!$A:$G,4,FALSE)</f>
        <v>#N/A</v>
      </c>
      <c r="QDH82" s="60" t="e">
        <f>VLOOKUP(QDA82,'Cod Planos'!$A:$G,5,FALSE)</f>
        <v>#N/A</v>
      </c>
      <c r="QDI82" s="61" t="e">
        <f>VLOOKUP(QDA82,'Cod Planos'!$A:$G,6,FALSE)</f>
        <v>#N/A</v>
      </c>
      <c r="QDJ82" s="62" t="e">
        <f>VLOOKUP(QDA82,'Cod Planos'!$A:$G,7,FALSE)</f>
        <v>#N/A</v>
      </c>
      <c r="QDK82" s="34">
        <v>1054</v>
      </c>
      <c r="QDL82" s="63" t="str">
        <f>QDD82</f>
        <v>NA</v>
      </c>
      <c r="QDM82" s="83" t="s">
        <v>1578</v>
      </c>
      <c r="QDN82" s="93" t="str">
        <f>QDB82</f>
        <v>CR1054</v>
      </c>
      <c r="QDO82" s="93" t="str">
        <f>IF(IFERROR(VLOOKUP(QDL82,'OPERAÇÕES - REPARO'!QCX:QCX,1,FALSE),"")&lt;&gt;"","OK","NA")</f>
        <v>NA</v>
      </c>
      <c r="QDP82" s="93" t="str">
        <f>IF(IFERROR(VLOOKUP(QDL82,'TEXTO LONGO REPARO.CSV'!QCT:QCT,1,FALSE),"")&lt;&gt;"","OK","NA")</f>
        <v>NA</v>
      </c>
      <c r="QDQ82" s="58" t="e">
        <f>VLOOKUP(QDL82,'Cod Planos'!$A:$G,2,FALSE)</f>
        <v>#N/A</v>
      </c>
      <c r="QDR82" s="59" t="e">
        <f>VLOOKUP(QDL82,'Cod Planos'!$A:$G,4,FALSE)</f>
        <v>#N/A</v>
      </c>
      <c r="QDS82" s="60" t="e">
        <f>VLOOKUP(QDL82,'Cod Planos'!$A:$G,5,FALSE)</f>
        <v>#N/A</v>
      </c>
      <c r="QDT82" s="61" t="e">
        <f>VLOOKUP(QDL82,'Cod Planos'!$A:$G,6,FALSE)</f>
        <v>#N/A</v>
      </c>
      <c r="QDU82" s="62" t="e">
        <f>VLOOKUP(QDL82,'Cod Planos'!$A:$G,7,FALSE)</f>
        <v>#N/A</v>
      </c>
      <c r="QDV82" s="34">
        <v>1055</v>
      </c>
      <c r="QDW82" s="63" t="str">
        <f>QDO82</f>
        <v>NA</v>
      </c>
      <c r="QDX82" s="83" t="s">
        <v>1579</v>
      </c>
      <c r="QDY82" s="93" t="str">
        <f>QDM82</f>
        <v>CR1055</v>
      </c>
      <c r="QDZ82" s="93" t="str">
        <f>IF(IFERROR(VLOOKUP(QDW82,'OPERAÇÕES - REPARO'!QDI:QDI,1,FALSE),"")&lt;&gt;"","OK","NA")</f>
        <v>NA</v>
      </c>
      <c r="QEA82" s="93" t="str">
        <f>IF(IFERROR(VLOOKUP(QDW82,'TEXTO LONGO REPARO.CSV'!QDE:QDE,1,FALSE),"")&lt;&gt;"","OK","NA")</f>
        <v>NA</v>
      </c>
      <c r="QEB82" s="58" t="e">
        <f>VLOOKUP(QDW82,'Cod Planos'!$A:$G,2,FALSE)</f>
        <v>#N/A</v>
      </c>
      <c r="QEC82" s="59" t="e">
        <f>VLOOKUP(QDW82,'Cod Planos'!$A:$G,4,FALSE)</f>
        <v>#N/A</v>
      </c>
      <c r="QED82" s="60" t="e">
        <f>VLOOKUP(QDW82,'Cod Planos'!$A:$G,5,FALSE)</f>
        <v>#N/A</v>
      </c>
      <c r="QEE82" s="61" t="e">
        <f>VLOOKUP(QDW82,'Cod Planos'!$A:$G,6,FALSE)</f>
        <v>#N/A</v>
      </c>
      <c r="QEF82" s="62" t="e">
        <f>VLOOKUP(QDW82,'Cod Planos'!$A:$G,7,FALSE)</f>
        <v>#N/A</v>
      </c>
      <c r="QEG82" s="34">
        <v>1056</v>
      </c>
      <c r="QEH82" s="63" t="str">
        <f>QDZ82</f>
        <v>NA</v>
      </c>
      <c r="QEI82" s="83" t="s">
        <v>1580</v>
      </c>
      <c r="QEJ82" s="93" t="str">
        <f>QDX82</f>
        <v>CR1056</v>
      </c>
      <c r="QEK82" s="93" t="str">
        <f>IF(IFERROR(VLOOKUP(QEH82,'OPERAÇÕES - REPARO'!QDT:QDT,1,FALSE),"")&lt;&gt;"","OK","NA")</f>
        <v>NA</v>
      </c>
      <c r="QEL82" s="93" t="str">
        <f>IF(IFERROR(VLOOKUP(QEH82,'TEXTO LONGO REPARO.CSV'!QDP:QDP,1,FALSE),"")&lt;&gt;"","OK","NA")</f>
        <v>NA</v>
      </c>
      <c r="QEM82" s="58" t="e">
        <f>VLOOKUP(QEH82,'Cod Planos'!$A:$G,2,FALSE)</f>
        <v>#N/A</v>
      </c>
      <c r="QEN82" s="59" t="e">
        <f>VLOOKUP(QEH82,'Cod Planos'!$A:$G,4,FALSE)</f>
        <v>#N/A</v>
      </c>
      <c r="QEO82" s="60" t="e">
        <f>VLOOKUP(QEH82,'Cod Planos'!$A:$G,5,FALSE)</f>
        <v>#N/A</v>
      </c>
      <c r="QEP82" s="61" t="e">
        <f>VLOOKUP(QEH82,'Cod Planos'!$A:$G,6,FALSE)</f>
        <v>#N/A</v>
      </c>
      <c r="QEQ82" s="62" t="e">
        <f>VLOOKUP(QEH82,'Cod Planos'!$A:$G,7,FALSE)</f>
        <v>#N/A</v>
      </c>
      <c r="QER82" s="34">
        <v>1057</v>
      </c>
      <c r="QES82" s="63" t="str">
        <f>QEK82</f>
        <v>NA</v>
      </c>
      <c r="QET82" s="83" t="s">
        <v>1581</v>
      </c>
      <c r="QEU82" s="93" t="str">
        <f>QEI82</f>
        <v>CR1057</v>
      </c>
      <c r="QEV82" s="93" t="str">
        <f>IF(IFERROR(VLOOKUP(QES82,'OPERAÇÕES - REPARO'!QEE:QEE,1,FALSE),"")&lt;&gt;"","OK","NA")</f>
        <v>NA</v>
      </c>
      <c r="QEW82" s="93" t="str">
        <f>IF(IFERROR(VLOOKUP(QES82,'TEXTO LONGO REPARO.CSV'!QEA:QEA,1,FALSE),"")&lt;&gt;"","OK","NA")</f>
        <v>NA</v>
      </c>
      <c r="QEX82" s="58" t="e">
        <f>VLOOKUP(QES82,'Cod Planos'!$A:$G,2,FALSE)</f>
        <v>#N/A</v>
      </c>
      <c r="QEY82" s="59" t="e">
        <f>VLOOKUP(QES82,'Cod Planos'!$A:$G,4,FALSE)</f>
        <v>#N/A</v>
      </c>
      <c r="QEZ82" s="60" t="e">
        <f>VLOOKUP(QES82,'Cod Planos'!$A:$G,5,FALSE)</f>
        <v>#N/A</v>
      </c>
      <c r="QFA82" s="61" t="e">
        <f>VLOOKUP(QES82,'Cod Planos'!$A:$G,6,FALSE)</f>
        <v>#N/A</v>
      </c>
      <c r="QFB82" s="62" t="e">
        <f>VLOOKUP(QES82,'Cod Planos'!$A:$G,7,FALSE)</f>
        <v>#N/A</v>
      </c>
      <c r="QFC82" s="34">
        <v>1058</v>
      </c>
      <c r="QFD82" s="63" t="str">
        <f>QEV82</f>
        <v>NA</v>
      </c>
      <c r="QFE82" s="83" t="s">
        <v>1582</v>
      </c>
      <c r="QFF82" s="93" t="str">
        <f>QET82</f>
        <v>CR1058</v>
      </c>
      <c r="QFG82" s="93" t="str">
        <f>IF(IFERROR(VLOOKUP(QFD82,'OPERAÇÕES - REPARO'!QEP:QEP,1,FALSE),"")&lt;&gt;"","OK","NA")</f>
        <v>NA</v>
      </c>
      <c r="QFH82" s="93" t="str">
        <f>IF(IFERROR(VLOOKUP(QFD82,'TEXTO LONGO REPARO.CSV'!QEL:QEL,1,FALSE),"")&lt;&gt;"","OK","NA")</f>
        <v>NA</v>
      </c>
      <c r="QFI82" s="58" t="e">
        <f>VLOOKUP(QFD82,'Cod Planos'!$A:$G,2,FALSE)</f>
        <v>#N/A</v>
      </c>
      <c r="QFJ82" s="59" t="e">
        <f>VLOOKUP(QFD82,'Cod Planos'!$A:$G,4,FALSE)</f>
        <v>#N/A</v>
      </c>
      <c r="QFK82" s="60" t="e">
        <f>VLOOKUP(QFD82,'Cod Planos'!$A:$G,5,FALSE)</f>
        <v>#N/A</v>
      </c>
      <c r="QFL82" s="61" t="e">
        <f>VLOOKUP(QFD82,'Cod Planos'!$A:$G,6,FALSE)</f>
        <v>#N/A</v>
      </c>
      <c r="QFM82" s="62" t="e">
        <f>VLOOKUP(QFD82,'Cod Planos'!$A:$G,7,FALSE)</f>
        <v>#N/A</v>
      </c>
      <c r="QFN82" s="34">
        <v>1059</v>
      </c>
      <c r="QFO82" s="63" t="str">
        <f>QFG82</f>
        <v>NA</v>
      </c>
      <c r="QFP82" s="83" t="s">
        <v>1583</v>
      </c>
      <c r="QFQ82" s="93" t="str">
        <f>QFE82</f>
        <v>CR1059</v>
      </c>
      <c r="QFR82" s="93" t="str">
        <f>IF(IFERROR(VLOOKUP(QFO82,'OPERAÇÕES - REPARO'!QFA:QFA,1,FALSE),"")&lt;&gt;"","OK","NA")</f>
        <v>NA</v>
      </c>
      <c r="QFS82" s="93" t="str">
        <f>IF(IFERROR(VLOOKUP(QFO82,'TEXTO LONGO REPARO.CSV'!QEW:QEW,1,FALSE),"")&lt;&gt;"","OK","NA")</f>
        <v>NA</v>
      </c>
      <c r="QFT82" s="58" t="e">
        <f>VLOOKUP(QFO82,'Cod Planos'!$A:$G,2,FALSE)</f>
        <v>#N/A</v>
      </c>
      <c r="QFU82" s="59" t="e">
        <f>VLOOKUP(QFO82,'Cod Planos'!$A:$G,4,FALSE)</f>
        <v>#N/A</v>
      </c>
      <c r="QFV82" s="60" t="e">
        <f>VLOOKUP(QFO82,'Cod Planos'!$A:$G,5,FALSE)</f>
        <v>#N/A</v>
      </c>
      <c r="QFW82" s="61" t="e">
        <f>VLOOKUP(QFO82,'Cod Planos'!$A:$G,6,FALSE)</f>
        <v>#N/A</v>
      </c>
      <c r="QFX82" s="62" t="e">
        <f>VLOOKUP(QFO82,'Cod Planos'!$A:$G,7,FALSE)</f>
        <v>#N/A</v>
      </c>
      <c r="QFY82" s="34">
        <v>1060</v>
      </c>
      <c r="QFZ82" s="63" t="str">
        <f>QFR82</f>
        <v>NA</v>
      </c>
      <c r="QGA82" s="83" t="s">
        <v>1584</v>
      </c>
      <c r="QGB82" s="93" t="str">
        <f>QFP82</f>
        <v>CR1060</v>
      </c>
      <c r="QGC82" s="93" t="str">
        <f>IF(IFERROR(VLOOKUP(QFZ82,'OPERAÇÕES - REPARO'!QFL:QFL,1,FALSE),"")&lt;&gt;"","OK","NA")</f>
        <v>NA</v>
      </c>
      <c r="QGD82" s="93" t="str">
        <f>IF(IFERROR(VLOOKUP(QFZ82,'TEXTO LONGO REPARO.CSV'!QFH:QFH,1,FALSE),"")&lt;&gt;"","OK","NA")</f>
        <v>NA</v>
      </c>
      <c r="QGE82" s="58" t="e">
        <f>VLOOKUP(QFZ82,'Cod Planos'!$A:$G,2,FALSE)</f>
        <v>#N/A</v>
      </c>
      <c r="QGF82" s="59" t="e">
        <f>VLOOKUP(QFZ82,'Cod Planos'!$A:$G,4,FALSE)</f>
        <v>#N/A</v>
      </c>
      <c r="QGG82" s="60" t="e">
        <f>VLOOKUP(QFZ82,'Cod Planos'!$A:$G,5,FALSE)</f>
        <v>#N/A</v>
      </c>
      <c r="QGH82" s="61" t="e">
        <f>VLOOKUP(QFZ82,'Cod Planos'!$A:$G,6,FALSE)</f>
        <v>#N/A</v>
      </c>
      <c r="QGI82" s="62" t="e">
        <f>VLOOKUP(QFZ82,'Cod Planos'!$A:$G,7,FALSE)</f>
        <v>#N/A</v>
      </c>
      <c r="QGJ82" s="34">
        <v>1061</v>
      </c>
      <c r="QGK82" s="63" t="str">
        <f>QGC82</f>
        <v>NA</v>
      </c>
      <c r="QGL82" s="83" t="s">
        <v>1585</v>
      </c>
      <c r="QGM82" s="93" t="str">
        <f>QGA82</f>
        <v>CR1061</v>
      </c>
      <c r="QGN82" s="93" t="str">
        <f>IF(IFERROR(VLOOKUP(QGK82,'OPERAÇÕES - REPARO'!QFW:QFW,1,FALSE),"")&lt;&gt;"","OK","NA")</f>
        <v>NA</v>
      </c>
      <c r="QGO82" s="93" t="str">
        <f>IF(IFERROR(VLOOKUP(QGK82,'TEXTO LONGO REPARO.CSV'!QFS:QFS,1,FALSE),"")&lt;&gt;"","OK","NA")</f>
        <v>NA</v>
      </c>
      <c r="QGP82" s="58" t="e">
        <f>VLOOKUP(QGK82,'Cod Planos'!$A:$G,2,FALSE)</f>
        <v>#N/A</v>
      </c>
      <c r="QGQ82" s="59" t="e">
        <f>VLOOKUP(QGK82,'Cod Planos'!$A:$G,4,FALSE)</f>
        <v>#N/A</v>
      </c>
      <c r="QGR82" s="60" t="e">
        <f>VLOOKUP(QGK82,'Cod Planos'!$A:$G,5,FALSE)</f>
        <v>#N/A</v>
      </c>
      <c r="QGS82" s="61" t="e">
        <f>VLOOKUP(QGK82,'Cod Planos'!$A:$G,6,FALSE)</f>
        <v>#N/A</v>
      </c>
      <c r="QGT82" s="62" t="e">
        <f>VLOOKUP(QGK82,'Cod Planos'!$A:$G,7,FALSE)</f>
        <v>#N/A</v>
      </c>
      <c r="QGU82" s="34">
        <v>1062</v>
      </c>
      <c r="QGV82" s="63" t="str">
        <f>QGN82</f>
        <v>NA</v>
      </c>
      <c r="QGW82" s="83" t="s">
        <v>1586</v>
      </c>
      <c r="QGX82" s="93" t="str">
        <f>QGL82</f>
        <v>CR1062</v>
      </c>
      <c r="QGY82" s="93" t="str">
        <f>IF(IFERROR(VLOOKUP(QGV82,'OPERAÇÕES - REPARO'!QGH:QGH,1,FALSE),"")&lt;&gt;"","OK","NA")</f>
        <v>NA</v>
      </c>
      <c r="QGZ82" s="93" t="str">
        <f>IF(IFERROR(VLOOKUP(QGV82,'TEXTO LONGO REPARO.CSV'!QGD:QGD,1,FALSE),"")&lt;&gt;"","OK","NA")</f>
        <v>NA</v>
      </c>
      <c r="QHA82" s="58" t="e">
        <f>VLOOKUP(QGV82,'Cod Planos'!$A:$G,2,FALSE)</f>
        <v>#N/A</v>
      </c>
      <c r="QHB82" s="59" t="e">
        <f>VLOOKUP(QGV82,'Cod Planos'!$A:$G,4,FALSE)</f>
        <v>#N/A</v>
      </c>
      <c r="QHC82" s="60" t="e">
        <f>VLOOKUP(QGV82,'Cod Planos'!$A:$G,5,FALSE)</f>
        <v>#N/A</v>
      </c>
      <c r="QHD82" s="61" t="e">
        <f>VLOOKUP(QGV82,'Cod Planos'!$A:$G,6,FALSE)</f>
        <v>#N/A</v>
      </c>
      <c r="QHE82" s="62" t="e">
        <f>VLOOKUP(QGV82,'Cod Planos'!$A:$G,7,FALSE)</f>
        <v>#N/A</v>
      </c>
      <c r="QHF82" s="34">
        <v>1063</v>
      </c>
      <c r="QHG82" s="63" t="str">
        <f>QGY82</f>
        <v>NA</v>
      </c>
      <c r="QHH82" s="83" t="s">
        <v>1587</v>
      </c>
      <c r="QHI82" s="93" t="str">
        <f>QGW82</f>
        <v>CR1063</v>
      </c>
      <c r="QHJ82" s="93" t="str">
        <f>IF(IFERROR(VLOOKUP(QHG82,'OPERAÇÕES - REPARO'!QGS:QGS,1,FALSE),"")&lt;&gt;"","OK","NA")</f>
        <v>NA</v>
      </c>
      <c r="QHK82" s="93" t="str">
        <f>IF(IFERROR(VLOOKUP(QHG82,'TEXTO LONGO REPARO.CSV'!QGO:QGO,1,FALSE),"")&lt;&gt;"","OK","NA")</f>
        <v>NA</v>
      </c>
      <c r="QHL82" s="58" t="e">
        <f>VLOOKUP(QHG82,'Cod Planos'!$A:$G,2,FALSE)</f>
        <v>#N/A</v>
      </c>
      <c r="QHM82" s="59" t="e">
        <f>VLOOKUP(QHG82,'Cod Planos'!$A:$G,4,FALSE)</f>
        <v>#N/A</v>
      </c>
      <c r="QHN82" s="60" t="e">
        <f>VLOOKUP(QHG82,'Cod Planos'!$A:$G,5,FALSE)</f>
        <v>#N/A</v>
      </c>
      <c r="QHO82" s="61" t="e">
        <f>VLOOKUP(QHG82,'Cod Planos'!$A:$G,6,FALSE)</f>
        <v>#N/A</v>
      </c>
      <c r="QHP82" s="62" t="e">
        <f>VLOOKUP(QHG82,'Cod Planos'!$A:$G,7,FALSE)</f>
        <v>#N/A</v>
      </c>
      <c r="QHQ82" s="34">
        <v>1064</v>
      </c>
      <c r="QHR82" s="63" t="str">
        <f>QHJ82</f>
        <v>NA</v>
      </c>
      <c r="QHS82" s="83" t="s">
        <v>1588</v>
      </c>
      <c r="QHT82" s="93" t="str">
        <f>QHH82</f>
        <v>CR1064</v>
      </c>
      <c r="QHU82" s="93" t="str">
        <f>IF(IFERROR(VLOOKUP(QHR82,'OPERAÇÕES - REPARO'!QHD:QHD,1,FALSE),"")&lt;&gt;"","OK","NA")</f>
        <v>NA</v>
      </c>
      <c r="QHV82" s="93" t="str">
        <f>IF(IFERROR(VLOOKUP(QHR82,'TEXTO LONGO REPARO.CSV'!QGZ:QGZ,1,FALSE),"")&lt;&gt;"","OK","NA")</f>
        <v>NA</v>
      </c>
      <c r="QHW82" s="58" t="e">
        <f>VLOOKUP(QHR82,'Cod Planos'!$A:$G,2,FALSE)</f>
        <v>#N/A</v>
      </c>
      <c r="QHX82" s="59" t="e">
        <f>VLOOKUP(QHR82,'Cod Planos'!$A:$G,4,FALSE)</f>
        <v>#N/A</v>
      </c>
      <c r="QHY82" s="60" t="e">
        <f>VLOOKUP(QHR82,'Cod Planos'!$A:$G,5,FALSE)</f>
        <v>#N/A</v>
      </c>
      <c r="QHZ82" s="61" t="e">
        <f>VLOOKUP(QHR82,'Cod Planos'!$A:$G,6,FALSE)</f>
        <v>#N/A</v>
      </c>
      <c r="QIA82" s="62" t="e">
        <f>VLOOKUP(QHR82,'Cod Planos'!$A:$G,7,FALSE)</f>
        <v>#N/A</v>
      </c>
      <c r="QIB82" s="34">
        <v>1065</v>
      </c>
      <c r="QIC82" s="63" t="str">
        <f>QHU82</f>
        <v>NA</v>
      </c>
      <c r="QID82" s="83" t="s">
        <v>1589</v>
      </c>
      <c r="QIE82" s="93" t="str">
        <f>QHS82</f>
        <v>CR1065</v>
      </c>
      <c r="QIF82" s="93" t="str">
        <f>IF(IFERROR(VLOOKUP(QIC82,'OPERAÇÕES - REPARO'!QHO:QHO,1,FALSE),"")&lt;&gt;"","OK","NA")</f>
        <v>NA</v>
      </c>
      <c r="QIG82" s="93" t="str">
        <f>IF(IFERROR(VLOOKUP(QIC82,'TEXTO LONGO REPARO.CSV'!QHK:QHK,1,FALSE),"")&lt;&gt;"","OK","NA")</f>
        <v>NA</v>
      </c>
      <c r="QIH82" s="58" t="e">
        <f>VLOOKUP(QIC82,'Cod Planos'!$A:$G,2,FALSE)</f>
        <v>#N/A</v>
      </c>
      <c r="QII82" s="59" t="e">
        <f>VLOOKUP(QIC82,'Cod Planos'!$A:$G,4,FALSE)</f>
        <v>#N/A</v>
      </c>
      <c r="QIJ82" s="60" t="e">
        <f>VLOOKUP(QIC82,'Cod Planos'!$A:$G,5,FALSE)</f>
        <v>#N/A</v>
      </c>
      <c r="QIK82" s="61" t="e">
        <f>VLOOKUP(QIC82,'Cod Planos'!$A:$G,6,FALSE)</f>
        <v>#N/A</v>
      </c>
      <c r="QIL82" s="62" t="e">
        <f>VLOOKUP(QIC82,'Cod Planos'!$A:$G,7,FALSE)</f>
        <v>#N/A</v>
      </c>
      <c r="QIM82" s="34">
        <v>1066</v>
      </c>
      <c r="QIN82" s="63" t="str">
        <f>QIF82</f>
        <v>NA</v>
      </c>
      <c r="QIO82" s="83" t="s">
        <v>1590</v>
      </c>
      <c r="QIP82" s="93" t="str">
        <f>QID82</f>
        <v>CR1066</v>
      </c>
      <c r="QIQ82" s="93" t="str">
        <f>IF(IFERROR(VLOOKUP(QIN82,'OPERAÇÕES - REPARO'!QHZ:QHZ,1,FALSE),"")&lt;&gt;"","OK","NA")</f>
        <v>NA</v>
      </c>
      <c r="QIR82" s="93" t="str">
        <f>IF(IFERROR(VLOOKUP(QIN82,'TEXTO LONGO REPARO.CSV'!QHV:QHV,1,FALSE),"")&lt;&gt;"","OK","NA")</f>
        <v>NA</v>
      </c>
      <c r="QIS82" s="58" t="e">
        <f>VLOOKUP(QIN82,'Cod Planos'!$A:$G,2,FALSE)</f>
        <v>#N/A</v>
      </c>
      <c r="QIT82" s="59" t="e">
        <f>VLOOKUP(QIN82,'Cod Planos'!$A:$G,4,FALSE)</f>
        <v>#N/A</v>
      </c>
      <c r="QIU82" s="60" t="e">
        <f>VLOOKUP(QIN82,'Cod Planos'!$A:$G,5,FALSE)</f>
        <v>#N/A</v>
      </c>
      <c r="QIV82" s="61" t="e">
        <f>VLOOKUP(QIN82,'Cod Planos'!$A:$G,6,FALSE)</f>
        <v>#N/A</v>
      </c>
      <c r="QIW82" s="62" t="e">
        <f>VLOOKUP(QIN82,'Cod Planos'!$A:$G,7,FALSE)</f>
        <v>#N/A</v>
      </c>
      <c r="QIX82" s="34">
        <v>1067</v>
      </c>
      <c r="QIY82" s="63" t="str">
        <f>QIQ82</f>
        <v>NA</v>
      </c>
      <c r="QIZ82" s="83" t="s">
        <v>1591</v>
      </c>
      <c r="QJA82" s="93" t="str">
        <f>QIO82</f>
        <v>CR1067</v>
      </c>
      <c r="QJB82" s="93" t="str">
        <f>IF(IFERROR(VLOOKUP(QIY82,'OPERAÇÕES - REPARO'!QIK:QIK,1,FALSE),"")&lt;&gt;"","OK","NA")</f>
        <v>NA</v>
      </c>
      <c r="QJC82" s="93" t="str">
        <f>IF(IFERROR(VLOOKUP(QIY82,'TEXTO LONGO REPARO.CSV'!QIG:QIG,1,FALSE),"")&lt;&gt;"","OK","NA")</f>
        <v>NA</v>
      </c>
      <c r="QJD82" s="58" t="e">
        <f>VLOOKUP(QIY82,'Cod Planos'!$A:$G,2,FALSE)</f>
        <v>#N/A</v>
      </c>
      <c r="QJE82" s="59" t="e">
        <f>VLOOKUP(QIY82,'Cod Planos'!$A:$G,4,FALSE)</f>
        <v>#N/A</v>
      </c>
      <c r="QJF82" s="60" t="e">
        <f>VLOOKUP(QIY82,'Cod Planos'!$A:$G,5,FALSE)</f>
        <v>#N/A</v>
      </c>
      <c r="QJG82" s="61" t="e">
        <f>VLOOKUP(QIY82,'Cod Planos'!$A:$G,6,FALSE)</f>
        <v>#N/A</v>
      </c>
      <c r="QJH82" s="62" t="e">
        <f>VLOOKUP(QIY82,'Cod Planos'!$A:$G,7,FALSE)</f>
        <v>#N/A</v>
      </c>
      <c r="QJI82" s="34">
        <v>1068</v>
      </c>
      <c r="QJJ82" s="63" t="str">
        <f>QJB82</f>
        <v>NA</v>
      </c>
      <c r="QJK82" s="83" t="s">
        <v>1592</v>
      </c>
      <c r="QJL82" s="93" t="str">
        <f>QIZ82</f>
        <v>CR1068</v>
      </c>
      <c r="QJM82" s="93" t="str">
        <f>IF(IFERROR(VLOOKUP(QJJ82,'OPERAÇÕES - REPARO'!QIV:QIV,1,FALSE),"")&lt;&gt;"","OK","NA")</f>
        <v>NA</v>
      </c>
      <c r="QJN82" s="93" t="str">
        <f>IF(IFERROR(VLOOKUP(QJJ82,'TEXTO LONGO REPARO.CSV'!QIR:QIR,1,FALSE),"")&lt;&gt;"","OK","NA")</f>
        <v>NA</v>
      </c>
      <c r="QJO82" s="58" t="e">
        <f>VLOOKUP(QJJ82,'Cod Planos'!$A:$G,2,FALSE)</f>
        <v>#N/A</v>
      </c>
      <c r="QJP82" s="59" t="e">
        <f>VLOOKUP(QJJ82,'Cod Planos'!$A:$G,4,FALSE)</f>
        <v>#N/A</v>
      </c>
      <c r="QJQ82" s="60" t="e">
        <f>VLOOKUP(QJJ82,'Cod Planos'!$A:$G,5,FALSE)</f>
        <v>#N/A</v>
      </c>
      <c r="QJR82" s="61" t="e">
        <f>VLOOKUP(QJJ82,'Cod Planos'!$A:$G,6,FALSE)</f>
        <v>#N/A</v>
      </c>
      <c r="QJS82" s="62" t="e">
        <f>VLOOKUP(QJJ82,'Cod Planos'!$A:$G,7,FALSE)</f>
        <v>#N/A</v>
      </c>
      <c r="QJT82" s="34">
        <v>1069</v>
      </c>
      <c r="QJU82" s="63" t="str">
        <f>QJM82</f>
        <v>NA</v>
      </c>
      <c r="QJV82" s="83" t="s">
        <v>1593</v>
      </c>
      <c r="QJW82" s="93" t="str">
        <f>QJK82</f>
        <v>CR1069</v>
      </c>
      <c r="QJX82" s="93" t="str">
        <f>IF(IFERROR(VLOOKUP(QJU82,'OPERAÇÕES - REPARO'!QJG:QJG,1,FALSE),"")&lt;&gt;"","OK","NA")</f>
        <v>NA</v>
      </c>
      <c r="QJY82" s="93" t="str">
        <f>IF(IFERROR(VLOOKUP(QJU82,'TEXTO LONGO REPARO.CSV'!QJC:QJC,1,FALSE),"")&lt;&gt;"","OK","NA")</f>
        <v>NA</v>
      </c>
      <c r="QJZ82" s="58" t="e">
        <f>VLOOKUP(QJU82,'Cod Planos'!$A:$G,2,FALSE)</f>
        <v>#N/A</v>
      </c>
      <c r="QKA82" s="59" t="e">
        <f>VLOOKUP(QJU82,'Cod Planos'!$A:$G,4,FALSE)</f>
        <v>#N/A</v>
      </c>
      <c r="QKB82" s="60" t="e">
        <f>VLOOKUP(QJU82,'Cod Planos'!$A:$G,5,FALSE)</f>
        <v>#N/A</v>
      </c>
      <c r="QKC82" s="61" t="e">
        <f>VLOOKUP(QJU82,'Cod Planos'!$A:$G,6,FALSE)</f>
        <v>#N/A</v>
      </c>
      <c r="QKD82" s="62" t="e">
        <f>VLOOKUP(QJU82,'Cod Planos'!$A:$G,7,FALSE)</f>
        <v>#N/A</v>
      </c>
      <c r="QKE82" s="34">
        <v>1070</v>
      </c>
      <c r="QKF82" s="63" t="str">
        <f>QJX82</f>
        <v>NA</v>
      </c>
      <c r="QKG82" s="83" t="s">
        <v>1594</v>
      </c>
      <c r="QKH82" s="93" t="str">
        <f>QJV82</f>
        <v>CR1070</v>
      </c>
      <c r="QKI82" s="93" t="str">
        <f>IF(IFERROR(VLOOKUP(QKF82,'OPERAÇÕES - REPARO'!QJR:QJR,1,FALSE),"")&lt;&gt;"","OK","NA")</f>
        <v>NA</v>
      </c>
      <c r="QKJ82" s="93" t="str">
        <f>IF(IFERROR(VLOOKUP(QKF82,'TEXTO LONGO REPARO.CSV'!QJN:QJN,1,FALSE),"")&lt;&gt;"","OK","NA")</f>
        <v>NA</v>
      </c>
      <c r="QKK82" s="58" t="e">
        <f>VLOOKUP(QKF82,'Cod Planos'!$A:$G,2,FALSE)</f>
        <v>#N/A</v>
      </c>
      <c r="QKL82" s="59" t="e">
        <f>VLOOKUP(QKF82,'Cod Planos'!$A:$G,4,FALSE)</f>
        <v>#N/A</v>
      </c>
      <c r="QKM82" s="60" t="e">
        <f>VLOOKUP(QKF82,'Cod Planos'!$A:$G,5,FALSE)</f>
        <v>#N/A</v>
      </c>
      <c r="QKN82" s="61" t="e">
        <f>VLOOKUP(QKF82,'Cod Planos'!$A:$G,6,FALSE)</f>
        <v>#N/A</v>
      </c>
      <c r="QKO82" s="62" t="e">
        <f>VLOOKUP(QKF82,'Cod Planos'!$A:$G,7,FALSE)</f>
        <v>#N/A</v>
      </c>
      <c r="QKP82" s="34">
        <v>1071</v>
      </c>
      <c r="QKQ82" s="63" t="str">
        <f>QKI82</f>
        <v>NA</v>
      </c>
      <c r="QKR82" s="83" t="s">
        <v>1595</v>
      </c>
      <c r="QKS82" s="93" t="str">
        <f>QKG82</f>
        <v>CR1071</v>
      </c>
      <c r="QKT82" s="93" t="str">
        <f>IF(IFERROR(VLOOKUP(QKQ82,'OPERAÇÕES - REPARO'!QKC:QKC,1,FALSE),"")&lt;&gt;"","OK","NA")</f>
        <v>NA</v>
      </c>
      <c r="QKU82" s="93" t="str">
        <f>IF(IFERROR(VLOOKUP(QKQ82,'TEXTO LONGO REPARO.CSV'!QJY:QJY,1,FALSE),"")&lt;&gt;"","OK","NA")</f>
        <v>NA</v>
      </c>
      <c r="QKV82" s="58" t="e">
        <f>VLOOKUP(QKQ82,'Cod Planos'!$A:$G,2,FALSE)</f>
        <v>#N/A</v>
      </c>
      <c r="QKW82" s="59" t="e">
        <f>VLOOKUP(QKQ82,'Cod Planos'!$A:$G,4,FALSE)</f>
        <v>#N/A</v>
      </c>
      <c r="QKX82" s="60" t="e">
        <f>VLOOKUP(QKQ82,'Cod Planos'!$A:$G,5,FALSE)</f>
        <v>#N/A</v>
      </c>
      <c r="QKY82" s="61" t="e">
        <f>VLOOKUP(QKQ82,'Cod Planos'!$A:$G,6,FALSE)</f>
        <v>#N/A</v>
      </c>
      <c r="QKZ82" s="62" t="e">
        <f>VLOOKUP(QKQ82,'Cod Planos'!$A:$G,7,FALSE)</f>
        <v>#N/A</v>
      </c>
      <c r="QLA82" s="34">
        <v>1072</v>
      </c>
      <c r="QLB82" s="63" t="str">
        <f>QKT82</f>
        <v>NA</v>
      </c>
      <c r="QLC82" s="83" t="s">
        <v>1596</v>
      </c>
      <c r="QLD82" s="93" t="str">
        <f>QKR82</f>
        <v>CR1072</v>
      </c>
      <c r="QLE82" s="93" t="str">
        <f>IF(IFERROR(VLOOKUP(QLB82,'OPERAÇÕES - REPARO'!QKN:QKN,1,FALSE),"")&lt;&gt;"","OK","NA")</f>
        <v>NA</v>
      </c>
      <c r="QLF82" s="93" t="str">
        <f>IF(IFERROR(VLOOKUP(QLB82,'TEXTO LONGO REPARO.CSV'!QKJ:QKJ,1,FALSE),"")&lt;&gt;"","OK","NA")</f>
        <v>NA</v>
      </c>
      <c r="QLG82" s="58" t="e">
        <f>VLOOKUP(QLB82,'Cod Planos'!$A:$G,2,FALSE)</f>
        <v>#N/A</v>
      </c>
      <c r="QLH82" s="59" t="e">
        <f>VLOOKUP(QLB82,'Cod Planos'!$A:$G,4,FALSE)</f>
        <v>#N/A</v>
      </c>
      <c r="QLI82" s="60" t="e">
        <f>VLOOKUP(QLB82,'Cod Planos'!$A:$G,5,FALSE)</f>
        <v>#N/A</v>
      </c>
      <c r="QLJ82" s="61" t="e">
        <f>VLOOKUP(QLB82,'Cod Planos'!$A:$G,6,FALSE)</f>
        <v>#N/A</v>
      </c>
      <c r="QLK82" s="62" t="e">
        <f>VLOOKUP(QLB82,'Cod Planos'!$A:$G,7,FALSE)</f>
        <v>#N/A</v>
      </c>
      <c r="QLL82" s="34">
        <v>1073</v>
      </c>
      <c r="QLM82" s="63" t="str">
        <f>QLE82</f>
        <v>NA</v>
      </c>
      <c r="QLN82" s="83" t="s">
        <v>1597</v>
      </c>
      <c r="QLO82" s="93" t="str">
        <f>QLC82</f>
        <v>CR1073</v>
      </c>
      <c r="QLP82" s="93" t="str">
        <f>IF(IFERROR(VLOOKUP(QLM82,'OPERAÇÕES - REPARO'!QKY:QKY,1,FALSE),"")&lt;&gt;"","OK","NA")</f>
        <v>NA</v>
      </c>
      <c r="QLQ82" s="93" t="str">
        <f>IF(IFERROR(VLOOKUP(QLM82,'TEXTO LONGO REPARO.CSV'!QKU:QKU,1,FALSE),"")&lt;&gt;"","OK","NA")</f>
        <v>NA</v>
      </c>
      <c r="QLR82" s="58" t="e">
        <f>VLOOKUP(QLM82,'Cod Planos'!$A:$G,2,FALSE)</f>
        <v>#N/A</v>
      </c>
      <c r="QLS82" s="59" t="e">
        <f>VLOOKUP(QLM82,'Cod Planos'!$A:$G,4,FALSE)</f>
        <v>#N/A</v>
      </c>
      <c r="QLT82" s="60" t="e">
        <f>VLOOKUP(QLM82,'Cod Planos'!$A:$G,5,FALSE)</f>
        <v>#N/A</v>
      </c>
      <c r="QLU82" s="61" t="e">
        <f>VLOOKUP(QLM82,'Cod Planos'!$A:$G,6,FALSE)</f>
        <v>#N/A</v>
      </c>
      <c r="QLV82" s="62" t="e">
        <f>VLOOKUP(QLM82,'Cod Planos'!$A:$G,7,FALSE)</f>
        <v>#N/A</v>
      </c>
      <c r="QLW82" s="34">
        <v>1074</v>
      </c>
      <c r="QLX82" s="63" t="str">
        <f>QLP82</f>
        <v>NA</v>
      </c>
      <c r="QLY82" s="83" t="s">
        <v>1598</v>
      </c>
      <c r="QLZ82" s="93" t="str">
        <f>QLN82</f>
        <v>CR1074</v>
      </c>
      <c r="QMA82" s="93" t="str">
        <f>IF(IFERROR(VLOOKUP(QLX82,'OPERAÇÕES - REPARO'!QLJ:QLJ,1,FALSE),"")&lt;&gt;"","OK","NA")</f>
        <v>NA</v>
      </c>
      <c r="QMB82" s="93" t="str">
        <f>IF(IFERROR(VLOOKUP(QLX82,'TEXTO LONGO REPARO.CSV'!QLF:QLF,1,FALSE),"")&lt;&gt;"","OK","NA")</f>
        <v>NA</v>
      </c>
      <c r="QMC82" s="58" t="e">
        <f>VLOOKUP(QLX82,'Cod Planos'!$A:$G,2,FALSE)</f>
        <v>#N/A</v>
      </c>
      <c r="QMD82" s="59" t="e">
        <f>VLOOKUP(QLX82,'Cod Planos'!$A:$G,4,FALSE)</f>
        <v>#N/A</v>
      </c>
      <c r="QME82" s="60" t="e">
        <f>VLOOKUP(QLX82,'Cod Planos'!$A:$G,5,FALSE)</f>
        <v>#N/A</v>
      </c>
      <c r="QMF82" s="61" t="e">
        <f>VLOOKUP(QLX82,'Cod Planos'!$A:$G,6,FALSE)</f>
        <v>#N/A</v>
      </c>
      <c r="QMG82" s="62" t="e">
        <f>VLOOKUP(QLX82,'Cod Planos'!$A:$G,7,FALSE)</f>
        <v>#N/A</v>
      </c>
      <c r="QMH82" s="34">
        <v>1075</v>
      </c>
      <c r="QMI82" s="63" t="str">
        <f>QMA82</f>
        <v>NA</v>
      </c>
      <c r="QMJ82" s="83" t="s">
        <v>1599</v>
      </c>
      <c r="QMK82" s="93" t="str">
        <f>QLY82</f>
        <v>CR1075</v>
      </c>
      <c r="QML82" s="93" t="str">
        <f>IF(IFERROR(VLOOKUP(QMI82,'OPERAÇÕES - REPARO'!QLU:QLU,1,FALSE),"")&lt;&gt;"","OK","NA")</f>
        <v>NA</v>
      </c>
      <c r="QMM82" s="93" t="str">
        <f>IF(IFERROR(VLOOKUP(QMI82,'TEXTO LONGO REPARO.CSV'!QLQ:QLQ,1,FALSE),"")&lt;&gt;"","OK","NA")</f>
        <v>NA</v>
      </c>
      <c r="QMN82" s="58" t="e">
        <f>VLOOKUP(QMI82,'Cod Planos'!$A:$G,2,FALSE)</f>
        <v>#N/A</v>
      </c>
      <c r="QMO82" s="59" t="e">
        <f>VLOOKUP(QMI82,'Cod Planos'!$A:$G,4,FALSE)</f>
        <v>#N/A</v>
      </c>
      <c r="QMP82" s="60" t="e">
        <f>VLOOKUP(QMI82,'Cod Planos'!$A:$G,5,FALSE)</f>
        <v>#N/A</v>
      </c>
      <c r="QMQ82" s="61" t="e">
        <f>VLOOKUP(QMI82,'Cod Planos'!$A:$G,6,FALSE)</f>
        <v>#N/A</v>
      </c>
      <c r="QMR82" s="62" t="e">
        <f>VLOOKUP(QMI82,'Cod Planos'!$A:$G,7,FALSE)</f>
        <v>#N/A</v>
      </c>
      <c r="QMS82" s="34">
        <v>1076</v>
      </c>
      <c r="QMT82" s="63" t="str">
        <f>QML82</f>
        <v>NA</v>
      </c>
      <c r="QMU82" s="83" t="s">
        <v>1600</v>
      </c>
      <c r="QMV82" s="93" t="str">
        <f>QMJ82</f>
        <v>CR1076</v>
      </c>
      <c r="QMW82" s="93" t="str">
        <f>IF(IFERROR(VLOOKUP(QMT82,'OPERAÇÕES - REPARO'!QMF:QMF,1,FALSE),"")&lt;&gt;"","OK","NA")</f>
        <v>NA</v>
      </c>
      <c r="QMX82" s="93" t="str">
        <f>IF(IFERROR(VLOOKUP(QMT82,'TEXTO LONGO REPARO.CSV'!QMB:QMB,1,FALSE),"")&lt;&gt;"","OK","NA")</f>
        <v>NA</v>
      </c>
      <c r="QMY82" s="58" t="e">
        <f>VLOOKUP(QMT82,'Cod Planos'!$A:$G,2,FALSE)</f>
        <v>#N/A</v>
      </c>
      <c r="QMZ82" s="59" t="e">
        <f>VLOOKUP(QMT82,'Cod Planos'!$A:$G,4,FALSE)</f>
        <v>#N/A</v>
      </c>
      <c r="QNA82" s="60" t="e">
        <f>VLOOKUP(QMT82,'Cod Planos'!$A:$G,5,FALSE)</f>
        <v>#N/A</v>
      </c>
      <c r="QNB82" s="61" t="e">
        <f>VLOOKUP(QMT82,'Cod Planos'!$A:$G,6,FALSE)</f>
        <v>#N/A</v>
      </c>
      <c r="QNC82" s="62" t="e">
        <f>VLOOKUP(QMT82,'Cod Planos'!$A:$G,7,FALSE)</f>
        <v>#N/A</v>
      </c>
      <c r="QND82" s="34">
        <v>1077</v>
      </c>
      <c r="QNE82" s="63" t="str">
        <f>QMW82</f>
        <v>NA</v>
      </c>
      <c r="QNF82" s="83" t="s">
        <v>1601</v>
      </c>
      <c r="QNG82" s="93" t="str">
        <f>QMU82</f>
        <v>CR1077</v>
      </c>
      <c r="QNH82" s="93" t="str">
        <f>IF(IFERROR(VLOOKUP(QNE82,'OPERAÇÕES - REPARO'!QMQ:QMQ,1,FALSE),"")&lt;&gt;"","OK","NA")</f>
        <v>NA</v>
      </c>
      <c r="QNI82" s="93" t="str">
        <f>IF(IFERROR(VLOOKUP(QNE82,'TEXTO LONGO REPARO.CSV'!QMM:QMM,1,FALSE),"")&lt;&gt;"","OK","NA")</f>
        <v>NA</v>
      </c>
      <c r="QNJ82" s="58" t="e">
        <f>VLOOKUP(QNE82,'Cod Planos'!$A:$G,2,FALSE)</f>
        <v>#N/A</v>
      </c>
      <c r="QNK82" s="59" t="e">
        <f>VLOOKUP(QNE82,'Cod Planos'!$A:$G,4,FALSE)</f>
        <v>#N/A</v>
      </c>
      <c r="QNL82" s="60" t="e">
        <f>VLOOKUP(QNE82,'Cod Planos'!$A:$G,5,FALSE)</f>
        <v>#N/A</v>
      </c>
      <c r="QNM82" s="61" t="e">
        <f>VLOOKUP(QNE82,'Cod Planos'!$A:$G,6,FALSE)</f>
        <v>#N/A</v>
      </c>
      <c r="QNN82" s="62" t="e">
        <f>VLOOKUP(QNE82,'Cod Planos'!$A:$G,7,FALSE)</f>
        <v>#N/A</v>
      </c>
      <c r="QNO82" s="34">
        <v>1078</v>
      </c>
      <c r="QNP82" s="63" t="str">
        <f>QNH82</f>
        <v>NA</v>
      </c>
      <c r="QNQ82" s="83" t="s">
        <v>1602</v>
      </c>
      <c r="QNR82" s="93" t="str">
        <f>QNF82</f>
        <v>CR1078</v>
      </c>
      <c r="QNS82" s="93" t="str">
        <f>IF(IFERROR(VLOOKUP(QNP82,'OPERAÇÕES - REPARO'!QNB:QNB,1,FALSE),"")&lt;&gt;"","OK","NA")</f>
        <v>NA</v>
      </c>
      <c r="QNT82" s="93" t="str">
        <f>IF(IFERROR(VLOOKUP(QNP82,'TEXTO LONGO REPARO.CSV'!QMX:QMX,1,FALSE),"")&lt;&gt;"","OK","NA")</f>
        <v>NA</v>
      </c>
      <c r="QNU82" s="58" t="e">
        <f>VLOOKUP(QNP82,'Cod Planos'!$A:$G,2,FALSE)</f>
        <v>#N/A</v>
      </c>
      <c r="QNV82" s="59" t="e">
        <f>VLOOKUP(QNP82,'Cod Planos'!$A:$G,4,FALSE)</f>
        <v>#N/A</v>
      </c>
      <c r="QNW82" s="60" t="e">
        <f>VLOOKUP(QNP82,'Cod Planos'!$A:$G,5,FALSE)</f>
        <v>#N/A</v>
      </c>
      <c r="QNX82" s="61" t="e">
        <f>VLOOKUP(QNP82,'Cod Planos'!$A:$G,6,FALSE)</f>
        <v>#N/A</v>
      </c>
      <c r="QNY82" s="62" t="e">
        <f>VLOOKUP(QNP82,'Cod Planos'!$A:$G,7,FALSE)</f>
        <v>#N/A</v>
      </c>
      <c r="QNZ82" s="34">
        <v>1079</v>
      </c>
      <c r="QOA82" s="63" t="str">
        <f>QNS82</f>
        <v>NA</v>
      </c>
      <c r="QOB82" s="83" t="s">
        <v>1603</v>
      </c>
      <c r="QOC82" s="93" t="str">
        <f>QNQ82</f>
        <v>CR1079</v>
      </c>
      <c r="QOD82" s="93" t="str">
        <f>IF(IFERROR(VLOOKUP(QOA82,'OPERAÇÕES - REPARO'!QNM:QNM,1,FALSE),"")&lt;&gt;"","OK","NA")</f>
        <v>NA</v>
      </c>
      <c r="QOE82" s="93" t="str">
        <f>IF(IFERROR(VLOOKUP(QOA82,'TEXTO LONGO REPARO.CSV'!QNI:QNI,1,FALSE),"")&lt;&gt;"","OK","NA")</f>
        <v>NA</v>
      </c>
      <c r="QOF82" s="58" t="e">
        <f>VLOOKUP(QOA82,'Cod Planos'!$A:$G,2,FALSE)</f>
        <v>#N/A</v>
      </c>
      <c r="QOG82" s="59" t="e">
        <f>VLOOKUP(QOA82,'Cod Planos'!$A:$G,4,FALSE)</f>
        <v>#N/A</v>
      </c>
      <c r="QOH82" s="60" t="e">
        <f>VLOOKUP(QOA82,'Cod Planos'!$A:$G,5,FALSE)</f>
        <v>#N/A</v>
      </c>
      <c r="QOI82" s="61" t="e">
        <f>VLOOKUP(QOA82,'Cod Planos'!$A:$G,6,FALSE)</f>
        <v>#N/A</v>
      </c>
      <c r="QOJ82" s="62" t="e">
        <f>VLOOKUP(QOA82,'Cod Planos'!$A:$G,7,FALSE)</f>
        <v>#N/A</v>
      </c>
      <c r="QOK82" s="34">
        <v>1080</v>
      </c>
      <c r="QOL82" s="63" t="str">
        <f>QOD82</f>
        <v>NA</v>
      </c>
      <c r="QOM82" s="83" t="s">
        <v>1604</v>
      </c>
      <c r="QON82" s="93" t="str">
        <f>QOB82</f>
        <v>CR1080</v>
      </c>
      <c r="QOO82" s="93" t="str">
        <f>IF(IFERROR(VLOOKUP(QOL82,'OPERAÇÕES - REPARO'!QNX:QNX,1,FALSE),"")&lt;&gt;"","OK","NA")</f>
        <v>NA</v>
      </c>
      <c r="QOP82" s="93" t="str">
        <f>IF(IFERROR(VLOOKUP(QOL82,'TEXTO LONGO REPARO.CSV'!QNT:QNT,1,FALSE),"")&lt;&gt;"","OK","NA")</f>
        <v>NA</v>
      </c>
      <c r="QOQ82" s="58" t="e">
        <f>VLOOKUP(QOL82,'Cod Planos'!$A:$G,2,FALSE)</f>
        <v>#N/A</v>
      </c>
      <c r="QOR82" s="59" t="e">
        <f>VLOOKUP(QOL82,'Cod Planos'!$A:$G,4,FALSE)</f>
        <v>#N/A</v>
      </c>
      <c r="QOS82" s="60" t="e">
        <f>VLOOKUP(QOL82,'Cod Planos'!$A:$G,5,FALSE)</f>
        <v>#N/A</v>
      </c>
      <c r="QOT82" s="61" t="e">
        <f>VLOOKUP(QOL82,'Cod Planos'!$A:$G,6,FALSE)</f>
        <v>#N/A</v>
      </c>
      <c r="QOU82" s="62" t="e">
        <f>VLOOKUP(QOL82,'Cod Planos'!$A:$G,7,FALSE)</f>
        <v>#N/A</v>
      </c>
      <c r="QOV82" s="34">
        <v>1081</v>
      </c>
      <c r="QOW82" s="63" t="str">
        <f>QOO82</f>
        <v>NA</v>
      </c>
      <c r="QOX82" s="83" t="s">
        <v>1605</v>
      </c>
      <c r="QOY82" s="93" t="str">
        <f>QOM82</f>
        <v>CR1081</v>
      </c>
      <c r="QOZ82" s="93" t="str">
        <f>IF(IFERROR(VLOOKUP(QOW82,'OPERAÇÕES - REPARO'!QOI:QOI,1,FALSE),"")&lt;&gt;"","OK","NA")</f>
        <v>NA</v>
      </c>
      <c r="QPA82" s="93" t="str">
        <f>IF(IFERROR(VLOOKUP(QOW82,'TEXTO LONGO REPARO.CSV'!QOE:QOE,1,FALSE),"")&lt;&gt;"","OK","NA")</f>
        <v>NA</v>
      </c>
      <c r="QPB82" s="58" t="e">
        <f>VLOOKUP(QOW82,'Cod Planos'!$A:$G,2,FALSE)</f>
        <v>#N/A</v>
      </c>
      <c r="QPC82" s="59" t="e">
        <f>VLOOKUP(QOW82,'Cod Planos'!$A:$G,4,FALSE)</f>
        <v>#N/A</v>
      </c>
      <c r="QPD82" s="60" t="e">
        <f>VLOOKUP(QOW82,'Cod Planos'!$A:$G,5,FALSE)</f>
        <v>#N/A</v>
      </c>
      <c r="QPE82" s="61" t="e">
        <f>VLOOKUP(QOW82,'Cod Planos'!$A:$G,6,FALSE)</f>
        <v>#N/A</v>
      </c>
      <c r="QPF82" s="62" t="e">
        <f>VLOOKUP(QOW82,'Cod Planos'!$A:$G,7,FALSE)</f>
        <v>#N/A</v>
      </c>
      <c r="QPG82" s="34">
        <v>1082</v>
      </c>
      <c r="QPH82" s="63" t="str">
        <f>QOZ82</f>
        <v>NA</v>
      </c>
      <c r="QPI82" s="83" t="s">
        <v>1606</v>
      </c>
      <c r="QPJ82" s="93" t="str">
        <f>QOX82</f>
        <v>CR1082</v>
      </c>
      <c r="QPK82" s="93" t="str">
        <f>IF(IFERROR(VLOOKUP(QPH82,'OPERAÇÕES - REPARO'!QOT:QOT,1,FALSE),"")&lt;&gt;"","OK","NA")</f>
        <v>NA</v>
      </c>
      <c r="QPL82" s="93" t="str">
        <f>IF(IFERROR(VLOOKUP(QPH82,'TEXTO LONGO REPARO.CSV'!QOP:QOP,1,FALSE),"")&lt;&gt;"","OK","NA")</f>
        <v>NA</v>
      </c>
      <c r="QPM82" s="58" t="e">
        <f>VLOOKUP(QPH82,'Cod Planos'!$A:$G,2,FALSE)</f>
        <v>#N/A</v>
      </c>
      <c r="QPN82" s="59" t="e">
        <f>VLOOKUP(QPH82,'Cod Planos'!$A:$G,4,FALSE)</f>
        <v>#N/A</v>
      </c>
      <c r="QPO82" s="60" t="e">
        <f>VLOOKUP(QPH82,'Cod Planos'!$A:$G,5,FALSE)</f>
        <v>#N/A</v>
      </c>
      <c r="QPP82" s="61" t="e">
        <f>VLOOKUP(QPH82,'Cod Planos'!$A:$G,6,FALSE)</f>
        <v>#N/A</v>
      </c>
      <c r="QPQ82" s="62" t="e">
        <f>VLOOKUP(QPH82,'Cod Planos'!$A:$G,7,FALSE)</f>
        <v>#N/A</v>
      </c>
      <c r="QPR82" s="34">
        <v>1083</v>
      </c>
      <c r="QPS82" s="63" t="str">
        <f>QPK82</f>
        <v>NA</v>
      </c>
      <c r="QPT82" s="83" t="s">
        <v>1607</v>
      </c>
      <c r="QPU82" s="93" t="str">
        <f>QPI82</f>
        <v>CR1083</v>
      </c>
      <c r="QPV82" s="93" t="str">
        <f>IF(IFERROR(VLOOKUP(QPS82,'OPERAÇÕES - REPARO'!QPE:QPE,1,FALSE),"")&lt;&gt;"","OK","NA")</f>
        <v>NA</v>
      </c>
      <c r="QPW82" s="93" t="str">
        <f>IF(IFERROR(VLOOKUP(QPS82,'TEXTO LONGO REPARO.CSV'!QPA:QPA,1,FALSE),"")&lt;&gt;"","OK","NA")</f>
        <v>NA</v>
      </c>
      <c r="QPX82" s="58" t="e">
        <f>VLOOKUP(QPS82,'Cod Planos'!$A:$G,2,FALSE)</f>
        <v>#N/A</v>
      </c>
      <c r="QPY82" s="59" t="e">
        <f>VLOOKUP(QPS82,'Cod Planos'!$A:$G,4,FALSE)</f>
        <v>#N/A</v>
      </c>
      <c r="QPZ82" s="60" t="e">
        <f>VLOOKUP(QPS82,'Cod Planos'!$A:$G,5,FALSE)</f>
        <v>#N/A</v>
      </c>
      <c r="QQA82" s="61" t="e">
        <f>VLOOKUP(QPS82,'Cod Planos'!$A:$G,6,FALSE)</f>
        <v>#N/A</v>
      </c>
      <c r="QQB82" s="62" t="e">
        <f>VLOOKUP(QPS82,'Cod Planos'!$A:$G,7,FALSE)</f>
        <v>#N/A</v>
      </c>
      <c r="QQC82" s="34">
        <v>1084</v>
      </c>
      <c r="QQD82" s="63" t="str">
        <f>QPV82</f>
        <v>NA</v>
      </c>
      <c r="QQE82" s="83" t="s">
        <v>1608</v>
      </c>
      <c r="QQF82" s="93" t="str">
        <f>QPT82</f>
        <v>CR1084</v>
      </c>
      <c r="QQG82" s="93" t="str">
        <f>IF(IFERROR(VLOOKUP(QQD82,'OPERAÇÕES - REPARO'!QPP:QPP,1,FALSE),"")&lt;&gt;"","OK","NA")</f>
        <v>NA</v>
      </c>
      <c r="QQH82" s="93" t="str">
        <f>IF(IFERROR(VLOOKUP(QQD82,'TEXTO LONGO REPARO.CSV'!QPL:QPL,1,FALSE),"")&lt;&gt;"","OK","NA")</f>
        <v>NA</v>
      </c>
      <c r="QQI82" s="58" t="e">
        <f>VLOOKUP(QQD82,'Cod Planos'!$A:$G,2,FALSE)</f>
        <v>#N/A</v>
      </c>
      <c r="QQJ82" s="59" t="e">
        <f>VLOOKUP(QQD82,'Cod Planos'!$A:$G,4,FALSE)</f>
        <v>#N/A</v>
      </c>
      <c r="QQK82" s="60" t="e">
        <f>VLOOKUP(QQD82,'Cod Planos'!$A:$G,5,FALSE)</f>
        <v>#N/A</v>
      </c>
      <c r="QQL82" s="61" t="e">
        <f>VLOOKUP(QQD82,'Cod Planos'!$A:$G,6,FALSE)</f>
        <v>#N/A</v>
      </c>
      <c r="QQM82" s="62" t="e">
        <f>VLOOKUP(QQD82,'Cod Planos'!$A:$G,7,FALSE)</f>
        <v>#N/A</v>
      </c>
      <c r="QQN82" s="34">
        <v>1085</v>
      </c>
      <c r="QQO82" s="63" t="str">
        <f>QQG82</f>
        <v>NA</v>
      </c>
      <c r="QQP82" s="83" t="s">
        <v>1609</v>
      </c>
      <c r="QQQ82" s="93" t="str">
        <f>QQE82</f>
        <v>CR1085</v>
      </c>
      <c r="QQR82" s="93" t="str">
        <f>IF(IFERROR(VLOOKUP(QQO82,'OPERAÇÕES - REPARO'!QQA:QQA,1,FALSE),"")&lt;&gt;"","OK","NA")</f>
        <v>NA</v>
      </c>
      <c r="QQS82" s="93" t="str">
        <f>IF(IFERROR(VLOOKUP(QQO82,'TEXTO LONGO REPARO.CSV'!QPW:QPW,1,FALSE),"")&lt;&gt;"","OK","NA")</f>
        <v>NA</v>
      </c>
      <c r="QQT82" s="58" t="e">
        <f>VLOOKUP(QQO82,'Cod Planos'!$A:$G,2,FALSE)</f>
        <v>#N/A</v>
      </c>
      <c r="QQU82" s="59" t="e">
        <f>VLOOKUP(QQO82,'Cod Planos'!$A:$G,4,FALSE)</f>
        <v>#N/A</v>
      </c>
      <c r="QQV82" s="60" t="e">
        <f>VLOOKUP(QQO82,'Cod Planos'!$A:$G,5,FALSE)</f>
        <v>#N/A</v>
      </c>
      <c r="QQW82" s="61" t="e">
        <f>VLOOKUP(QQO82,'Cod Planos'!$A:$G,6,FALSE)</f>
        <v>#N/A</v>
      </c>
      <c r="QQX82" s="62" t="e">
        <f>VLOOKUP(QQO82,'Cod Planos'!$A:$G,7,FALSE)</f>
        <v>#N/A</v>
      </c>
      <c r="QQY82" s="34">
        <v>1086</v>
      </c>
      <c r="QQZ82" s="63" t="str">
        <f>QQR82</f>
        <v>NA</v>
      </c>
      <c r="QRA82" s="83" t="s">
        <v>1610</v>
      </c>
      <c r="QRB82" s="93" t="str">
        <f>QQP82</f>
        <v>CR1086</v>
      </c>
      <c r="QRC82" s="93" t="str">
        <f>IF(IFERROR(VLOOKUP(QQZ82,'OPERAÇÕES - REPARO'!QQL:QQL,1,FALSE),"")&lt;&gt;"","OK","NA")</f>
        <v>NA</v>
      </c>
      <c r="QRD82" s="93" t="str">
        <f>IF(IFERROR(VLOOKUP(QQZ82,'TEXTO LONGO REPARO.CSV'!QQH:QQH,1,FALSE),"")&lt;&gt;"","OK","NA")</f>
        <v>NA</v>
      </c>
      <c r="QRE82" s="58" t="e">
        <f>VLOOKUP(QQZ82,'Cod Planos'!$A:$G,2,FALSE)</f>
        <v>#N/A</v>
      </c>
      <c r="QRF82" s="59" t="e">
        <f>VLOOKUP(QQZ82,'Cod Planos'!$A:$G,4,FALSE)</f>
        <v>#N/A</v>
      </c>
      <c r="QRG82" s="60" t="e">
        <f>VLOOKUP(QQZ82,'Cod Planos'!$A:$G,5,FALSE)</f>
        <v>#N/A</v>
      </c>
      <c r="QRH82" s="61" t="e">
        <f>VLOOKUP(QQZ82,'Cod Planos'!$A:$G,6,FALSE)</f>
        <v>#N/A</v>
      </c>
      <c r="QRI82" s="62" t="e">
        <f>VLOOKUP(QQZ82,'Cod Planos'!$A:$G,7,FALSE)</f>
        <v>#N/A</v>
      </c>
      <c r="QRJ82" s="34">
        <v>1087</v>
      </c>
      <c r="QRK82" s="63" t="str">
        <f>QRC82</f>
        <v>NA</v>
      </c>
      <c r="QRL82" s="83" t="s">
        <v>1611</v>
      </c>
      <c r="QRM82" s="93" t="str">
        <f>QRA82</f>
        <v>CR1087</v>
      </c>
      <c r="QRN82" s="93" t="str">
        <f>IF(IFERROR(VLOOKUP(QRK82,'OPERAÇÕES - REPARO'!QQW:QQW,1,FALSE),"")&lt;&gt;"","OK","NA")</f>
        <v>NA</v>
      </c>
      <c r="QRO82" s="93" t="str">
        <f>IF(IFERROR(VLOOKUP(QRK82,'TEXTO LONGO REPARO.CSV'!QQS:QQS,1,FALSE),"")&lt;&gt;"","OK","NA")</f>
        <v>NA</v>
      </c>
      <c r="QRP82" s="58" t="e">
        <f>VLOOKUP(QRK82,'Cod Planos'!$A:$G,2,FALSE)</f>
        <v>#N/A</v>
      </c>
      <c r="QRQ82" s="59" t="e">
        <f>VLOOKUP(QRK82,'Cod Planos'!$A:$G,4,FALSE)</f>
        <v>#N/A</v>
      </c>
      <c r="QRR82" s="60" t="e">
        <f>VLOOKUP(QRK82,'Cod Planos'!$A:$G,5,FALSE)</f>
        <v>#N/A</v>
      </c>
      <c r="QRS82" s="61" t="e">
        <f>VLOOKUP(QRK82,'Cod Planos'!$A:$G,6,FALSE)</f>
        <v>#N/A</v>
      </c>
      <c r="QRT82" s="62" t="e">
        <f>VLOOKUP(QRK82,'Cod Planos'!$A:$G,7,FALSE)</f>
        <v>#N/A</v>
      </c>
      <c r="QRU82" s="34">
        <v>1088</v>
      </c>
      <c r="QRV82" s="63" t="str">
        <f>QRN82</f>
        <v>NA</v>
      </c>
      <c r="QRW82" s="83" t="s">
        <v>1612</v>
      </c>
      <c r="QRX82" s="93" t="str">
        <f>QRL82</f>
        <v>CR1088</v>
      </c>
      <c r="QRY82" s="93" t="str">
        <f>IF(IFERROR(VLOOKUP(QRV82,'OPERAÇÕES - REPARO'!QRH:QRH,1,FALSE),"")&lt;&gt;"","OK","NA")</f>
        <v>NA</v>
      </c>
      <c r="QRZ82" s="93" t="str">
        <f>IF(IFERROR(VLOOKUP(QRV82,'TEXTO LONGO REPARO.CSV'!QRD:QRD,1,FALSE),"")&lt;&gt;"","OK","NA")</f>
        <v>NA</v>
      </c>
      <c r="QSA82" s="58" t="e">
        <f>VLOOKUP(QRV82,'Cod Planos'!$A:$G,2,FALSE)</f>
        <v>#N/A</v>
      </c>
      <c r="QSB82" s="59" t="e">
        <f>VLOOKUP(QRV82,'Cod Planos'!$A:$G,4,FALSE)</f>
        <v>#N/A</v>
      </c>
      <c r="QSC82" s="60" t="e">
        <f>VLOOKUP(QRV82,'Cod Planos'!$A:$G,5,FALSE)</f>
        <v>#N/A</v>
      </c>
      <c r="QSD82" s="61" t="e">
        <f>VLOOKUP(QRV82,'Cod Planos'!$A:$G,6,FALSE)</f>
        <v>#N/A</v>
      </c>
      <c r="QSE82" s="62" t="e">
        <f>VLOOKUP(QRV82,'Cod Planos'!$A:$G,7,FALSE)</f>
        <v>#N/A</v>
      </c>
      <c r="QSF82" s="34">
        <v>1089</v>
      </c>
      <c r="QSG82" s="63" t="str">
        <f>QRY82</f>
        <v>NA</v>
      </c>
      <c r="QSH82" s="83" t="s">
        <v>1613</v>
      </c>
      <c r="QSI82" s="93" t="str">
        <f>QRW82</f>
        <v>CR1089</v>
      </c>
      <c r="QSJ82" s="93" t="str">
        <f>IF(IFERROR(VLOOKUP(QSG82,'OPERAÇÕES - REPARO'!QRS:QRS,1,FALSE),"")&lt;&gt;"","OK","NA")</f>
        <v>NA</v>
      </c>
      <c r="QSK82" s="93" t="str">
        <f>IF(IFERROR(VLOOKUP(QSG82,'TEXTO LONGO REPARO.CSV'!QRO:QRO,1,FALSE),"")&lt;&gt;"","OK","NA")</f>
        <v>NA</v>
      </c>
      <c r="QSL82" s="58" t="e">
        <f>VLOOKUP(QSG82,'Cod Planos'!$A:$G,2,FALSE)</f>
        <v>#N/A</v>
      </c>
      <c r="QSM82" s="59" t="e">
        <f>VLOOKUP(QSG82,'Cod Planos'!$A:$G,4,FALSE)</f>
        <v>#N/A</v>
      </c>
      <c r="QSN82" s="60" t="e">
        <f>VLOOKUP(QSG82,'Cod Planos'!$A:$G,5,FALSE)</f>
        <v>#N/A</v>
      </c>
      <c r="QSO82" s="61" t="e">
        <f>VLOOKUP(QSG82,'Cod Planos'!$A:$G,6,FALSE)</f>
        <v>#N/A</v>
      </c>
      <c r="QSP82" s="62" t="e">
        <f>VLOOKUP(QSG82,'Cod Planos'!$A:$G,7,FALSE)</f>
        <v>#N/A</v>
      </c>
      <c r="QSQ82" s="34">
        <v>1090</v>
      </c>
      <c r="QSR82" s="63" t="str">
        <f>QSJ82</f>
        <v>NA</v>
      </c>
      <c r="QSS82" s="83" t="s">
        <v>1614</v>
      </c>
      <c r="QST82" s="93" t="str">
        <f>QSH82</f>
        <v>CR1090</v>
      </c>
      <c r="QSU82" s="93" t="str">
        <f>IF(IFERROR(VLOOKUP(QSR82,'OPERAÇÕES - REPARO'!QSD:QSD,1,FALSE),"")&lt;&gt;"","OK","NA")</f>
        <v>NA</v>
      </c>
      <c r="QSV82" s="93" t="str">
        <f>IF(IFERROR(VLOOKUP(QSR82,'TEXTO LONGO REPARO.CSV'!QRZ:QRZ,1,FALSE),"")&lt;&gt;"","OK","NA")</f>
        <v>NA</v>
      </c>
      <c r="QSW82" s="58" t="e">
        <f>VLOOKUP(QSR82,'Cod Planos'!$A:$G,2,FALSE)</f>
        <v>#N/A</v>
      </c>
      <c r="QSX82" s="59" t="e">
        <f>VLOOKUP(QSR82,'Cod Planos'!$A:$G,4,FALSE)</f>
        <v>#N/A</v>
      </c>
      <c r="QSY82" s="60" t="e">
        <f>VLOOKUP(QSR82,'Cod Planos'!$A:$G,5,FALSE)</f>
        <v>#N/A</v>
      </c>
      <c r="QSZ82" s="61" t="e">
        <f>VLOOKUP(QSR82,'Cod Planos'!$A:$G,6,FALSE)</f>
        <v>#N/A</v>
      </c>
      <c r="QTA82" s="62" t="e">
        <f>VLOOKUP(QSR82,'Cod Planos'!$A:$G,7,FALSE)</f>
        <v>#N/A</v>
      </c>
      <c r="QTB82" s="34">
        <v>1091</v>
      </c>
      <c r="QTC82" s="63" t="str">
        <f>QSU82</f>
        <v>NA</v>
      </c>
      <c r="QTD82" s="83" t="s">
        <v>1615</v>
      </c>
      <c r="QTE82" s="93" t="str">
        <f>QSS82</f>
        <v>CR1091</v>
      </c>
      <c r="QTF82" s="93" t="str">
        <f>IF(IFERROR(VLOOKUP(QTC82,'OPERAÇÕES - REPARO'!QSO:QSO,1,FALSE),"")&lt;&gt;"","OK","NA")</f>
        <v>NA</v>
      </c>
      <c r="QTG82" s="93" t="str">
        <f>IF(IFERROR(VLOOKUP(QTC82,'TEXTO LONGO REPARO.CSV'!QSK:QSK,1,FALSE),"")&lt;&gt;"","OK","NA")</f>
        <v>NA</v>
      </c>
      <c r="QTH82" s="58" t="e">
        <f>VLOOKUP(QTC82,'Cod Planos'!$A:$G,2,FALSE)</f>
        <v>#N/A</v>
      </c>
      <c r="QTI82" s="59" t="e">
        <f>VLOOKUP(QTC82,'Cod Planos'!$A:$G,4,FALSE)</f>
        <v>#N/A</v>
      </c>
      <c r="QTJ82" s="60" t="e">
        <f>VLOOKUP(QTC82,'Cod Planos'!$A:$G,5,FALSE)</f>
        <v>#N/A</v>
      </c>
      <c r="QTK82" s="61" t="e">
        <f>VLOOKUP(QTC82,'Cod Planos'!$A:$G,6,FALSE)</f>
        <v>#N/A</v>
      </c>
      <c r="QTL82" s="62" t="e">
        <f>VLOOKUP(QTC82,'Cod Planos'!$A:$G,7,FALSE)</f>
        <v>#N/A</v>
      </c>
      <c r="QTM82" s="34">
        <v>1092</v>
      </c>
      <c r="QTN82" s="63" t="str">
        <f>QTF82</f>
        <v>NA</v>
      </c>
      <c r="QTO82" s="83" t="s">
        <v>1616</v>
      </c>
      <c r="QTP82" s="93" t="str">
        <f>QTD82</f>
        <v>CR1092</v>
      </c>
      <c r="QTQ82" s="93" t="str">
        <f>IF(IFERROR(VLOOKUP(QTN82,'OPERAÇÕES - REPARO'!QSZ:QSZ,1,FALSE),"")&lt;&gt;"","OK","NA")</f>
        <v>NA</v>
      </c>
      <c r="QTR82" s="93" t="str">
        <f>IF(IFERROR(VLOOKUP(QTN82,'TEXTO LONGO REPARO.CSV'!QSV:QSV,1,FALSE),"")&lt;&gt;"","OK","NA")</f>
        <v>NA</v>
      </c>
      <c r="QTS82" s="58" t="e">
        <f>VLOOKUP(QTN82,'Cod Planos'!$A:$G,2,FALSE)</f>
        <v>#N/A</v>
      </c>
      <c r="QTT82" s="59" t="e">
        <f>VLOOKUP(QTN82,'Cod Planos'!$A:$G,4,FALSE)</f>
        <v>#N/A</v>
      </c>
      <c r="QTU82" s="60" t="e">
        <f>VLOOKUP(QTN82,'Cod Planos'!$A:$G,5,FALSE)</f>
        <v>#N/A</v>
      </c>
      <c r="QTV82" s="61" t="e">
        <f>VLOOKUP(QTN82,'Cod Planos'!$A:$G,6,FALSE)</f>
        <v>#N/A</v>
      </c>
      <c r="QTW82" s="62" t="e">
        <f>VLOOKUP(QTN82,'Cod Planos'!$A:$G,7,FALSE)</f>
        <v>#N/A</v>
      </c>
      <c r="QTX82" s="34">
        <v>1093</v>
      </c>
      <c r="QTY82" s="63" t="str">
        <f>QTQ82</f>
        <v>NA</v>
      </c>
      <c r="QTZ82" s="83" t="s">
        <v>1617</v>
      </c>
      <c r="QUA82" s="93" t="str">
        <f>QTO82</f>
        <v>CR1093</v>
      </c>
      <c r="QUB82" s="93" t="str">
        <f>IF(IFERROR(VLOOKUP(QTY82,'OPERAÇÕES - REPARO'!QTK:QTK,1,FALSE),"")&lt;&gt;"","OK","NA")</f>
        <v>NA</v>
      </c>
      <c r="QUC82" s="93" t="str">
        <f>IF(IFERROR(VLOOKUP(QTY82,'TEXTO LONGO REPARO.CSV'!QTG:QTG,1,FALSE),"")&lt;&gt;"","OK","NA")</f>
        <v>NA</v>
      </c>
      <c r="QUD82" s="58" t="e">
        <f>VLOOKUP(QTY82,'Cod Planos'!$A:$G,2,FALSE)</f>
        <v>#N/A</v>
      </c>
      <c r="QUE82" s="59" t="e">
        <f>VLOOKUP(QTY82,'Cod Planos'!$A:$G,4,FALSE)</f>
        <v>#N/A</v>
      </c>
      <c r="QUF82" s="60" t="e">
        <f>VLOOKUP(QTY82,'Cod Planos'!$A:$G,5,FALSE)</f>
        <v>#N/A</v>
      </c>
      <c r="QUG82" s="61" t="e">
        <f>VLOOKUP(QTY82,'Cod Planos'!$A:$G,6,FALSE)</f>
        <v>#N/A</v>
      </c>
      <c r="QUH82" s="62" t="e">
        <f>VLOOKUP(QTY82,'Cod Planos'!$A:$G,7,FALSE)</f>
        <v>#N/A</v>
      </c>
      <c r="QUI82" s="34">
        <v>1094</v>
      </c>
      <c r="QUJ82" s="63" t="str">
        <f>QUB82</f>
        <v>NA</v>
      </c>
      <c r="QUK82" s="83" t="s">
        <v>1618</v>
      </c>
      <c r="QUL82" s="93" t="str">
        <f>QTZ82</f>
        <v>CR1094</v>
      </c>
      <c r="QUM82" s="93" t="str">
        <f>IF(IFERROR(VLOOKUP(QUJ82,'OPERAÇÕES - REPARO'!QTV:QTV,1,FALSE),"")&lt;&gt;"","OK","NA")</f>
        <v>NA</v>
      </c>
      <c r="QUN82" s="93" t="str">
        <f>IF(IFERROR(VLOOKUP(QUJ82,'TEXTO LONGO REPARO.CSV'!QTR:QTR,1,FALSE),"")&lt;&gt;"","OK","NA")</f>
        <v>NA</v>
      </c>
      <c r="QUO82" s="58" t="e">
        <f>VLOOKUP(QUJ82,'Cod Planos'!$A:$G,2,FALSE)</f>
        <v>#N/A</v>
      </c>
      <c r="QUP82" s="59" t="e">
        <f>VLOOKUP(QUJ82,'Cod Planos'!$A:$G,4,FALSE)</f>
        <v>#N/A</v>
      </c>
      <c r="QUQ82" s="60" t="e">
        <f>VLOOKUP(QUJ82,'Cod Planos'!$A:$G,5,FALSE)</f>
        <v>#N/A</v>
      </c>
      <c r="QUR82" s="61" t="e">
        <f>VLOOKUP(QUJ82,'Cod Planos'!$A:$G,6,FALSE)</f>
        <v>#N/A</v>
      </c>
      <c r="QUS82" s="62" t="e">
        <f>VLOOKUP(QUJ82,'Cod Planos'!$A:$G,7,FALSE)</f>
        <v>#N/A</v>
      </c>
      <c r="QUT82" s="34">
        <v>1095</v>
      </c>
      <c r="QUU82" s="63" t="str">
        <f>QUM82</f>
        <v>NA</v>
      </c>
      <c r="QUV82" s="83" t="s">
        <v>1619</v>
      </c>
      <c r="QUW82" s="93" t="str">
        <f>QUK82</f>
        <v>CR1095</v>
      </c>
      <c r="QUX82" s="93" t="str">
        <f>IF(IFERROR(VLOOKUP(QUU82,'OPERAÇÕES - REPARO'!QUG:QUG,1,FALSE),"")&lt;&gt;"","OK","NA")</f>
        <v>NA</v>
      </c>
      <c r="QUY82" s="93" t="str">
        <f>IF(IFERROR(VLOOKUP(QUU82,'TEXTO LONGO REPARO.CSV'!QUC:QUC,1,FALSE),"")&lt;&gt;"","OK","NA")</f>
        <v>NA</v>
      </c>
      <c r="QUZ82" s="58" t="e">
        <f>VLOOKUP(QUU82,'Cod Planos'!$A:$G,2,FALSE)</f>
        <v>#N/A</v>
      </c>
      <c r="QVA82" s="59" t="e">
        <f>VLOOKUP(QUU82,'Cod Planos'!$A:$G,4,FALSE)</f>
        <v>#N/A</v>
      </c>
      <c r="QVB82" s="60" t="e">
        <f>VLOOKUP(QUU82,'Cod Planos'!$A:$G,5,FALSE)</f>
        <v>#N/A</v>
      </c>
      <c r="QVC82" s="61" t="e">
        <f>VLOOKUP(QUU82,'Cod Planos'!$A:$G,6,FALSE)</f>
        <v>#N/A</v>
      </c>
      <c r="QVD82" s="62" t="e">
        <f>VLOOKUP(QUU82,'Cod Planos'!$A:$G,7,FALSE)</f>
        <v>#N/A</v>
      </c>
      <c r="QVE82" s="34">
        <v>1096</v>
      </c>
      <c r="QVF82" s="63" t="str">
        <f>QUX82</f>
        <v>NA</v>
      </c>
      <c r="QVG82" s="83" t="s">
        <v>1620</v>
      </c>
      <c r="QVH82" s="93" t="str">
        <f>QUV82</f>
        <v>CR1096</v>
      </c>
      <c r="QVI82" s="93" t="str">
        <f>IF(IFERROR(VLOOKUP(QVF82,'OPERAÇÕES - REPARO'!QUR:QUR,1,FALSE),"")&lt;&gt;"","OK","NA")</f>
        <v>NA</v>
      </c>
      <c r="QVJ82" s="93" t="str">
        <f>IF(IFERROR(VLOOKUP(QVF82,'TEXTO LONGO REPARO.CSV'!QUN:QUN,1,FALSE),"")&lt;&gt;"","OK","NA")</f>
        <v>NA</v>
      </c>
      <c r="QVK82" s="58" t="e">
        <f>VLOOKUP(QVF82,'Cod Planos'!$A:$G,2,FALSE)</f>
        <v>#N/A</v>
      </c>
      <c r="QVL82" s="59" t="e">
        <f>VLOOKUP(QVF82,'Cod Planos'!$A:$G,4,FALSE)</f>
        <v>#N/A</v>
      </c>
      <c r="QVM82" s="60" t="e">
        <f>VLOOKUP(QVF82,'Cod Planos'!$A:$G,5,FALSE)</f>
        <v>#N/A</v>
      </c>
      <c r="QVN82" s="61" t="e">
        <f>VLOOKUP(QVF82,'Cod Planos'!$A:$G,6,FALSE)</f>
        <v>#N/A</v>
      </c>
      <c r="QVO82" s="62" t="e">
        <f>VLOOKUP(QVF82,'Cod Planos'!$A:$G,7,FALSE)</f>
        <v>#N/A</v>
      </c>
      <c r="QVP82" s="34">
        <v>1097</v>
      </c>
      <c r="QVQ82" s="63" t="str">
        <f>QVI82</f>
        <v>NA</v>
      </c>
      <c r="QVR82" s="83" t="s">
        <v>1621</v>
      </c>
      <c r="QVS82" s="93" t="str">
        <f>QVG82</f>
        <v>CR1097</v>
      </c>
      <c r="QVT82" s="93" t="str">
        <f>IF(IFERROR(VLOOKUP(QVQ82,'OPERAÇÕES - REPARO'!QVC:QVC,1,FALSE),"")&lt;&gt;"","OK","NA")</f>
        <v>NA</v>
      </c>
      <c r="QVU82" s="93" t="str">
        <f>IF(IFERROR(VLOOKUP(QVQ82,'TEXTO LONGO REPARO.CSV'!QUY:QUY,1,FALSE),"")&lt;&gt;"","OK","NA")</f>
        <v>NA</v>
      </c>
      <c r="QVV82" s="58" t="e">
        <f>VLOOKUP(QVQ82,'Cod Planos'!$A:$G,2,FALSE)</f>
        <v>#N/A</v>
      </c>
      <c r="QVW82" s="59" t="e">
        <f>VLOOKUP(QVQ82,'Cod Planos'!$A:$G,4,FALSE)</f>
        <v>#N/A</v>
      </c>
      <c r="QVX82" s="60" t="e">
        <f>VLOOKUP(QVQ82,'Cod Planos'!$A:$G,5,FALSE)</f>
        <v>#N/A</v>
      </c>
      <c r="QVY82" s="61" t="e">
        <f>VLOOKUP(QVQ82,'Cod Planos'!$A:$G,6,FALSE)</f>
        <v>#N/A</v>
      </c>
      <c r="QVZ82" s="62" t="e">
        <f>VLOOKUP(QVQ82,'Cod Planos'!$A:$G,7,FALSE)</f>
        <v>#N/A</v>
      </c>
      <c r="QWA82" s="34">
        <v>1098</v>
      </c>
      <c r="QWB82" s="63" t="str">
        <f>QVT82</f>
        <v>NA</v>
      </c>
      <c r="QWC82" s="83" t="s">
        <v>1622</v>
      </c>
      <c r="QWD82" s="93" t="str">
        <f>QVR82</f>
        <v>CR1098</v>
      </c>
      <c r="QWE82" s="93" t="str">
        <f>IF(IFERROR(VLOOKUP(QWB82,'OPERAÇÕES - REPARO'!QVN:QVN,1,FALSE),"")&lt;&gt;"","OK","NA")</f>
        <v>NA</v>
      </c>
      <c r="QWF82" s="93" t="str">
        <f>IF(IFERROR(VLOOKUP(QWB82,'TEXTO LONGO REPARO.CSV'!QVJ:QVJ,1,FALSE),"")&lt;&gt;"","OK","NA")</f>
        <v>NA</v>
      </c>
      <c r="QWG82" s="58" t="e">
        <f>VLOOKUP(QWB82,'Cod Planos'!$A:$G,2,FALSE)</f>
        <v>#N/A</v>
      </c>
      <c r="QWH82" s="59" t="e">
        <f>VLOOKUP(QWB82,'Cod Planos'!$A:$G,4,FALSE)</f>
        <v>#N/A</v>
      </c>
      <c r="QWI82" s="60" t="e">
        <f>VLOOKUP(QWB82,'Cod Planos'!$A:$G,5,FALSE)</f>
        <v>#N/A</v>
      </c>
      <c r="QWJ82" s="61" t="e">
        <f>VLOOKUP(QWB82,'Cod Planos'!$A:$G,6,FALSE)</f>
        <v>#N/A</v>
      </c>
      <c r="QWK82" s="62" t="e">
        <f>VLOOKUP(QWB82,'Cod Planos'!$A:$G,7,FALSE)</f>
        <v>#N/A</v>
      </c>
      <c r="QWL82" s="34">
        <v>1099</v>
      </c>
      <c r="QWM82" s="63" t="str">
        <f>QWE82</f>
        <v>NA</v>
      </c>
      <c r="QWN82" s="83" t="s">
        <v>1623</v>
      </c>
      <c r="QWO82" s="93" t="str">
        <f>QWC82</f>
        <v>CR1099</v>
      </c>
      <c r="QWP82" s="93" t="str">
        <f>IF(IFERROR(VLOOKUP(QWM82,'OPERAÇÕES - REPARO'!QVY:QVY,1,FALSE),"")&lt;&gt;"","OK","NA")</f>
        <v>NA</v>
      </c>
      <c r="QWQ82" s="93" t="str">
        <f>IF(IFERROR(VLOOKUP(QWM82,'TEXTO LONGO REPARO.CSV'!QVU:QVU,1,FALSE),"")&lt;&gt;"","OK","NA")</f>
        <v>NA</v>
      </c>
      <c r="QWR82" s="58" t="e">
        <f>VLOOKUP(QWM82,'Cod Planos'!$A:$G,2,FALSE)</f>
        <v>#N/A</v>
      </c>
      <c r="QWS82" s="59" t="e">
        <f>VLOOKUP(QWM82,'Cod Planos'!$A:$G,4,FALSE)</f>
        <v>#N/A</v>
      </c>
      <c r="QWT82" s="60" t="e">
        <f>VLOOKUP(QWM82,'Cod Planos'!$A:$G,5,FALSE)</f>
        <v>#N/A</v>
      </c>
      <c r="QWU82" s="61" t="e">
        <f>VLOOKUP(QWM82,'Cod Planos'!$A:$G,6,FALSE)</f>
        <v>#N/A</v>
      </c>
      <c r="QWV82" s="62" t="e">
        <f>VLOOKUP(QWM82,'Cod Planos'!$A:$G,7,FALSE)</f>
        <v>#N/A</v>
      </c>
      <c r="QWW82" s="34">
        <v>1100</v>
      </c>
      <c r="QWX82" s="63" t="str">
        <f>QWP82</f>
        <v>NA</v>
      </c>
      <c r="QWY82" s="83" t="s">
        <v>1624</v>
      </c>
      <c r="QWZ82" s="93" t="str">
        <f>QWN82</f>
        <v>CR1100</v>
      </c>
      <c r="QXA82" s="93" t="str">
        <f>IF(IFERROR(VLOOKUP(QWX82,'OPERAÇÕES - REPARO'!QWJ:QWJ,1,FALSE),"")&lt;&gt;"","OK","NA")</f>
        <v>NA</v>
      </c>
      <c r="QXB82" s="93" t="str">
        <f>IF(IFERROR(VLOOKUP(QWX82,'TEXTO LONGO REPARO.CSV'!QWF:QWF,1,FALSE),"")&lt;&gt;"","OK","NA")</f>
        <v>NA</v>
      </c>
      <c r="QXC82" s="58" t="e">
        <f>VLOOKUP(QWX82,'Cod Planos'!$A:$G,2,FALSE)</f>
        <v>#N/A</v>
      </c>
      <c r="QXD82" s="59" t="e">
        <f>VLOOKUP(QWX82,'Cod Planos'!$A:$G,4,FALSE)</f>
        <v>#N/A</v>
      </c>
      <c r="QXE82" s="60" t="e">
        <f>VLOOKUP(QWX82,'Cod Planos'!$A:$G,5,FALSE)</f>
        <v>#N/A</v>
      </c>
      <c r="QXF82" s="61" t="e">
        <f>VLOOKUP(QWX82,'Cod Planos'!$A:$G,6,FALSE)</f>
        <v>#N/A</v>
      </c>
      <c r="QXG82" s="62" t="e">
        <f>VLOOKUP(QWX82,'Cod Planos'!$A:$G,7,FALSE)</f>
        <v>#N/A</v>
      </c>
      <c r="QXH82" s="34">
        <v>1101</v>
      </c>
      <c r="QXI82" s="63" t="str">
        <f>QXA82</f>
        <v>NA</v>
      </c>
      <c r="QXJ82" s="83" t="s">
        <v>1625</v>
      </c>
      <c r="QXK82" s="93" t="str">
        <f>QWY82</f>
        <v>CR1101</v>
      </c>
      <c r="QXL82" s="93" t="str">
        <f>IF(IFERROR(VLOOKUP(QXI82,'OPERAÇÕES - REPARO'!QWU:QWU,1,FALSE),"")&lt;&gt;"","OK","NA")</f>
        <v>NA</v>
      </c>
      <c r="QXM82" s="93" t="str">
        <f>IF(IFERROR(VLOOKUP(QXI82,'TEXTO LONGO REPARO.CSV'!QWQ:QWQ,1,FALSE),"")&lt;&gt;"","OK","NA")</f>
        <v>NA</v>
      </c>
      <c r="QXN82" s="58" t="e">
        <f>VLOOKUP(QXI82,'Cod Planos'!$A:$G,2,FALSE)</f>
        <v>#N/A</v>
      </c>
      <c r="QXO82" s="59" t="e">
        <f>VLOOKUP(QXI82,'Cod Planos'!$A:$G,4,FALSE)</f>
        <v>#N/A</v>
      </c>
      <c r="QXP82" s="60" t="e">
        <f>VLOOKUP(QXI82,'Cod Planos'!$A:$G,5,FALSE)</f>
        <v>#N/A</v>
      </c>
      <c r="QXQ82" s="61" t="e">
        <f>VLOOKUP(QXI82,'Cod Planos'!$A:$G,6,FALSE)</f>
        <v>#N/A</v>
      </c>
      <c r="QXR82" s="62" t="e">
        <f>VLOOKUP(QXI82,'Cod Planos'!$A:$G,7,FALSE)</f>
        <v>#N/A</v>
      </c>
      <c r="QXS82" s="34">
        <v>1102</v>
      </c>
      <c r="QXT82" s="63" t="str">
        <f>QXL82</f>
        <v>NA</v>
      </c>
      <c r="QXU82" s="83" t="s">
        <v>1626</v>
      </c>
      <c r="QXV82" s="93" t="str">
        <f>QXJ82</f>
        <v>CR1102</v>
      </c>
      <c r="QXW82" s="93" t="str">
        <f>IF(IFERROR(VLOOKUP(QXT82,'OPERAÇÕES - REPARO'!QXF:QXF,1,FALSE),"")&lt;&gt;"","OK","NA")</f>
        <v>NA</v>
      </c>
      <c r="QXX82" s="93" t="str">
        <f>IF(IFERROR(VLOOKUP(QXT82,'TEXTO LONGO REPARO.CSV'!QXB:QXB,1,FALSE),"")&lt;&gt;"","OK","NA")</f>
        <v>NA</v>
      </c>
      <c r="QXY82" s="58" t="e">
        <f>VLOOKUP(QXT82,'Cod Planos'!$A:$G,2,FALSE)</f>
        <v>#N/A</v>
      </c>
      <c r="QXZ82" s="59" t="e">
        <f>VLOOKUP(QXT82,'Cod Planos'!$A:$G,4,FALSE)</f>
        <v>#N/A</v>
      </c>
      <c r="QYA82" s="60" t="e">
        <f>VLOOKUP(QXT82,'Cod Planos'!$A:$G,5,FALSE)</f>
        <v>#N/A</v>
      </c>
      <c r="QYB82" s="61" t="e">
        <f>VLOOKUP(QXT82,'Cod Planos'!$A:$G,6,FALSE)</f>
        <v>#N/A</v>
      </c>
      <c r="QYC82" s="62" t="e">
        <f>VLOOKUP(QXT82,'Cod Planos'!$A:$G,7,FALSE)</f>
        <v>#N/A</v>
      </c>
      <c r="QYD82" s="34">
        <v>1103</v>
      </c>
      <c r="QYE82" s="63" t="str">
        <f>QXW82</f>
        <v>NA</v>
      </c>
      <c r="QYF82" s="83" t="s">
        <v>1627</v>
      </c>
      <c r="QYG82" s="93" t="str">
        <f>QXU82</f>
        <v>CR1103</v>
      </c>
      <c r="QYH82" s="93" t="str">
        <f>IF(IFERROR(VLOOKUP(QYE82,'OPERAÇÕES - REPARO'!QXQ:QXQ,1,FALSE),"")&lt;&gt;"","OK","NA")</f>
        <v>NA</v>
      </c>
      <c r="QYI82" s="93" t="str">
        <f>IF(IFERROR(VLOOKUP(QYE82,'TEXTO LONGO REPARO.CSV'!QXM:QXM,1,FALSE),"")&lt;&gt;"","OK","NA")</f>
        <v>NA</v>
      </c>
      <c r="QYJ82" s="58" t="e">
        <f>VLOOKUP(QYE82,'Cod Planos'!$A:$G,2,FALSE)</f>
        <v>#N/A</v>
      </c>
      <c r="QYK82" s="59" t="e">
        <f>VLOOKUP(QYE82,'Cod Planos'!$A:$G,4,FALSE)</f>
        <v>#N/A</v>
      </c>
      <c r="QYL82" s="60" t="e">
        <f>VLOOKUP(QYE82,'Cod Planos'!$A:$G,5,FALSE)</f>
        <v>#N/A</v>
      </c>
      <c r="QYM82" s="61" t="e">
        <f>VLOOKUP(QYE82,'Cod Planos'!$A:$G,6,FALSE)</f>
        <v>#N/A</v>
      </c>
      <c r="QYN82" s="62" t="e">
        <f>VLOOKUP(QYE82,'Cod Planos'!$A:$G,7,FALSE)</f>
        <v>#N/A</v>
      </c>
      <c r="QYO82" s="34">
        <v>1104</v>
      </c>
      <c r="QYP82" s="63" t="str">
        <f>QYH82</f>
        <v>NA</v>
      </c>
      <c r="QYQ82" s="83" t="s">
        <v>1628</v>
      </c>
      <c r="QYR82" s="93" t="str">
        <f>QYF82</f>
        <v>CR1104</v>
      </c>
      <c r="QYS82" s="93" t="str">
        <f>IF(IFERROR(VLOOKUP(QYP82,'OPERAÇÕES - REPARO'!QYB:QYB,1,FALSE),"")&lt;&gt;"","OK","NA")</f>
        <v>NA</v>
      </c>
      <c r="QYT82" s="93" t="str">
        <f>IF(IFERROR(VLOOKUP(QYP82,'TEXTO LONGO REPARO.CSV'!QXX:QXX,1,FALSE),"")&lt;&gt;"","OK","NA")</f>
        <v>NA</v>
      </c>
      <c r="QYU82" s="58" t="e">
        <f>VLOOKUP(QYP82,'Cod Planos'!$A:$G,2,FALSE)</f>
        <v>#N/A</v>
      </c>
      <c r="QYV82" s="59" t="e">
        <f>VLOOKUP(QYP82,'Cod Planos'!$A:$G,4,FALSE)</f>
        <v>#N/A</v>
      </c>
      <c r="QYW82" s="60" t="e">
        <f>VLOOKUP(QYP82,'Cod Planos'!$A:$G,5,FALSE)</f>
        <v>#N/A</v>
      </c>
      <c r="QYX82" s="61" t="e">
        <f>VLOOKUP(QYP82,'Cod Planos'!$A:$G,6,FALSE)</f>
        <v>#N/A</v>
      </c>
      <c r="QYY82" s="62" t="e">
        <f>VLOOKUP(QYP82,'Cod Planos'!$A:$G,7,FALSE)</f>
        <v>#N/A</v>
      </c>
      <c r="QYZ82" s="34">
        <v>1105</v>
      </c>
      <c r="QZA82" s="63" t="str">
        <f>QYS82</f>
        <v>NA</v>
      </c>
      <c r="QZB82" s="83" t="s">
        <v>1629</v>
      </c>
      <c r="QZC82" s="93" t="str">
        <f>QYQ82</f>
        <v>CR1105</v>
      </c>
      <c r="QZD82" s="93" t="str">
        <f>IF(IFERROR(VLOOKUP(QZA82,'OPERAÇÕES - REPARO'!QYM:QYM,1,FALSE),"")&lt;&gt;"","OK","NA")</f>
        <v>NA</v>
      </c>
      <c r="QZE82" s="93" t="str">
        <f>IF(IFERROR(VLOOKUP(QZA82,'TEXTO LONGO REPARO.CSV'!QYI:QYI,1,FALSE),"")&lt;&gt;"","OK","NA")</f>
        <v>NA</v>
      </c>
      <c r="QZF82" s="58" t="e">
        <f>VLOOKUP(QZA82,'Cod Planos'!$A:$G,2,FALSE)</f>
        <v>#N/A</v>
      </c>
      <c r="QZG82" s="59" t="e">
        <f>VLOOKUP(QZA82,'Cod Planos'!$A:$G,4,FALSE)</f>
        <v>#N/A</v>
      </c>
      <c r="QZH82" s="60" t="e">
        <f>VLOOKUP(QZA82,'Cod Planos'!$A:$G,5,FALSE)</f>
        <v>#N/A</v>
      </c>
      <c r="QZI82" s="61" t="e">
        <f>VLOOKUP(QZA82,'Cod Planos'!$A:$G,6,FALSE)</f>
        <v>#N/A</v>
      </c>
      <c r="QZJ82" s="62" t="e">
        <f>VLOOKUP(QZA82,'Cod Planos'!$A:$G,7,FALSE)</f>
        <v>#N/A</v>
      </c>
      <c r="QZK82" s="34">
        <v>1106</v>
      </c>
      <c r="QZL82" s="63" t="str">
        <f>QZD82</f>
        <v>NA</v>
      </c>
      <c r="QZM82" s="83" t="s">
        <v>1630</v>
      </c>
      <c r="QZN82" s="93" t="str">
        <f>QZB82</f>
        <v>CR1106</v>
      </c>
      <c r="QZO82" s="93" t="str">
        <f>IF(IFERROR(VLOOKUP(QZL82,'OPERAÇÕES - REPARO'!QYX:QYX,1,FALSE),"")&lt;&gt;"","OK","NA")</f>
        <v>NA</v>
      </c>
      <c r="QZP82" s="93" t="str">
        <f>IF(IFERROR(VLOOKUP(QZL82,'TEXTO LONGO REPARO.CSV'!QYT:QYT,1,FALSE),"")&lt;&gt;"","OK","NA")</f>
        <v>NA</v>
      </c>
      <c r="QZQ82" s="58" t="e">
        <f>VLOOKUP(QZL82,'Cod Planos'!$A:$G,2,FALSE)</f>
        <v>#N/A</v>
      </c>
      <c r="QZR82" s="59" t="e">
        <f>VLOOKUP(QZL82,'Cod Planos'!$A:$G,4,FALSE)</f>
        <v>#N/A</v>
      </c>
      <c r="QZS82" s="60" t="e">
        <f>VLOOKUP(QZL82,'Cod Planos'!$A:$G,5,FALSE)</f>
        <v>#N/A</v>
      </c>
      <c r="QZT82" s="61" t="e">
        <f>VLOOKUP(QZL82,'Cod Planos'!$A:$G,6,FALSE)</f>
        <v>#N/A</v>
      </c>
      <c r="QZU82" s="62" t="e">
        <f>VLOOKUP(QZL82,'Cod Planos'!$A:$G,7,FALSE)</f>
        <v>#N/A</v>
      </c>
      <c r="QZV82" s="34">
        <v>1107</v>
      </c>
      <c r="QZW82" s="63" t="str">
        <f>QZO82</f>
        <v>NA</v>
      </c>
      <c r="QZX82" s="83" t="s">
        <v>1631</v>
      </c>
      <c r="QZY82" s="93" t="str">
        <f>QZM82</f>
        <v>CR1107</v>
      </c>
      <c r="QZZ82" s="93" t="str">
        <f>IF(IFERROR(VLOOKUP(QZW82,'OPERAÇÕES - REPARO'!QZI:QZI,1,FALSE),"")&lt;&gt;"","OK","NA")</f>
        <v>NA</v>
      </c>
      <c r="RAA82" s="93" t="str">
        <f>IF(IFERROR(VLOOKUP(QZW82,'TEXTO LONGO REPARO.CSV'!QZE:QZE,1,FALSE),"")&lt;&gt;"","OK","NA")</f>
        <v>NA</v>
      </c>
      <c r="RAB82" s="58" t="e">
        <f>VLOOKUP(QZW82,'Cod Planos'!$A:$G,2,FALSE)</f>
        <v>#N/A</v>
      </c>
      <c r="RAC82" s="59" t="e">
        <f>VLOOKUP(QZW82,'Cod Planos'!$A:$G,4,FALSE)</f>
        <v>#N/A</v>
      </c>
      <c r="RAD82" s="60" t="e">
        <f>VLOOKUP(QZW82,'Cod Planos'!$A:$G,5,FALSE)</f>
        <v>#N/A</v>
      </c>
      <c r="RAE82" s="61" t="e">
        <f>VLOOKUP(QZW82,'Cod Planos'!$A:$G,6,FALSE)</f>
        <v>#N/A</v>
      </c>
      <c r="RAF82" s="62" t="e">
        <f>VLOOKUP(QZW82,'Cod Planos'!$A:$G,7,FALSE)</f>
        <v>#N/A</v>
      </c>
      <c r="RAG82" s="34">
        <v>1108</v>
      </c>
      <c r="RAH82" s="63" t="str">
        <f>QZZ82</f>
        <v>NA</v>
      </c>
      <c r="RAI82" s="83" t="s">
        <v>1632</v>
      </c>
      <c r="RAJ82" s="93" t="str">
        <f>QZX82</f>
        <v>CR1108</v>
      </c>
      <c r="RAK82" s="93" t="str">
        <f>IF(IFERROR(VLOOKUP(RAH82,'OPERAÇÕES - REPARO'!QZT:QZT,1,FALSE),"")&lt;&gt;"","OK","NA")</f>
        <v>NA</v>
      </c>
      <c r="RAL82" s="93" t="str">
        <f>IF(IFERROR(VLOOKUP(RAH82,'TEXTO LONGO REPARO.CSV'!QZP:QZP,1,FALSE),"")&lt;&gt;"","OK","NA")</f>
        <v>NA</v>
      </c>
      <c r="RAM82" s="58" t="e">
        <f>VLOOKUP(RAH82,'Cod Planos'!$A:$G,2,FALSE)</f>
        <v>#N/A</v>
      </c>
      <c r="RAN82" s="59" t="e">
        <f>VLOOKUP(RAH82,'Cod Planos'!$A:$G,4,FALSE)</f>
        <v>#N/A</v>
      </c>
      <c r="RAO82" s="60" t="e">
        <f>VLOOKUP(RAH82,'Cod Planos'!$A:$G,5,FALSE)</f>
        <v>#N/A</v>
      </c>
      <c r="RAP82" s="61" t="e">
        <f>VLOOKUP(RAH82,'Cod Planos'!$A:$G,6,FALSE)</f>
        <v>#N/A</v>
      </c>
      <c r="RAQ82" s="62" t="e">
        <f>VLOOKUP(RAH82,'Cod Planos'!$A:$G,7,FALSE)</f>
        <v>#N/A</v>
      </c>
      <c r="RAR82" s="34">
        <v>1109</v>
      </c>
      <c r="RAS82" s="63" t="str">
        <f>RAK82</f>
        <v>NA</v>
      </c>
      <c r="RAT82" s="83" t="s">
        <v>1633</v>
      </c>
      <c r="RAU82" s="93" t="str">
        <f>RAI82</f>
        <v>CR1109</v>
      </c>
      <c r="RAV82" s="93" t="str">
        <f>IF(IFERROR(VLOOKUP(RAS82,'OPERAÇÕES - REPARO'!RAE:RAE,1,FALSE),"")&lt;&gt;"","OK","NA")</f>
        <v>NA</v>
      </c>
      <c r="RAW82" s="93" t="str">
        <f>IF(IFERROR(VLOOKUP(RAS82,'TEXTO LONGO REPARO.CSV'!RAA:RAA,1,FALSE),"")&lt;&gt;"","OK","NA")</f>
        <v>NA</v>
      </c>
      <c r="RAX82" s="58" t="e">
        <f>VLOOKUP(RAS82,'Cod Planos'!$A:$G,2,FALSE)</f>
        <v>#N/A</v>
      </c>
      <c r="RAY82" s="59" t="e">
        <f>VLOOKUP(RAS82,'Cod Planos'!$A:$G,4,FALSE)</f>
        <v>#N/A</v>
      </c>
      <c r="RAZ82" s="60" t="e">
        <f>VLOOKUP(RAS82,'Cod Planos'!$A:$G,5,FALSE)</f>
        <v>#N/A</v>
      </c>
      <c r="RBA82" s="61" t="e">
        <f>VLOOKUP(RAS82,'Cod Planos'!$A:$G,6,FALSE)</f>
        <v>#N/A</v>
      </c>
      <c r="RBB82" s="62" t="e">
        <f>VLOOKUP(RAS82,'Cod Planos'!$A:$G,7,FALSE)</f>
        <v>#N/A</v>
      </c>
      <c r="RBC82" s="34">
        <v>1110</v>
      </c>
      <c r="RBD82" s="63" t="str">
        <f>RAV82</f>
        <v>NA</v>
      </c>
      <c r="RBE82" s="83" t="s">
        <v>1634</v>
      </c>
      <c r="RBF82" s="93" t="str">
        <f>RAT82</f>
        <v>CR1110</v>
      </c>
      <c r="RBG82" s="93" t="str">
        <f>IF(IFERROR(VLOOKUP(RBD82,'OPERAÇÕES - REPARO'!RAP:RAP,1,FALSE),"")&lt;&gt;"","OK","NA")</f>
        <v>NA</v>
      </c>
      <c r="RBH82" s="93" t="str">
        <f>IF(IFERROR(VLOOKUP(RBD82,'TEXTO LONGO REPARO.CSV'!RAL:RAL,1,FALSE),"")&lt;&gt;"","OK","NA")</f>
        <v>NA</v>
      </c>
      <c r="RBI82" s="58" t="e">
        <f>VLOOKUP(RBD82,'Cod Planos'!$A:$G,2,FALSE)</f>
        <v>#N/A</v>
      </c>
      <c r="RBJ82" s="59" t="e">
        <f>VLOOKUP(RBD82,'Cod Planos'!$A:$G,4,FALSE)</f>
        <v>#N/A</v>
      </c>
      <c r="RBK82" s="60" t="e">
        <f>VLOOKUP(RBD82,'Cod Planos'!$A:$G,5,FALSE)</f>
        <v>#N/A</v>
      </c>
      <c r="RBL82" s="61" t="e">
        <f>VLOOKUP(RBD82,'Cod Planos'!$A:$G,6,FALSE)</f>
        <v>#N/A</v>
      </c>
      <c r="RBM82" s="62" t="e">
        <f>VLOOKUP(RBD82,'Cod Planos'!$A:$G,7,FALSE)</f>
        <v>#N/A</v>
      </c>
      <c r="RBN82" s="34">
        <v>1111</v>
      </c>
      <c r="RBO82" s="63" t="str">
        <f>RBG82</f>
        <v>NA</v>
      </c>
      <c r="RBP82" s="83" t="s">
        <v>1635</v>
      </c>
      <c r="RBQ82" s="93" t="str">
        <f>RBE82</f>
        <v>CR1111</v>
      </c>
      <c r="RBR82" s="93" t="str">
        <f>IF(IFERROR(VLOOKUP(RBO82,'OPERAÇÕES - REPARO'!RBA:RBA,1,FALSE),"")&lt;&gt;"","OK","NA")</f>
        <v>NA</v>
      </c>
      <c r="RBS82" s="93" t="str">
        <f>IF(IFERROR(VLOOKUP(RBO82,'TEXTO LONGO REPARO.CSV'!RAW:RAW,1,FALSE),"")&lt;&gt;"","OK","NA")</f>
        <v>NA</v>
      </c>
      <c r="RBT82" s="58" t="e">
        <f>VLOOKUP(RBO82,'Cod Planos'!$A:$G,2,FALSE)</f>
        <v>#N/A</v>
      </c>
      <c r="RBU82" s="59" t="e">
        <f>VLOOKUP(RBO82,'Cod Planos'!$A:$G,4,FALSE)</f>
        <v>#N/A</v>
      </c>
      <c r="RBV82" s="60" t="e">
        <f>VLOOKUP(RBO82,'Cod Planos'!$A:$G,5,FALSE)</f>
        <v>#N/A</v>
      </c>
      <c r="RBW82" s="61" t="e">
        <f>VLOOKUP(RBO82,'Cod Planos'!$A:$G,6,FALSE)</f>
        <v>#N/A</v>
      </c>
      <c r="RBX82" s="62" t="e">
        <f>VLOOKUP(RBO82,'Cod Planos'!$A:$G,7,FALSE)</f>
        <v>#N/A</v>
      </c>
      <c r="RBY82" s="34">
        <v>1112</v>
      </c>
      <c r="RBZ82" s="63" t="str">
        <f>RBR82</f>
        <v>NA</v>
      </c>
      <c r="RCA82" s="83" t="s">
        <v>1636</v>
      </c>
      <c r="RCB82" s="93" t="str">
        <f>RBP82</f>
        <v>CR1112</v>
      </c>
      <c r="RCC82" s="93" t="str">
        <f>IF(IFERROR(VLOOKUP(RBZ82,'OPERAÇÕES - REPARO'!RBL:RBL,1,FALSE),"")&lt;&gt;"","OK","NA")</f>
        <v>NA</v>
      </c>
      <c r="RCD82" s="93" t="str">
        <f>IF(IFERROR(VLOOKUP(RBZ82,'TEXTO LONGO REPARO.CSV'!RBH:RBH,1,FALSE),"")&lt;&gt;"","OK","NA")</f>
        <v>NA</v>
      </c>
      <c r="RCE82" s="58" t="e">
        <f>VLOOKUP(RBZ82,'Cod Planos'!$A:$G,2,FALSE)</f>
        <v>#N/A</v>
      </c>
      <c r="RCF82" s="59" t="e">
        <f>VLOOKUP(RBZ82,'Cod Planos'!$A:$G,4,FALSE)</f>
        <v>#N/A</v>
      </c>
      <c r="RCG82" s="60" t="e">
        <f>VLOOKUP(RBZ82,'Cod Planos'!$A:$G,5,FALSE)</f>
        <v>#N/A</v>
      </c>
      <c r="RCH82" s="61" t="e">
        <f>VLOOKUP(RBZ82,'Cod Planos'!$A:$G,6,FALSE)</f>
        <v>#N/A</v>
      </c>
      <c r="RCI82" s="62" t="e">
        <f>VLOOKUP(RBZ82,'Cod Planos'!$A:$G,7,FALSE)</f>
        <v>#N/A</v>
      </c>
      <c r="RCJ82" s="34">
        <v>1113</v>
      </c>
      <c r="RCK82" s="63" t="str">
        <f>RCC82</f>
        <v>NA</v>
      </c>
      <c r="RCL82" s="83" t="s">
        <v>1637</v>
      </c>
      <c r="RCM82" s="93" t="str">
        <f>RCA82</f>
        <v>CR1113</v>
      </c>
      <c r="RCN82" s="93" t="str">
        <f>IF(IFERROR(VLOOKUP(RCK82,'OPERAÇÕES - REPARO'!RBW:RBW,1,FALSE),"")&lt;&gt;"","OK","NA")</f>
        <v>NA</v>
      </c>
      <c r="RCO82" s="93" t="str">
        <f>IF(IFERROR(VLOOKUP(RCK82,'TEXTO LONGO REPARO.CSV'!RBS:RBS,1,FALSE),"")&lt;&gt;"","OK","NA")</f>
        <v>NA</v>
      </c>
      <c r="RCP82" s="58" t="e">
        <f>VLOOKUP(RCK82,'Cod Planos'!$A:$G,2,FALSE)</f>
        <v>#N/A</v>
      </c>
      <c r="RCQ82" s="59" t="e">
        <f>VLOOKUP(RCK82,'Cod Planos'!$A:$G,4,FALSE)</f>
        <v>#N/A</v>
      </c>
      <c r="RCR82" s="60" t="e">
        <f>VLOOKUP(RCK82,'Cod Planos'!$A:$G,5,FALSE)</f>
        <v>#N/A</v>
      </c>
      <c r="RCS82" s="61" t="e">
        <f>VLOOKUP(RCK82,'Cod Planos'!$A:$G,6,FALSE)</f>
        <v>#N/A</v>
      </c>
      <c r="RCT82" s="62" t="e">
        <f>VLOOKUP(RCK82,'Cod Planos'!$A:$G,7,FALSE)</f>
        <v>#N/A</v>
      </c>
      <c r="RCU82" s="34">
        <v>1114</v>
      </c>
      <c r="RCV82" s="63" t="str">
        <f>RCN82</f>
        <v>NA</v>
      </c>
      <c r="RCW82" s="83" t="s">
        <v>1638</v>
      </c>
      <c r="RCX82" s="93" t="str">
        <f>RCL82</f>
        <v>CR1114</v>
      </c>
      <c r="RCY82" s="93" t="str">
        <f>IF(IFERROR(VLOOKUP(RCV82,'OPERAÇÕES - REPARO'!RCH:RCH,1,FALSE),"")&lt;&gt;"","OK","NA")</f>
        <v>NA</v>
      </c>
      <c r="RCZ82" s="93" t="str">
        <f>IF(IFERROR(VLOOKUP(RCV82,'TEXTO LONGO REPARO.CSV'!RCD:RCD,1,FALSE),"")&lt;&gt;"","OK","NA")</f>
        <v>NA</v>
      </c>
      <c r="RDA82" s="58" t="e">
        <f>VLOOKUP(RCV82,'Cod Planos'!$A:$G,2,FALSE)</f>
        <v>#N/A</v>
      </c>
      <c r="RDB82" s="59" t="e">
        <f>VLOOKUP(RCV82,'Cod Planos'!$A:$G,4,FALSE)</f>
        <v>#N/A</v>
      </c>
      <c r="RDC82" s="60" t="e">
        <f>VLOOKUP(RCV82,'Cod Planos'!$A:$G,5,FALSE)</f>
        <v>#N/A</v>
      </c>
      <c r="RDD82" s="61" t="e">
        <f>VLOOKUP(RCV82,'Cod Planos'!$A:$G,6,FALSE)</f>
        <v>#N/A</v>
      </c>
      <c r="RDE82" s="62" t="e">
        <f>VLOOKUP(RCV82,'Cod Planos'!$A:$G,7,FALSE)</f>
        <v>#N/A</v>
      </c>
      <c r="RDF82" s="34">
        <v>1115</v>
      </c>
      <c r="RDG82" s="63" t="str">
        <f>RCY82</f>
        <v>NA</v>
      </c>
      <c r="RDH82" s="83" t="s">
        <v>1639</v>
      </c>
      <c r="RDI82" s="93" t="str">
        <f>RCW82</f>
        <v>CR1115</v>
      </c>
      <c r="RDJ82" s="93" t="str">
        <f>IF(IFERROR(VLOOKUP(RDG82,'OPERAÇÕES - REPARO'!RCS:RCS,1,FALSE),"")&lt;&gt;"","OK","NA")</f>
        <v>NA</v>
      </c>
      <c r="RDK82" s="93" t="str">
        <f>IF(IFERROR(VLOOKUP(RDG82,'TEXTO LONGO REPARO.CSV'!RCO:RCO,1,FALSE),"")&lt;&gt;"","OK","NA")</f>
        <v>NA</v>
      </c>
      <c r="RDL82" s="58" t="e">
        <f>VLOOKUP(RDG82,'Cod Planos'!$A:$G,2,FALSE)</f>
        <v>#N/A</v>
      </c>
      <c r="RDM82" s="59" t="e">
        <f>VLOOKUP(RDG82,'Cod Planos'!$A:$G,4,FALSE)</f>
        <v>#N/A</v>
      </c>
      <c r="RDN82" s="60" t="e">
        <f>VLOOKUP(RDG82,'Cod Planos'!$A:$G,5,FALSE)</f>
        <v>#N/A</v>
      </c>
      <c r="RDO82" s="61" t="e">
        <f>VLOOKUP(RDG82,'Cod Planos'!$A:$G,6,FALSE)</f>
        <v>#N/A</v>
      </c>
      <c r="RDP82" s="62" t="e">
        <f>VLOOKUP(RDG82,'Cod Planos'!$A:$G,7,FALSE)</f>
        <v>#N/A</v>
      </c>
      <c r="RDQ82" s="34">
        <v>1116</v>
      </c>
      <c r="RDR82" s="63" t="str">
        <f>RDJ82</f>
        <v>NA</v>
      </c>
      <c r="RDS82" s="83" t="s">
        <v>1640</v>
      </c>
      <c r="RDT82" s="93" t="str">
        <f>RDH82</f>
        <v>CR1116</v>
      </c>
      <c r="RDU82" s="93" t="str">
        <f>IF(IFERROR(VLOOKUP(RDR82,'OPERAÇÕES - REPARO'!RDD:RDD,1,FALSE),"")&lt;&gt;"","OK","NA")</f>
        <v>NA</v>
      </c>
      <c r="RDV82" s="93" t="str">
        <f>IF(IFERROR(VLOOKUP(RDR82,'TEXTO LONGO REPARO.CSV'!RCZ:RCZ,1,FALSE),"")&lt;&gt;"","OK","NA")</f>
        <v>NA</v>
      </c>
      <c r="RDW82" s="58" t="e">
        <f>VLOOKUP(RDR82,'Cod Planos'!$A:$G,2,FALSE)</f>
        <v>#N/A</v>
      </c>
      <c r="RDX82" s="59" t="e">
        <f>VLOOKUP(RDR82,'Cod Planos'!$A:$G,4,FALSE)</f>
        <v>#N/A</v>
      </c>
      <c r="RDY82" s="60" t="e">
        <f>VLOOKUP(RDR82,'Cod Planos'!$A:$G,5,FALSE)</f>
        <v>#N/A</v>
      </c>
      <c r="RDZ82" s="61" t="e">
        <f>VLOOKUP(RDR82,'Cod Planos'!$A:$G,6,FALSE)</f>
        <v>#N/A</v>
      </c>
      <c r="REA82" s="62" t="e">
        <f>VLOOKUP(RDR82,'Cod Planos'!$A:$G,7,FALSE)</f>
        <v>#N/A</v>
      </c>
      <c r="REB82" s="34">
        <v>1117</v>
      </c>
      <c r="REC82" s="63" t="str">
        <f>RDU82</f>
        <v>NA</v>
      </c>
      <c r="RED82" s="83" t="s">
        <v>1641</v>
      </c>
      <c r="REE82" s="93" t="str">
        <f>RDS82</f>
        <v>CR1117</v>
      </c>
      <c r="REF82" s="93" t="str">
        <f>IF(IFERROR(VLOOKUP(REC82,'OPERAÇÕES - REPARO'!RDO:RDO,1,FALSE),"")&lt;&gt;"","OK","NA")</f>
        <v>NA</v>
      </c>
      <c r="REG82" s="93" t="str">
        <f>IF(IFERROR(VLOOKUP(REC82,'TEXTO LONGO REPARO.CSV'!RDK:RDK,1,FALSE),"")&lt;&gt;"","OK","NA")</f>
        <v>NA</v>
      </c>
      <c r="REH82" s="58" t="e">
        <f>VLOOKUP(REC82,'Cod Planos'!$A:$G,2,FALSE)</f>
        <v>#N/A</v>
      </c>
      <c r="REI82" s="59" t="e">
        <f>VLOOKUP(REC82,'Cod Planos'!$A:$G,4,FALSE)</f>
        <v>#N/A</v>
      </c>
      <c r="REJ82" s="60" t="e">
        <f>VLOOKUP(REC82,'Cod Planos'!$A:$G,5,FALSE)</f>
        <v>#N/A</v>
      </c>
      <c r="REK82" s="61" t="e">
        <f>VLOOKUP(REC82,'Cod Planos'!$A:$G,6,FALSE)</f>
        <v>#N/A</v>
      </c>
      <c r="REL82" s="62" t="e">
        <f>VLOOKUP(REC82,'Cod Planos'!$A:$G,7,FALSE)</f>
        <v>#N/A</v>
      </c>
      <c r="REM82" s="34">
        <v>1118</v>
      </c>
      <c r="REN82" s="63" t="str">
        <f>REF82</f>
        <v>NA</v>
      </c>
      <c r="REO82" s="83" t="s">
        <v>1642</v>
      </c>
      <c r="REP82" s="93" t="str">
        <f>RED82</f>
        <v>CR1118</v>
      </c>
      <c r="REQ82" s="93" t="str">
        <f>IF(IFERROR(VLOOKUP(REN82,'OPERAÇÕES - REPARO'!RDZ:RDZ,1,FALSE),"")&lt;&gt;"","OK","NA")</f>
        <v>NA</v>
      </c>
      <c r="RER82" s="93" t="str">
        <f>IF(IFERROR(VLOOKUP(REN82,'TEXTO LONGO REPARO.CSV'!RDV:RDV,1,FALSE),"")&lt;&gt;"","OK","NA")</f>
        <v>NA</v>
      </c>
      <c r="RES82" s="58" t="e">
        <f>VLOOKUP(REN82,'Cod Planos'!$A:$G,2,FALSE)</f>
        <v>#N/A</v>
      </c>
      <c r="RET82" s="59" t="e">
        <f>VLOOKUP(REN82,'Cod Planos'!$A:$G,4,FALSE)</f>
        <v>#N/A</v>
      </c>
      <c r="REU82" s="60" t="e">
        <f>VLOOKUP(REN82,'Cod Planos'!$A:$G,5,FALSE)</f>
        <v>#N/A</v>
      </c>
      <c r="REV82" s="61" t="e">
        <f>VLOOKUP(REN82,'Cod Planos'!$A:$G,6,FALSE)</f>
        <v>#N/A</v>
      </c>
      <c r="REW82" s="62" t="e">
        <f>VLOOKUP(REN82,'Cod Planos'!$A:$G,7,FALSE)</f>
        <v>#N/A</v>
      </c>
      <c r="REX82" s="34">
        <v>1119</v>
      </c>
      <c r="REY82" s="63" t="str">
        <f>REQ82</f>
        <v>NA</v>
      </c>
      <c r="REZ82" s="83" t="s">
        <v>1643</v>
      </c>
      <c r="RFA82" s="93" t="str">
        <f>REO82</f>
        <v>CR1119</v>
      </c>
      <c r="RFB82" s="93" t="str">
        <f>IF(IFERROR(VLOOKUP(REY82,'OPERAÇÕES - REPARO'!REK:REK,1,FALSE),"")&lt;&gt;"","OK","NA")</f>
        <v>NA</v>
      </c>
      <c r="RFC82" s="93" t="str">
        <f>IF(IFERROR(VLOOKUP(REY82,'TEXTO LONGO REPARO.CSV'!REG:REG,1,FALSE),"")&lt;&gt;"","OK","NA")</f>
        <v>NA</v>
      </c>
      <c r="RFD82" s="58" t="e">
        <f>VLOOKUP(REY82,'Cod Planos'!$A:$G,2,FALSE)</f>
        <v>#N/A</v>
      </c>
      <c r="RFE82" s="59" t="e">
        <f>VLOOKUP(REY82,'Cod Planos'!$A:$G,4,FALSE)</f>
        <v>#N/A</v>
      </c>
      <c r="RFF82" s="60" t="e">
        <f>VLOOKUP(REY82,'Cod Planos'!$A:$G,5,FALSE)</f>
        <v>#N/A</v>
      </c>
      <c r="RFG82" s="61" t="e">
        <f>VLOOKUP(REY82,'Cod Planos'!$A:$G,6,FALSE)</f>
        <v>#N/A</v>
      </c>
      <c r="RFH82" s="62" t="e">
        <f>VLOOKUP(REY82,'Cod Planos'!$A:$G,7,FALSE)</f>
        <v>#N/A</v>
      </c>
      <c r="RFI82" s="34">
        <v>1120</v>
      </c>
      <c r="RFJ82" s="63" t="str">
        <f>RFB82</f>
        <v>NA</v>
      </c>
      <c r="RFK82" s="83" t="s">
        <v>1644</v>
      </c>
      <c r="RFL82" s="93" t="str">
        <f>REZ82</f>
        <v>CR1120</v>
      </c>
      <c r="RFM82" s="93" t="str">
        <f>IF(IFERROR(VLOOKUP(RFJ82,'OPERAÇÕES - REPARO'!REV:REV,1,FALSE),"")&lt;&gt;"","OK","NA")</f>
        <v>NA</v>
      </c>
      <c r="RFN82" s="93" t="str">
        <f>IF(IFERROR(VLOOKUP(RFJ82,'TEXTO LONGO REPARO.CSV'!RER:RER,1,FALSE),"")&lt;&gt;"","OK","NA")</f>
        <v>NA</v>
      </c>
      <c r="RFO82" s="58" t="e">
        <f>VLOOKUP(RFJ82,'Cod Planos'!$A:$G,2,FALSE)</f>
        <v>#N/A</v>
      </c>
      <c r="RFP82" s="59" t="e">
        <f>VLOOKUP(RFJ82,'Cod Planos'!$A:$G,4,FALSE)</f>
        <v>#N/A</v>
      </c>
      <c r="RFQ82" s="60" t="e">
        <f>VLOOKUP(RFJ82,'Cod Planos'!$A:$G,5,FALSE)</f>
        <v>#N/A</v>
      </c>
      <c r="RFR82" s="61" t="e">
        <f>VLOOKUP(RFJ82,'Cod Planos'!$A:$G,6,FALSE)</f>
        <v>#N/A</v>
      </c>
      <c r="RFS82" s="62" t="e">
        <f>VLOOKUP(RFJ82,'Cod Planos'!$A:$G,7,FALSE)</f>
        <v>#N/A</v>
      </c>
      <c r="RFT82" s="34">
        <v>1121</v>
      </c>
      <c r="RFU82" s="63" t="str">
        <f>RFM82</f>
        <v>NA</v>
      </c>
      <c r="RFV82" s="83" t="s">
        <v>1645</v>
      </c>
      <c r="RFW82" s="93" t="str">
        <f>RFK82</f>
        <v>CR1121</v>
      </c>
      <c r="RFX82" s="93" t="str">
        <f>IF(IFERROR(VLOOKUP(RFU82,'OPERAÇÕES - REPARO'!RFG:RFG,1,FALSE),"")&lt;&gt;"","OK","NA")</f>
        <v>NA</v>
      </c>
      <c r="RFY82" s="93" t="str">
        <f>IF(IFERROR(VLOOKUP(RFU82,'TEXTO LONGO REPARO.CSV'!RFC:RFC,1,FALSE),"")&lt;&gt;"","OK","NA")</f>
        <v>NA</v>
      </c>
      <c r="RFZ82" s="58" t="e">
        <f>VLOOKUP(RFU82,'Cod Planos'!$A:$G,2,FALSE)</f>
        <v>#N/A</v>
      </c>
      <c r="RGA82" s="59" t="e">
        <f>VLOOKUP(RFU82,'Cod Planos'!$A:$G,4,FALSE)</f>
        <v>#N/A</v>
      </c>
      <c r="RGB82" s="60" t="e">
        <f>VLOOKUP(RFU82,'Cod Planos'!$A:$G,5,FALSE)</f>
        <v>#N/A</v>
      </c>
      <c r="RGC82" s="61" t="e">
        <f>VLOOKUP(RFU82,'Cod Planos'!$A:$G,6,FALSE)</f>
        <v>#N/A</v>
      </c>
      <c r="RGD82" s="62" t="e">
        <f>VLOOKUP(RFU82,'Cod Planos'!$A:$G,7,FALSE)</f>
        <v>#N/A</v>
      </c>
      <c r="RGE82" s="34">
        <v>1122</v>
      </c>
      <c r="RGF82" s="63" t="str">
        <f>RFX82</f>
        <v>NA</v>
      </c>
      <c r="RGG82" s="83" t="s">
        <v>1646</v>
      </c>
      <c r="RGH82" s="93" t="str">
        <f>RFV82</f>
        <v>CR1122</v>
      </c>
      <c r="RGI82" s="93" t="str">
        <f>IF(IFERROR(VLOOKUP(RGF82,'OPERAÇÕES - REPARO'!RFR:RFR,1,FALSE),"")&lt;&gt;"","OK","NA")</f>
        <v>NA</v>
      </c>
      <c r="RGJ82" s="93" t="str">
        <f>IF(IFERROR(VLOOKUP(RGF82,'TEXTO LONGO REPARO.CSV'!RFN:RFN,1,FALSE),"")&lt;&gt;"","OK","NA")</f>
        <v>NA</v>
      </c>
      <c r="RGK82" s="58" t="e">
        <f>VLOOKUP(RGF82,'Cod Planos'!$A:$G,2,FALSE)</f>
        <v>#N/A</v>
      </c>
      <c r="RGL82" s="59" t="e">
        <f>VLOOKUP(RGF82,'Cod Planos'!$A:$G,4,FALSE)</f>
        <v>#N/A</v>
      </c>
      <c r="RGM82" s="60" t="e">
        <f>VLOOKUP(RGF82,'Cod Planos'!$A:$G,5,FALSE)</f>
        <v>#N/A</v>
      </c>
      <c r="RGN82" s="61" t="e">
        <f>VLOOKUP(RGF82,'Cod Planos'!$A:$G,6,FALSE)</f>
        <v>#N/A</v>
      </c>
      <c r="RGO82" s="62" t="e">
        <f>VLOOKUP(RGF82,'Cod Planos'!$A:$G,7,FALSE)</f>
        <v>#N/A</v>
      </c>
      <c r="RGP82" s="34">
        <v>1123</v>
      </c>
      <c r="RGQ82" s="63" t="str">
        <f>RGI82</f>
        <v>NA</v>
      </c>
      <c r="RGR82" s="83" t="s">
        <v>1647</v>
      </c>
      <c r="RGS82" s="93" t="str">
        <f>RGG82</f>
        <v>CR1123</v>
      </c>
      <c r="RGT82" s="93" t="str">
        <f>IF(IFERROR(VLOOKUP(RGQ82,'OPERAÇÕES - REPARO'!RGC:RGC,1,FALSE),"")&lt;&gt;"","OK","NA")</f>
        <v>NA</v>
      </c>
      <c r="RGU82" s="93" t="str">
        <f>IF(IFERROR(VLOOKUP(RGQ82,'TEXTO LONGO REPARO.CSV'!RFY:RFY,1,FALSE),"")&lt;&gt;"","OK","NA")</f>
        <v>NA</v>
      </c>
      <c r="RGV82" s="58" t="e">
        <f>VLOOKUP(RGQ82,'Cod Planos'!$A:$G,2,FALSE)</f>
        <v>#N/A</v>
      </c>
      <c r="RGW82" s="59" t="e">
        <f>VLOOKUP(RGQ82,'Cod Planos'!$A:$G,4,FALSE)</f>
        <v>#N/A</v>
      </c>
      <c r="RGX82" s="60" t="e">
        <f>VLOOKUP(RGQ82,'Cod Planos'!$A:$G,5,FALSE)</f>
        <v>#N/A</v>
      </c>
      <c r="RGY82" s="61" t="e">
        <f>VLOOKUP(RGQ82,'Cod Planos'!$A:$G,6,FALSE)</f>
        <v>#N/A</v>
      </c>
      <c r="RGZ82" s="62" t="e">
        <f>VLOOKUP(RGQ82,'Cod Planos'!$A:$G,7,FALSE)</f>
        <v>#N/A</v>
      </c>
      <c r="RHA82" s="34">
        <v>1124</v>
      </c>
      <c r="RHB82" s="63" t="str">
        <f>RGT82</f>
        <v>NA</v>
      </c>
      <c r="RHC82" s="83" t="s">
        <v>1648</v>
      </c>
      <c r="RHD82" s="93" t="str">
        <f>RGR82</f>
        <v>CR1124</v>
      </c>
      <c r="RHE82" s="93" t="str">
        <f>IF(IFERROR(VLOOKUP(RHB82,'OPERAÇÕES - REPARO'!RGN:RGN,1,FALSE),"")&lt;&gt;"","OK","NA")</f>
        <v>NA</v>
      </c>
      <c r="RHF82" s="93" t="str">
        <f>IF(IFERROR(VLOOKUP(RHB82,'TEXTO LONGO REPARO.CSV'!RGJ:RGJ,1,FALSE),"")&lt;&gt;"","OK","NA")</f>
        <v>NA</v>
      </c>
      <c r="RHG82" s="58" t="e">
        <f>VLOOKUP(RHB82,'Cod Planos'!$A:$G,2,FALSE)</f>
        <v>#N/A</v>
      </c>
      <c r="RHH82" s="59" t="e">
        <f>VLOOKUP(RHB82,'Cod Planos'!$A:$G,4,FALSE)</f>
        <v>#N/A</v>
      </c>
      <c r="RHI82" s="60" t="e">
        <f>VLOOKUP(RHB82,'Cod Planos'!$A:$G,5,FALSE)</f>
        <v>#N/A</v>
      </c>
      <c r="RHJ82" s="61" t="e">
        <f>VLOOKUP(RHB82,'Cod Planos'!$A:$G,6,FALSE)</f>
        <v>#N/A</v>
      </c>
      <c r="RHK82" s="62" t="e">
        <f>VLOOKUP(RHB82,'Cod Planos'!$A:$G,7,FALSE)</f>
        <v>#N/A</v>
      </c>
      <c r="RHL82" s="34">
        <v>1125</v>
      </c>
      <c r="RHM82" s="63" t="str">
        <f>RHE82</f>
        <v>NA</v>
      </c>
      <c r="RHN82" s="83" t="s">
        <v>1649</v>
      </c>
      <c r="RHO82" s="93" t="str">
        <f>RHC82</f>
        <v>CR1125</v>
      </c>
      <c r="RHP82" s="93" t="str">
        <f>IF(IFERROR(VLOOKUP(RHM82,'OPERAÇÕES - REPARO'!RGY:RGY,1,FALSE),"")&lt;&gt;"","OK","NA")</f>
        <v>NA</v>
      </c>
      <c r="RHQ82" s="93" t="str">
        <f>IF(IFERROR(VLOOKUP(RHM82,'TEXTO LONGO REPARO.CSV'!RGU:RGU,1,FALSE),"")&lt;&gt;"","OK","NA")</f>
        <v>NA</v>
      </c>
      <c r="RHR82" s="58" t="e">
        <f>VLOOKUP(RHM82,'Cod Planos'!$A:$G,2,FALSE)</f>
        <v>#N/A</v>
      </c>
      <c r="RHS82" s="59" t="e">
        <f>VLOOKUP(RHM82,'Cod Planos'!$A:$G,4,FALSE)</f>
        <v>#N/A</v>
      </c>
      <c r="RHT82" s="60" t="e">
        <f>VLOOKUP(RHM82,'Cod Planos'!$A:$G,5,FALSE)</f>
        <v>#N/A</v>
      </c>
      <c r="RHU82" s="61" t="e">
        <f>VLOOKUP(RHM82,'Cod Planos'!$A:$G,6,FALSE)</f>
        <v>#N/A</v>
      </c>
      <c r="RHV82" s="62" t="e">
        <f>VLOOKUP(RHM82,'Cod Planos'!$A:$G,7,FALSE)</f>
        <v>#N/A</v>
      </c>
      <c r="RHW82" s="34">
        <v>1126</v>
      </c>
      <c r="RHX82" s="63" t="str">
        <f>RHP82</f>
        <v>NA</v>
      </c>
      <c r="RHY82" s="83" t="s">
        <v>1650</v>
      </c>
      <c r="RHZ82" s="93" t="str">
        <f>RHN82</f>
        <v>CR1126</v>
      </c>
      <c r="RIA82" s="93" t="str">
        <f>IF(IFERROR(VLOOKUP(RHX82,'OPERAÇÕES - REPARO'!RHJ:RHJ,1,FALSE),"")&lt;&gt;"","OK","NA")</f>
        <v>NA</v>
      </c>
      <c r="RIB82" s="93" t="str">
        <f>IF(IFERROR(VLOOKUP(RHX82,'TEXTO LONGO REPARO.CSV'!RHF:RHF,1,FALSE),"")&lt;&gt;"","OK","NA")</f>
        <v>NA</v>
      </c>
      <c r="RIC82" s="58" t="e">
        <f>VLOOKUP(RHX82,'Cod Planos'!$A:$G,2,FALSE)</f>
        <v>#N/A</v>
      </c>
      <c r="RID82" s="59" t="e">
        <f>VLOOKUP(RHX82,'Cod Planos'!$A:$G,4,FALSE)</f>
        <v>#N/A</v>
      </c>
      <c r="RIE82" s="60" t="e">
        <f>VLOOKUP(RHX82,'Cod Planos'!$A:$G,5,FALSE)</f>
        <v>#N/A</v>
      </c>
      <c r="RIF82" s="61" t="e">
        <f>VLOOKUP(RHX82,'Cod Planos'!$A:$G,6,FALSE)</f>
        <v>#N/A</v>
      </c>
      <c r="RIG82" s="62" t="e">
        <f>VLOOKUP(RHX82,'Cod Planos'!$A:$G,7,FALSE)</f>
        <v>#N/A</v>
      </c>
      <c r="RIH82" s="34">
        <v>1127</v>
      </c>
      <c r="RII82" s="63" t="str">
        <f>RIA82</f>
        <v>NA</v>
      </c>
      <c r="RIJ82" s="83" t="s">
        <v>1651</v>
      </c>
      <c r="RIK82" s="93" t="str">
        <f>RHY82</f>
        <v>CR1127</v>
      </c>
      <c r="RIL82" s="93" t="str">
        <f>IF(IFERROR(VLOOKUP(RII82,'OPERAÇÕES - REPARO'!RHU:RHU,1,FALSE),"")&lt;&gt;"","OK","NA")</f>
        <v>NA</v>
      </c>
      <c r="RIM82" s="93" t="str">
        <f>IF(IFERROR(VLOOKUP(RII82,'TEXTO LONGO REPARO.CSV'!RHQ:RHQ,1,FALSE),"")&lt;&gt;"","OK","NA")</f>
        <v>NA</v>
      </c>
      <c r="RIN82" s="58" t="e">
        <f>VLOOKUP(RII82,'Cod Planos'!$A:$G,2,FALSE)</f>
        <v>#N/A</v>
      </c>
      <c r="RIO82" s="59" t="e">
        <f>VLOOKUP(RII82,'Cod Planos'!$A:$G,4,FALSE)</f>
        <v>#N/A</v>
      </c>
      <c r="RIP82" s="60" t="e">
        <f>VLOOKUP(RII82,'Cod Planos'!$A:$G,5,FALSE)</f>
        <v>#N/A</v>
      </c>
      <c r="RIQ82" s="61" t="e">
        <f>VLOOKUP(RII82,'Cod Planos'!$A:$G,6,FALSE)</f>
        <v>#N/A</v>
      </c>
      <c r="RIR82" s="62" t="e">
        <f>VLOOKUP(RII82,'Cod Planos'!$A:$G,7,FALSE)</f>
        <v>#N/A</v>
      </c>
      <c r="RIS82" s="34">
        <v>1128</v>
      </c>
      <c r="RIT82" s="63" t="str">
        <f>RIL82</f>
        <v>NA</v>
      </c>
      <c r="RIU82" s="83" t="s">
        <v>1652</v>
      </c>
      <c r="RIV82" s="93" t="str">
        <f>RIJ82</f>
        <v>CR1128</v>
      </c>
      <c r="RIW82" s="93" t="str">
        <f>IF(IFERROR(VLOOKUP(RIT82,'OPERAÇÕES - REPARO'!RIF:RIF,1,FALSE),"")&lt;&gt;"","OK","NA")</f>
        <v>NA</v>
      </c>
      <c r="RIX82" s="93" t="str">
        <f>IF(IFERROR(VLOOKUP(RIT82,'TEXTO LONGO REPARO.CSV'!RIB:RIB,1,FALSE),"")&lt;&gt;"","OK","NA")</f>
        <v>NA</v>
      </c>
      <c r="RIY82" s="58" t="e">
        <f>VLOOKUP(RIT82,'Cod Planos'!$A:$G,2,FALSE)</f>
        <v>#N/A</v>
      </c>
      <c r="RIZ82" s="59" t="e">
        <f>VLOOKUP(RIT82,'Cod Planos'!$A:$G,4,FALSE)</f>
        <v>#N/A</v>
      </c>
      <c r="RJA82" s="60" t="e">
        <f>VLOOKUP(RIT82,'Cod Planos'!$A:$G,5,FALSE)</f>
        <v>#N/A</v>
      </c>
      <c r="RJB82" s="61" t="e">
        <f>VLOOKUP(RIT82,'Cod Planos'!$A:$G,6,FALSE)</f>
        <v>#N/A</v>
      </c>
      <c r="RJC82" s="62" t="e">
        <f>VLOOKUP(RIT82,'Cod Planos'!$A:$G,7,FALSE)</f>
        <v>#N/A</v>
      </c>
      <c r="RJD82" s="34">
        <v>1129</v>
      </c>
      <c r="RJE82" s="63" t="str">
        <f>RIW82</f>
        <v>NA</v>
      </c>
      <c r="RJF82" s="83" t="s">
        <v>1653</v>
      </c>
      <c r="RJG82" s="93" t="str">
        <f>RIU82</f>
        <v>CR1129</v>
      </c>
      <c r="RJH82" s="93" t="str">
        <f>IF(IFERROR(VLOOKUP(RJE82,'OPERAÇÕES - REPARO'!RIQ:RIQ,1,FALSE),"")&lt;&gt;"","OK","NA")</f>
        <v>NA</v>
      </c>
      <c r="RJI82" s="93" t="str">
        <f>IF(IFERROR(VLOOKUP(RJE82,'TEXTO LONGO REPARO.CSV'!RIM:RIM,1,FALSE),"")&lt;&gt;"","OK","NA")</f>
        <v>NA</v>
      </c>
      <c r="RJJ82" s="58" t="e">
        <f>VLOOKUP(RJE82,'Cod Planos'!$A:$G,2,FALSE)</f>
        <v>#N/A</v>
      </c>
      <c r="RJK82" s="59" t="e">
        <f>VLOOKUP(RJE82,'Cod Planos'!$A:$G,4,FALSE)</f>
        <v>#N/A</v>
      </c>
      <c r="RJL82" s="60" t="e">
        <f>VLOOKUP(RJE82,'Cod Planos'!$A:$G,5,FALSE)</f>
        <v>#N/A</v>
      </c>
      <c r="RJM82" s="61" t="e">
        <f>VLOOKUP(RJE82,'Cod Planos'!$A:$G,6,FALSE)</f>
        <v>#N/A</v>
      </c>
      <c r="RJN82" s="62" t="e">
        <f>VLOOKUP(RJE82,'Cod Planos'!$A:$G,7,FALSE)</f>
        <v>#N/A</v>
      </c>
      <c r="RJO82" s="34">
        <v>1130</v>
      </c>
      <c r="RJP82" s="63" t="str">
        <f>RJH82</f>
        <v>NA</v>
      </c>
      <c r="RJQ82" s="83" t="s">
        <v>1654</v>
      </c>
      <c r="RJR82" s="93" t="str">
        <f>RJF82</f>
        <v>CR1130</v>
      </c>
      <c r="RJS82" s="93" t="str">
        <f>IF(IFERROR(VLOOKUP(RJP82,'OPERAÇÕES - REPARO'!RJB:RJB,1,FALSE),"")&lt;&gt;"","OK","NA")</f>
        <v>NA</v>
      </c>
      <c r="RJT82" s="93" t="str">
        <f>IF(IFERROR(VLOOKUP(RJP82,'TEXTO LONGO REPARO.CSV'!RIX:RIX,1,FALSE),"")&lt;&gt;"","OK","NA")</f>
        <v>NA</v>
      </c>
      <c r="RJU82" s="58" t="e">
        <f>VLOOKUP(RJP82,'Cod Planos'!$A:$G,2,FALSE)</f>
        <v>#N/A</v>
      </c>
      <c r="RJV82" s="59" t="e">
        <f>VLOOKUP(RJP82,'Cod Planos'!$A:$G,4,FALSE)</f>
        <v>#N/A</v>
      </c>
      <c r="RJW82" s="60" t="e">
        <f>VLOOKUP(RJP82,'Cod Planos'!$A:$G,5,FALSE)</f>
        <v>#N/A</v>
      </c>
      <c r="RJX82" s="61" t="e">
        <f>VLOOKUP(RJP82,'Cod Planos'!$A:$G,6,FALSE)</f>
        <v>#N/A</v>
      </c>
      <c r="RJY82" s="62" t="e">
        <f>VLOOKUP(RJP82,'Cod Planos'!$A:$G,7,FALSE)</f>
        <v>#N/A</v>
      </c>
      <c r="RJZ82" s="34">
        <v>1131</v>
      </c>
      <c r="RKA82" s="63" t="str">
        <f>RJS82</f>
        <v>NA</v>
      </c>
      <c r="RKB82" s="83" t="s">
        <v>1655</v>
      </c>
      <c r="RKC82" s="93" t="str">
        <f>RJQ82</f>
        <v>CR1131</v>
      </c>
      <c r="RKD82" s="93" t="str">
        <f>IF(IFERROR(VLOOKUP(RKA82,'OPERAÇÕES - REPARO'!RJM:RJM,1,FALSE),"")&lt;&gt;"","OK","NA")</f>
        <v>NA</v>
      </c>
      <c r="RKE82" s="93" t="str">
        <f>IF(IFERROR(VLOOKUP(RKA82,'TEXTO LONGO REPARO.CSV'!RJI:RJI,1,FALSE),"")&lt;&gt;"","OK","NA")</f>
        <v>NA</v>
      </c>
      <c r="RKF82" s="58" t="e">
        <f>VLOOKUP(RKA82,'Cod Planos'!$A:$G,2,FALSE)</f>
        <v>#N/A</v>
      </c>
      <c r="RKG82" s="59" t="e">
        <f>VLOOKUP(RKA82,'Cod Planos'!$A:$G,4,FALSE)</f>
        <v>#N/A</v>
      </c>
      <c r="RKH82" s="60" t="e">
        <f>VLOOKUP(RKA82,'Cod Planos'!$A:$G,5,FALSE)</f>
        <v>#N/A</v>
      </c>
      <c r="RKI82" s="61" t="e">
        <f>VLOOKUP(RKA82,'Cod Planos'!$A:$G,6,FALSE)</f>
        <v>#N/A</v>
      </c>
      <c r="RKJ82" s="62" t="e">
        <f>VLOOKUP(RKA82,'Cod Planos'!$A:$G,7,FALSE)</f>
        <v>#N/A</v>
      </c>
      <c r="RKK82" s="34">
        <v>1132</v>
      </c>
      <c r="RKL82" s="63" t="str">
        <f>RKD82</f>
        <v>NA</v>
      </c>
      <c r="RKM82" s="83" t="s">
        <v>1656</v>
      </c>
      <c r="RKN82" s="93" t="str">
        <f>RKB82</f>
        <v>CR1132</v>
      </c>
      <c r="RKO82" s="93" t="str">
        <f>IF(IFERROR(VLOOKUP(RKL82,'OPERAÇÕES - REPARO'!RJX:RJX,1,FALSE),"")&lt;&gt;"","OK","NA")</f>
        <v>NA</v>
      </c>
      <c r="RKP82" s="93" t="str">
        <f>IF(IFERROR(VLOOKUP(RKL82,'TEXTO LONGO REPARO.CSV'!RJT:RJT,1,FALSE),"")&lt;&gt;"","OK","NA")</f>
        <v>NA</v>
      </c>
      <c r="RKQ82" s="58" t="e">
        <f>VLOOKUP(RKL82,'Cod Planos'!$A:$G,2,FALSE)</f>
        <v>#N/A</v>
      </c>
      <c r="RKR82" s="59" t="e">
        <f>VLOOKUP(RKL82,'Cod Planos'!$A:$G,4,FALSE)</f>
        <v>#N/A</v>
      </c>
      <c r="RKS82" s="60" t="e">
        <f>VLOOKUP(RKL82,'Cod Planos'!$A:$G,5,FALSE)</f>
        <v>#N/A</v>
      </c>
      <c r="RKT82" s="61" t="e">
        <f>VLOOKUP(RKL82,'Cod Planos'!$A:$G,6,FALSE)</f>
        <v>#N/A</v>
      </c>
      <c r="RKU82" s="62" t="e">
        <f>VLOOKUP(RKL82,'Cod Planos'!$A:$G,7,FALSE)</f>
        <v>#N/A</v>
      </c>
      <c r="RKV82" s="34">
        <v>1133</v>
      </c>
      <c r="RKW82" s="63" t="str">
        <f>RKO82</f>
        <v>NA</v>
      </c>
      <c r="RKX82" s="83" t="s">
        <v>1657</v>
      </c>
      <c r="RKY82" s="93" t="str">
        <f>RKM82</f>
        <v>CR1133</v>
      </c>
      <c r="RKZ82" s="93" t="str">
        <f>IF(IFERROR(VLOOKUP(RKW82,'OPERAÇÕES - REPARO'!RKI:RKI,1,FALSE),"")&lt;&gt;"","OK","NA")</f>
        <v>NA</v>
      </c>
      <c r="RLA82" s="93" t="str">
        <f>IF(IFERROR(VLOOKUP(RKW82,'TEXTO LONGO REPARO.CSV'!RKE:RKE,1,FALSE),"")&lt;&gt;"","OK","NA")</f>
        <v>NA</v>
      </c>
      <c r="RLB82" s="58" t="e">
        <f>VLOOKUP(RKW82,'Cod Planos'!$A:$G,2,FALSE)</f>
        <v>#N/A</v>
      </c>
      <c r="RLC82" s="59" t="e">
        <f>VLOOKUP(RKW82,'Cod Planos'!$A:$G,4,FALSE)</f>
        <v>#N/A</v>
      </c>
      <c r="RLD82" s="60" t="e">
        <f>VLOOKUP(RKW82,'Cod Planos'!$A:$G,5,FALSE)</f>
        <v>#N/A</v>
      </c>
      <c r="RLE82" s="61" t="e">
        <f>VLOOKUP(RKW82,'Cod Planos'!$A:$G,6,FALSE)</f>
        <v>#N/A</v>
      </c>
      <c r="RLF82" s="62" t="e">
        <f>VLOOKUP(RKW82,'Cod Planos'!$A:$G,7,FALSE)</f>
        <v>#N/A</v>
      </c>
      <c r="RLG82" s="34">
        <v>1134</v>
      </c>
      <c r="RLH82" s="63" t="str">
        <f>RKZ82</f>
        <v>NA</v>
      </c>
      <c r="RLI82" s="83" t="s">
        <v>1658</v>
      </c>
      <c r="RLJ82" s="93" t="str">
        <f>RKX82</f>
        <v>CR1134</v>
      </c>
      <c r="RLK82" s="93" t="str">
        <f>IF(IFERROR(VLOOKUP(RLH82,'OPERAÇÕES - REPARO'!RKT:RKT,1,FALSE),"")&lt;&gt;"","OK","NA")</f>
        <v>NA</v>
      </c>
      <c r="RLL82" s="93" t="str">
        <f>IF(IFERROR(VLOOKUP(RLH82,'TEXTO LONGO REPARO.CSV'!RKP:RKP,1,FALSE),"")&lt;&gt;"","OK","NA")</f>
        <v>NA</v>
      </c>
      <c r="RLM82" s="58" t="e">
        <f>VLOOKUP(RLH82,'Cod Planos'!$A:$G,2,FALSE)</f>
        <v>#N/A</v>
      </c>
      <c r="RLN82" s="59" t="e">
        <f>VLOOKUP(RLH82,'Cod Planos'!$A:$G,4,FALSE)</f>
        <v>#N/A</v>
      </c>
      <c r="RLO82" s="60" t="e">
        <f>VLOOKUP(RLH82,'Cod Planos'!$A:$G,5,FALSE)</f>
        <v>#N/A</v>
      </c>
      <c r="RLP82" s="61" t="e">
        <f>VLOOKUP(RLH82,'Cod Planos'!$A:$G,6,FALSE)</f>
        <v>#N/A</v>
      </c>
      <c r="RLQ82" s="62" t="e">
        <f>VLOOKUP(RLH82,'Cod Planos'!$A:$G,7,FALSE)</f>
        <v>#N/A</v>
      </c>
      <c r="RLR82" s="34">
        <v>1135</v>
      </c>
      <c r="RLS82" s="63" t="str">
        <f>RLK82</f>
        <v>NA</v>
      </c>
      <c r="RLT82" s="83" t="s">
        <v>1659</v>
      </c>
      <c r="RLU82" s="93" t="str">
        <f>RLI82</f>
        <v>CR1135</v>
      </c>
      <c r="RLV82" s="93" t="str">
        <f>IF(IFERROR(VLOOKUP(RLS82,'OPERAÇÕES - REPARO'!RLE:RLE,1,FALSE),"")&lt;&gt;"","OK","NA")</f>
        <v>NA</v>
      </c>
      <c r="RLW82" s="93" t="str">
        <f>IF(IFERROR(VLOOKUP(RLS82,'TEXTO LONGO REPARO.CSV'!RLA:RLA,1,FALSE),"")&lt;&gt;"","OK","NA")</f>
        <v>NA</v>
      </c>
      <c r="RLX82" s="58" t="e">
        <f>VLOOKUP(RLS82,'Cod Planos'!$A:$G,2,FALSE)</f>
        <v>#N/A</v>
      </c>
      <c r="RLY82" s="59" t="e">
        <f>VLOOKUP(RLS82,'Cod Planos'!$A:$G,4,FALSE)</f>
        <v>#N/A</v>
      </c>
      <c r="RLZ82" s="60" t="e">
        <f>VLOOKUP(RLS82,'Cod Planos'!$A:$G,5,FALSE)</f>
        <v>#N/A</v>
      </c>
      <c r="RMA82" s="61" t="e">
        <f>VLOOKUP(RLS82,'Cod Planos'!$A:$G,6,FALSE)</f>
        <v>#N/A</v>
      </c>
      <c r="RMB82" s="62" t="e">
        <f>VLOOKUP(RLS82,'Cod Planos'!$A:$G,7,FALSE)</f>
        <v>#N/A</v>
      </c>
      <c r="RMC82" s="34">
        <v>1136</v>
      </c>
      <c r="RMD82" s="63" t="str">
        <f>RLV82</f>
        <v>NA</v>
      </c>
      <c r="RME82" s="83" t="s">
        <v>1660</v>
      </c>
      <c r="RMF82" s="93" t="str">
        <f>RLT82</f>
        <v>CR1136</v>
      </c>
      <c r="RMG82" s="93" t="str">
        <f>IF(IFERROR(VLOOKUP(RMD82,'OPERAÇÕES - REPARO'!RLP:RLP,1,FALSE),"")&lt;&gt;"","OK","NA")</f>
        <v>NA</v>
      </c>
      <c r="RMH82" s="93" t="str">
        <f>IF(IFERROR(VLOOKUP(RMD82,'TEXTO LONGO REPARO.CSV'!RLL:RLL,1,FALSE),"")&lt;&gt;"","OK","NA")</f>
        <v>NA</v>
      </c>
      <c r="RMI82" s="58" t="e">
        <f>VLOOKUP(RMD82,'Cod Planos'!$A:$G,2,FALSE)</f>
        <v>#N/A</v>
      </c>
      <c r="RMJ82" s="59" t="e">
        <f>VLOOKUP(RMD82,'Cod Planos'!$A:$G,4,FALSE)</f>
        <v>#N/A</v>
      </c>
      <c r="RMK82" s="60" t="e">
        <f>VLOOKUP(RMD82,'Cod Planos'!$A:$G,5,FALSE)</f>
        <v>#N/A</v>
      </c>
      <c r="RML82" s="61" t="e">
        <f>VLOOKUP(RMD82,'Cod Planos'!$A:$G,6,FALSE)</f>
        <v>#N/A</v>
      </c>
      <c r="RMM82" s="62" t="e">
        <f>VLOOKUP(RMD82,'Cod Planos'!$A:$G,7,FALSE)</f>
        <v>#N/A</v>
      </c>
      <c r="RMN82" s="34">
        <v>1137</v>
      </c>
      <c r="RMO82" s="63" t="str">
        <f>RMG82</f>
        <v>NA</v>
      </c>
      <c r="RMP82" s="83" t="s">
        <v>1661</v>
      </c>
      <c r="RMQ82" s="93" t="str">
        <f>RME82</f>
        <v>CR1137</v>
      </c>
      <c r="RMR82" s="93" t="str">
        <f>IF(IFERROR(VLOOKUP(RMO82,'OPERAÇÕES - REPARO'!RMA:RMA,1,FALSE),"")&lt;&gt;"","OK","NA")</f>
        <v>NA</v>
      </c>
      <c r="RMS82" s="93" t="str">
        <f>IF(IFERROR(VLOOKUP(RMO82,'TEXTO LONGO REPARO.CSV'!RLW:RLW,1,FALSE),"")&lt;&gt;"","OK","NA")</f>
        <v>NA</v>
      </c>
      <c r="RMT82" s="58" t="e">
        <f>VLOOKUP(RMO82,'Cod Planos'!$A:$G,2,FALSE)</f>
        <v>#N/A</v>
      </c>
      <c r="RMU82" s="59" t="e">
        <f>VLOOKUP(RMO82,'Cod Planos'!$A:$G,4,FALSE)</f>
        <v>#N/A</v>
      </c>
      <c r="RMV82" s="60" t="e">
        <f>VLOOKUP(RMO82,'Cod Planos'!$A:$G,5,FALSE)</f>
        <v>#N/A</v>
      </c>
      <c r="RMW82" s="61" t="e">
        <f>VLOOKUP(RMO82,'Cod Planos'!$A:$G,6,FALSE)</f>
        <v>#N/A</v>
      </c>
      <c r="RMX82" s="62" t="e">
        <f>VLOOKUP(RMO82,'Cod Planos'!$A:$G,7,FALSE)</f>
        <v>#N/A</v>
      </c>
      <c r="RMY82" s="34">
        <v>1138</v>
      </c>
      <c r="RMZ82" s="63" t="str">
        <f>RMR82</f>
        <v>NA</v>
      </c>
      <c r="RNA82" s="83" t="s">
        <v>1662</v>
      </c>
      <c r="RNB82" s="93" t="str">
        <f>RMP82</f>
        <v>CR1138</v>
      </c>
      <c r="RNC82" s="93" t="str">
        <f>IF(IFERROR(VLOOKUP(RMZ82,'OPERAÇÕES - REPARO'!RML:RML,1,FALSE),"")&lt;&gt;"","OK","NA")</f>
        <v>NA</v>
      </c>
      <c r="RND82" s="93" t="str">
        <f>IF(IFERROR(VLOOKUP(RMZ82,'TEXTO LONGO REPARO.CSV'!RMH:RMH,1,FALSE),"")&lt;&gt;"","OK","NA")</f>
        <v>NA</v>
      </c>
      <c r="RNE82" s="58" t="e">
        <f>VLOOKUP(RMZ82,'Cod Planos'!$A:$G,2,FALSE)</f>
        <v>#N/A</v>
      </c>
      <c r="RNF82" s="59" t="e">
        <f>VLOOKUP(RMZ82,'Cod Planos'!$A:$G,4,FALSE)</f>
        <v>#N/A</v>
      </c>
      <c r="RNG82" s="60" t="e">
        <f>VLOOKUP(RMZ82,'Cod Planos'!$A:$G,5,FALSE)</f>
        <v>#N/A</v>
      </c>
      <c r="RNH82" s="61" t="e">
        <f>VLOOKUP(RMZ82,'Cod Planos'!$A:$G,6,FALSE)</f>
        <v>#N/A</v>
      </c>
      <c r="RNI82" s="62" t="e">
        <f>VLOOKUP(RMZ82,'Cod Planos'!$A:$G,7,FALSE)</f>
        <v>#N/A</v>
      </c>
      <c r="RNJ82" s="34">
        <v>1139</v>
      </c>
      <c r="RNK82" s="63" t="str">
        <f>RNC82</f>
        <v>NA</v>
      </c>
      <c r="RNL82" s="83" t="s">
        <v>1663</v>
      </c>
      <c r="RNM82" s="93" t="str">
        <f>RNA82</f>
        <v>CR1139</v>
      </c>
      <c r="RNN82" s="93" t="str">
        <f>IF(IFERROR(VLOOKUP(RNK82,'OPERAÇÕES - REPARO'!RMW:RMW,1,FALSE),"")&lt;&gt;"","OK","NA")</f>
        <v>NA</v>
      </c>
      <c r="RNO82" s="93" t="str">
        <f>IF(IFERROR(VLOOKUP(RNK82,'TEXTO LONGO REPARO.CSV'!RMS:RMS,1,FALSE),"")&lt;&gt;"","OK","NA")</f>
        <v>NA</v>
      </c>
      <c r="RNP82" s="58" t="e">
        <f>VLOOKUP(RNK82,'Cod Planos'!$A:$G,2,FALSE)</f>
        <v>#N/A</v>
      </c>
      <c r="RNQ82" s="59" t="e">
        <f>VLOOKUP(RNK82,'Cod Planos'!$A:$G,4,FALSE)</f>
        <v>#N/A</v>
      </c>
      <c r="RNR82" s="60" t="e">
        <f>VLOOKUP(RNK82,'Cod Planos'!$A:$G,5,FALSE)</f>
        <v>#N/A</v>
      </c>
      <c r="RNS82" s="61" t="e">
        <f>VLOOKUP(RNK82,'Cod Planos'!$A:$G,6,FALSE)</f>
        <v>#N/A</v>
      </c>
      <c r="RNT82" s="62" t="e">
        <f>VLOOKUP(RNK82,'Cod Planos'!$A:$G,7,FALSE)</f>
        <v>#N/A</v>
      </c>
      <c r="RNU82" s="34">
        <v>1140</v>
      </c>
      <c r="RNV82" s="63" t="str">
        <f>RNN82</f>
        <v>NA</v>
      </c>
      <c r="RNW82" s="83" t="s">
        <v>1664</v>
      </c>
      <c r="RNX82" s="93" t="str">
        <f>RNL82</f>
        <v>CR1140</v>
      </c>
      <c r="RNY82" s="93" t="str">
        <f>IF(IFERROR(VLOOKUP(RNV82,'OPERAÇÕES - REPARO'!RNH:RNH,1,FALSE),"")&lt;&gt;"","OK","NA")</f>
        <v>NA</v>
      </c>
      <c r="RNZ82" s="93" t="str">
        <f>IF(IFERROR(VLOOKUP(RNV82,'TEXTO LONGO REPARO.CSV'!RND:RND,1,FALSE),"")&lt;&gt;"","OK","NA")</f>
        <v>NA</v>
      </c>
      <c r="ROA82" s="58" t="e">
        <f>VLOOKUP(RNV82,'Cod Planos'!$A:$G,2,FALSE)</f>
        <v>#N/A</v>
      </c>
      <c r="ROB82" s="59" t="e">
        <f>VLOOKUP(RNV82,'Cod Planos'!$A:$G,4,FALSE)</f>
        <v>#N/A</v>
      </c>
      <c r="ROC82" s="60" t="e">
        <f>VLOOKUP(RNV82,'Cod Planos'!$A:$G,5,FALSE)</f>
        <v>#N/A</v>
      </c>
      <c r="ROD82" s="61" t="e">
        <f>VLOOKUP(RNV82,'Cod Planos'!$A:$G,6,FALSE)</f>
        <v>#N/A</v>
      </c>
      <c r="ROE82" s="62" t="e">
        <f>VLOOKUP(RNV82,'Cod Planos'!$A:$G,7,FALSE)</f>
        <v>#N/A</v>
      </c>
      <c r="ROF82" s="34">
        <v>1141</v>
      </c>
      <c r="ROG82" s="63" t="str">
        <f>RNY82</f>
        <v>NA</v>
      </c>
      <c r="ROH82" s="83" t="s">
        <v>1665</v>
      </c>
      <c r="ROI82" s="93" t="str">
        <f>RNW82</f>
        <v>CR1141</v>
      </c>
      <c r="ROJ82" s="93" t="str">
        <f>IF(IFERROR(VLOOKUP(ROG82,'OPERAÇÕES - REPARO'!RNS:RNS,1,FALSE),"")&lt;&gt;"","OK","NA")</f>
        <v>NA</v>
      </c>
      <c r="ROK82" s="93" t="str">
        <f>IF(IFERROR(VLOOKUP(ROG82,'TEXTO LONGO REPARO.CSV'!RNO:RNO,1,FALSE),"")&lt;&gt;"","OK","NA")</f>
        <v>NA</v>
      </c>
      <c r="ROL82" s="58" t="e">
        <f>VLOOKUP(ROG82,'Cod Planos'!$A:$G,2,FALSE)</f>
        <v>#N/A</v>
      </c>
      <c r="ROM82" s="59" t="e">
        <f>VLOOKUP(ROG82,'Cod Planos'!$A:$G,4,FALSE)</f>
        <v>#N/A</v>
      </c>
      <c r="RON82" s="60" t="e">
        <f>VLOOKUP(ROG82,'Cod Planos'!$A:$G,5,FALSE)</f>
        <v>#N/A</v>
      </c>
      <c r="ROO82" s="61" t="e">
        <f>VLOOKUP(ROG82,'Cod Planos'!$A:$G,6,FALSE)</f>
        <v>#N/A</v>
      </c>
      <c r="ROP82" s="62" t="e">
        <f>VLOOKUP(ROG82,'Cod Planos'!$A:$G,7,FALSE)</f>
        <v>#N/A</v>
      </c>
      <c r="ROQ82" s="34">
        <v>1142</v>
      </c>
      <c r="ROR82" s="63" t="str">
        <f>ROJ82</f>
        <v>NA</v>
      </c>
      <c r="ROS82" s="83" t="s">
        <v>1666</v>
      </c>
      <c r="ROT82" s="93" t="str">
        <f>ROH82</f>
        <v>CR1142</v>
      </c>
      <c r="ROU82" s="93" t="str">
        <f>IF(IFERROR(VLOOKUP(ROR82,'OPERAÇÕES - REPARO'!ROD:ROD,1,FALSE),"")&lt;&gt;"","OK","NA")</f>
        <v>NA</v>
      </c>
      <c r="ROV82" s="93" t="str">
        <f>IF(IFERROR(VLOOKUP(ROR82,'TEXTO LONGO REPARO.CSV'!RNZ:RNZ,1,FALSE),"")&lt;&gt;"","OK","NA")</f>
        <v>NA</v>
      </c>
      <c r="ROW82" s="58" t="e">
        <f>VLOOKUP(ROR82,'Cod Planos'!$A:$G,2,FALSE)</f>
        <v>#N/A</v>
      </c>
      <c r="ROX82" s="59" t="e">
        <f>VLOOKUP(ROR82,'Cod Planos'!$A:$G,4,FALSE)</f>
        <v>#N/A</v>
      </c>
      <c r="ROY82" s="60" t="e">
        <f>VLOOKUP(ROR82,'Cod Planos'!$A:$G,5,FALSE)</f>
        <v>#N/A</v>
      </c>
      <c r="ROZ82" s="61" t="e">
        <f>VLOOKUP(ROR82,'Cod Planos'!$A:$G,6,FALSE)</f>
        <v>#N/A</v>
      </c>
      <c r="RPA82" s="62" t="e">
        <f>VLOOKUP(ROR82,'Cod Planos'!$A:$G,7,FALSE)</f>
        <v>#N/A</v>
      </c>
      <c r="RPB82" s="34">
        <v>1143</v>
      </c>
      <c r="RPC82" s="63" t="str">
        <f>ROU82</f>
        <v>NA</v>
      </c>
      <c r="RPD82" s="83" t="s">
        <v>1667</v>
      </c>
      <c r="RPE82" s="93" t="str">
        <f>ROS82</f>
        <v>CR1143</v>
      </c>
      <c r="RPF82" s="93" t="str">
        <f>IF(IFERROR(VLOOKUP(RPC82,'OPERAÇÕES - REPARO'!ROO:ROO,1,FALSE),"")&lt;&gt;"","OK","NA")</f>
        <v>NA</v>
      </c>
      <c r="RPG82" s="93" t="str">
        <f>IF(IFERROR(VLOOKUP(RPC82,'TEXTO LONGO REPARO.CSV'!ROK:ROK,1,FALSE),"")&lt;&gt;"","OK","NA")</f>
        <v>NA</v>
      </c>
      <c r="RPH82" s="58" t="e">
        <f>VLOOKUP(RPC82,'Cod Planos'!$A:$G,2,FALSE)</f>
        <v>#N/A</v>
      </c>
      <c r="RPI82" s="59" t="e">
        <f>VLOOKUP(RPC82,'Cod Planos'!$A:$G,4,FALSE)</f>
        <v>#N/A</v>
      </c>
      <c r="RPJ82" s="60" t="e">
        <f>VLOOKUP(RPC82,'Cod Planos'!$A:$G,5,FALSE)</f>
        <v>#N/A</v>
      </c>
      <c r="RPK82" s="61" t="e">
        <f>VLOOKUP(RPC82,'Cod Planos'!$A:$G,6,FALSE)</f>
        <v>#N/A</v>
      </c>
      <c r="RPL82" s="62" t="e">
        <f>VLOOKUP(RPC82,'Cod Planos'!$A:$G,7,FALSE)</f>
        <v>#N/A</v>
      </c>
      <c r="RPM82" s="34">
        <v>1144</v>
      </c>
      <c r="RPN82" s="63" t="str">
        <f>RPF82</f>
        <v>NA</v>
      </c>
      <c r="RPO82" s="83" t="s">
        <v>1668</v>
      </c>
      <c r="RPP82" s="93" t="str">
        <f>RPD82</f>
        <v>CR1144</v>
      </c>
      <c r="RPQ82" s="93" t="str">
        <f>IF(IFERROR(VLOOKUP(RPN82,'OPERAÇÕES - REPARO'!ROZ:ROZ,1,FALSE),"")&lt;&gt;"","OK","NA")</f>
        <v>NA</v>
      </c>
      <c r="RPR82" s="93" t="str">
        <f>IF(IFERROR(VLOOKUP(RPN82,'TEXTO LONGO REPARO.CSV'!ROV:ROV,1,FALSE),"")&lt;&gt;"","OK","NA")</f>
        <v>NA</v>
      </c>
      <c r="RPS82" s="58" t="e">
        <f>VLOOKUP(RPN82,'Cod Planos'!$A:$G,2,FALSE)</f>
        <v>#N/A</v>
      </c>
      <c r="RPT82" s="59" t="e">
        <f>VLOOKUP(RPN82,'Cod Planos'!$A:$G,4,FALSE)</f>
        <v>#N/A</v>
      </c>
      <c r="RPU82" s="60" t="e">
        <f>VLOOKUP(RPN82,'Cod Planos'!$A:$G,5,FALSE)</f>
        <v>#N/A</v>
      </c>
      <c r="RPV82" s="61" t="e">
        <f>VLOOKUP(RPN82,'Cod Planos'!$A:$G,6,FALSE)</f>
        <v>#N/A</v>
      </c>
      <c r="RPW82" s="62" t="e">
        <f>VLOOKUP(RPN82,'Cod Planos'!$A:$G,7,FALSE)</f>
        <v>#N/A</v>
      </c>
      <c r="RPX82" s="34">
        <v>1145</v>
      </c>
      <c r="RPY82" s="63" t="str">
        <f>RPQ82</f>
        <v>NA</v>
      </c>
      <c r="RPZ82" s="83" t="s">
        <v>1669</v>
      </c>
      <c r="RQA82" s="93" t="str">
        <f>RPO82</f>
        <v>CR1145</v>
      </c>
      <c r="RQB82" s="93" t="str">
        <f>IF(IFERROR(VLOOKUP(RPY82,'OPERAÇÕES - REPARO'!RPK:RPK,1,FALSE),"")&lt;&gt;"","OK","NA")</f>
        <v>NA</v>
      </c>
      <c r="RQC82" s="93" t="str">
        <f>IF(IFERROR(VLOOKUP(RPY82,'TEXTO LONGO REPARO.CSV'!RPG:RPG,1,FALSE),"")&lt;&gt;"","OK","NA")</f>
        <v>NA</v>
      </c>
      <c r="RQD82" s="58" t="e">
        <f>VLOOKUP(RPY82,'Cod Planos'!$A:$G,2,FALSE)</f>
        <v>#N/A</v>
      </c>
      <c r="RQE82" s="59" t="e">
        <f>VLOOKUP(RPY82,'Cod Planos'!$A:$G,4,FALSE)</f>
        <v>#N/A</v>
      </c>
      <c r="RQF82" s="60" t="e">
        <f>VLOOKUP(RPY82,'Cod Planos'!$A:$G,5,FALSE)</f>
        <v>#N/A</v>
      </c>
      <c r="RQG82" s="61" t="e">
        <f>VLOOKUP(RPY82,'Cod Planos'!$A:$G,6,FALSE)</f>
        <v>#N/A</v>
      </c>
      <c r="RQH82" s="62" t="e">
        <f>VLOOKUP(RPY82,'Cod Planos'!$A:$G,7,FALSE)</f>
        <v>#N/A</v>
      </c>
      <c r="RQI82" s="34">
        <v>1146</v>
      </c>
      <c r="RQJ82" s="63" t="str">
        <f>RQB82</f>
        <v>NA</v>
      </c>
      <c r="RQK82" s="83" t="s">
        <v>1670</v>
      </c>
      <c r="RQL82" s="93" t="str">
        <f>RPZ82</f>
        <v>CR1146</v>
      </c>
      <c r="RQM82" s="93" t="str">
        <f>IF(IFERROR(VLOOKUP(RQJ82,'OPERAÇÕES - REPARO'!RPV:RPV,1,FALSE),"")&lt;&gt;"","OK","NA")</f>
        <v>NA</v>
      </c>
      <c r="RQN82" s="93" t="str">
        <f>IF(IFERROR(VLOOKUP(RQJ82,'TEXTO LONGO REPARO.CSV'!RPR:RPR,1,FALSE),"")&lt;&gt;"","OK","NA")</f>
        <v>NA</v>
      </c>
      <c r="RQO82" s="58" t="e">
        <f>VLOOKUP(RQJ82,'Cod Planos'!$A:$G,2,FALSE)</f>
        <v>#N/A</v>
      </c>
      <c r="RQP82" s="59" t="e">
        <f>VLOOKUP(RQJ82,'Cod Planos'!$A:$G,4,FALSE)</f>
        <v>#N/A</v>
      </c>
      <c r="RQQ82" s="60" t="e">
        <f>VLOOKUP(RQJ82,'Cod Planos'!$A:$G,5,FALSE)</f>
        <v>#N/A</v>
      </c>
      <c r="RQR82" s="61" t="e">
        <f>VLOOKUP(RQJ82,'Cod Planos'!$A:$G,6,FALSE)</f>
        <v>#N/A</v>
      </c>
      <c r="RQS82" s="62" t="e">
        <f>VLOOKUP(RQJ82,'Cod Planos'!$A:$G,7,FALSE)</f>
        <v>#N/A</v>
      </c>
      <c r="RQT82" s="34">
        <v>1147</v>
      </c>
      <c r="RQU82" s="63" t="str">
        <f>RQM82</f>
        <v>NA</v>
      </c>
      <c r="RQV82" s="83" t="s">
        <v>1671</v>
      </c>
      <c r="RQW82" s="93" t="str">
        <f>RQK82</f>
        <v>CR1147</v>
      </c>
      <c r="RQX82" s="93" t="str">
        <f>IF(IFERROR(VLOOKUP(RQU82,'OPERAÇÕES - REPARO'!RQG:RQG,1,FALSE),"")&lt;&gt;"","OK","NA")</f>
        <v>NA</v>
      </c>
      <c r="RQY82" s="93" t="str">
        <f>IF(IFERROR(VLOOKUP(RQU82,'TEXTO LONGO REPARO.CSV'!RQC:RQC,1,FALSE),"")&lt;&gt;"","OK","NA")</f>
        <v>NA</v>
      </c>
      <c r="RQZ82" s="58" t="e">
        <f>VLOOKUP(RQU82,'Cod Planos'!$A:$G,2,FALSE)</f>
        <v>#N/A</v>
      </c>
      <c r="RRA82" s="59" t="e">
        <f>VLOOKUP(RQU82,'Cod Planos'!$A:$G,4,FALSE)</f>
        <v>#N/A</v>
      </c>
      <c r="RRB82" s="60" t="e">
        <f>VLOOKUP(RQU82,'Cod Planos'!$A:$G,5,FALSE)</f>
        <v>#N/A</v>
      </c>
      <c r="RRC82" s="61" t="e">
        <f>VLOOKUP(RQU82,'Cod Planos'!$A:$G,6,FALSE)</f>
        <v>#N/A</v>
      </c>
      <c r="RRD82" s="62" t="e">
        <f>VLOOKUP(RQU82,'Cod Planos'!$A:$G,7,FALSE)</f>
        <v>#N/A</v>
      </c>
      <c r="RRE82" s="34">
        <v>1148</v>
      </c>
      <c r="RRF82" s="63" t="str">
        <f>RQX82</f>
        <v>NA</v>
      </c>
      <c r="RRG82" s="83" t="s">
        <v>1672</v>
      </c>
      <c r="RRH82" s="93" t="str">
        <f>RQV82</f>
        <v>CR1148</v>
      </c>
      <c r="RRI82" s="93" t="str">
        <f>IF(IFERROR(VLOOKUP(RRF82,'OPERAÇÕES - REPARO'!RQR:RQR,1,FALSE),"")&lt;&gt;"","OK","NA")</f>
        <v>NA</v>
      </c>
      <c r="RRJ82" s="93" t="str">
        <f>IF(IFERROR(VLOOKUP(RRF82,'TEXTO LONGO REPARO.CSV'!RQN:RQN,1,FALSE),"")&lt;&gt;"","OK","NA")</f>
        <v>NA</v>
      </c>
      <c r="RRK82" s="58" t="e">
        <f>VLOOKUP(RRF82,'Cod Planos'!$A:$G,2,FALSE)</f>
        <v>#N/A</v>
      </c>
      <c r="RRL82" s="59" t="e">
        <f>VLOOKUP(RRF82,'Cod Planos'!$A:$G,4,FALSE)</f>
        <v>#N/A</v>
      </c>
      <c r="RRM82" s="60" t="e">
        <f>VLOOKUP(RRF82,'Cod Planos'!$A:$G,5,FALSE)</f>
        <v>#N/A</v>
      </c>
      <c r="RRN82" s="61" t="e">
        <f>VLOOKUP(RRF82,'Cod Planos'!$A:$G,6,FALSE)</f>
        <v>#N/A</v>
      </c>
      <c r="RRO82" s="62" t="e">
        <f>VLOOKUP(RRF82,'Cod Planos'!$A:$G,7,FALSE)</f>
        <v>#N/A</v>
      </c>
      <c r="RRP82" s="34">
        <v>1149</v>
      </c>
      <c r="RRQ82" s="63" t="str">
        <f>RRI82</f>
        <v>NA</v>
      </c>
      <c r="RRR82" s="83" t="s">
        <v>1673</v>
      </c>
      <c r="RRS82" s="93" t="str">
        <f>RRG82</f>
        <v>CR1149</v>
      </c>
      <c r="RRT82" s="93" t="str">
        <f>IF(IFERROR(VLOOKUP(RRQ82,'OPERAÇÕES - REPARO'!RRC:RRC,1,FALSE),"")&lt;&gt;"","OK","NA")</f>
        <v>NA</v>
      </c>
      <c r="RRU82" s="93" t="str">
        <f>IF(IFERROR(VLOOKUP(RRQ82,'TEXTO LONGO REPARO.CSV'!RQY:RQY,1,FALSE),"")&lt;&gt;"","OK","NA")</f>
        <v>NA</v>
      </c>
      <c r="RRV82" s="58" t="e">
        <f>VLOOKUP(RRQ82,'Cod Planos'!$A:$G,2,FALSE)</f>
        <v>#N/A</v>
      </c>
      <c r="RRW82" s="59" t="e">
        <f>VLOOKUP(RRQ82,'Cod Planos'!$A:$G,4,FALSE)</f>
        <v>#N/A</v>
      </c>
      <c r="RRX82" s="60" t="e">
        <f>VLOOKUP(RRQ82,'Cod Planos'!$A:$G,5,FALSE)</f>
        <v>#N/A</v>
      </c>
      <c r="RRY82" s="61" t="e">
        <f>VLOOKUP(RRQ82,'Cod Planos'!$A:$G,6,FALSE)</f>
        <v>#N/A</v>
      </c>
      <c r="RRZ82" s="62" t="e">
        <f>VLOOKUP(RRQ82,'Cod Planos'!$A:$G,7,FALSE)</f>
        <v>#N/A</v>
      </c>
      <c r="RSA82" s="34">
        <v>1150</v>
      </c>
      <c r="RSB82" s="63" t="str">
        <f>RRT82</f>
        <v>NA</v>
      </c>
      <c r="RSC82" s="83" t="s">
        <v>1674</v>
      </c>
      <c r="RSD82" s="93" t="str">
        <f>RRR82</f>
        <v>CR1150</v>
      </c>
      <c r="RSE82" s="93" t="str">
        <f>IF(IFERROR(VLOOKUP(RSB82,'OPERAÇÕES - REPARO'!RRN:RRN,1,FALSE),"")&lt;&gt;"","OK","NA")</f>
        <v>NA</v>
      </c>
      <c r="RSF82" s="93" t="str">
        <f>IF(IFERROR(VLOOKUP(RSB82,'TEXTO LONGO REPARO.CSV'!RRJ:RRJ,1,FALSE),"")&lt;&gt;"","OK","NA")</f>
        <v>NA</v>
      </c>
      <c r="RSG82" s="58" t="e">
        <f>VLOOKUP(RSB82,'Cod Planos'!$A:$G,2,FALSE)</f>
        <v>#N/A</v>
      </c>
      <c r="RSH82" s="59" t="e">
        <f>VLOOKUP(RSB82,'Cod Planos'!$A:$G,4,FALSE)</f>
        <v>#N/A</v>
      </c>
      <c r="RSI82" s="60" t="e">
        <f>VLOOKUP(RSB82,'Cod Planos'!$A:$G,5,FALSE)</f>
        <v>#N/A</v>
      </c>
      <c r="RSJ82" s="61" t="e">
        <f>VLOOKUP(RSB82,'Cod Planos'!$A:$G,6,FALSE)</f>
        <v>#N/A</v>
      </c>
      <c r="RSK82" s="62" t="e">
        <f>VLOOKUP(RSB82,'Cod Planos'!$A:$G,7,FALSE)</f>
        <v>#N/A</v>
      </c>
      <c r="RSL82" s="34">
        <v>1151</v>
      </c>
      <c r="RSM82" s="63" t="str">
        <f>RSE82</f>
        <v>NA</v>
      </c>
      <c r="RSN82" s="83" t="s">
        <v>1675</v>
      </c>
      <c r="RSO82" s="93" t="str">
        <f>RSC82</f>
        <v>CR1151</v>
      </c>
      <c r="RSP82" s="93" t="str">
        <f>IF(IFERROR(VLOOKUP(RSM82,'OPERAÇÕES - REPARO'!RRY:RRY,1,FALSE),"")&lt;&gt;"","OK","NA")</f>
        <v>NA</v>
      </c>
      <c r="RSQ82" s="93" t="str">
        <f>IF(IFERROR(VLOOKUP(RSM82,'TEXTO LONGO REPARO.CSV'!RRU:RRU,1,FALSE),"")&lt;&gt;"","OK","NA")</f>
        <v>NA</v>
      </c>
      <c r="RSR82" s="58" t="e">
        <f>VLOOKUP(RSM82,'Cod Planos'!$A:$G,2,FALSE)</f>
        <v>#N/A</v>
      </c>
      <c r="RSS82" s="59" t="e">
        <f>VLOOKUP(RSM82,'Cod Planos'!$A:$G,4,FALSE)</f>
        <v>#N/A</v>
      </c>
      <c r="RST82" s="60" t="e">
        <f>VLOOKUP(RSM82,'Cod Planos'!$A:$G,5,FALSE)</f>
        <v>#N/A</v>
      </c>
      <c r="RSU82" s="61" t="e">
        <f>VLOOKUP(RSM82,'Cod Planos'!$A:$G,6,FALSE)</f>
        <v>#N/A</v>
      </c>
      <c r="RSV82" s="62" t="e">
        <f>VLOOKUP(RSM82,'Cod Planos'!$A:$G,7,FALSE)</f>
        <v>#N/A</v>
      </c>
      <c r="RSW82" s="34">
        <v>1152</v>
      </c>
      <c r="RSX82" s="63" t="str">
        <f>RSP82</f>
        <v>NA</v>
      </c>
      <c r="RSY82" s="83" t="s">
        <v>1676</v>
      </c>
      <c r="RSZ82" s="93" t="str">
        <f>RSN82</f>
        <v>CR1152</v>
      </c>
      <c r="RTA82" s="93" t="str">
        <f>IF(IFERROR(VLOOKUP(RSX82,'OPERAÇÕES - REPARO'!RSJ:RSJ,1,FALSE),"")&lt;&gt;"","OK","NA")</f>
        <v>NA</v>
      </c>
      <c r="RTB82" s="93" t="str">
        <f>IF(IFERROR(VLOOKUP(RSX82,'TEXTO LONGO REPARO.CSV'!RSF:RSF,1,FALSE),"")&lt;&gt;"","OK","NA")</f>
        <v>NA</v>
      </c>
      <c r="RTC82" s="58" t="e">
        <f>VLOOKUP(RSX82,'Cod Planos'!$A:$G,2,FALSE)</f>
        <v>#N/A</v>
      </c>
      <c r="RTD82" s="59" t="e">
        <f>VLOOKUP(RSX82,'Cod Planos'!$A:$G,4,FALSE)</f>
        <v>#N/A</v>
      </c>
      <c r="RTE82" s="60" t="e">
        <f>VLOOKUP(RSX82,'Cod Planos'!$A:$G,5,FALSE)</f>
        <v>#N/A</v>
      </c>
      <c r="RTF82" s="61" t="e">
        <f>VLOOKUP(RSX82,'Cod Planos'!$A:$G,6,FALSE)</f>
        <v>#N/A</v>
      </c>
      <c r="RTG82" s="62" t="e">
        <f>VLOOKUP(RSX82,'Cod Planos'!$A:$G,7,FALSE)</f>
        <v>#N/A</v>
      </c>
      <c r="RTH82" s="34">
        <v>1153</v>
      </c>
      <c r="RTI82" s="63" t="str">
        <f>RTA82</f>
        <v>NA</v>
      </c>
      <c r="RTJ82" s="83" t="s">
        <v>1677</v>
      </c>
      <c r="RTK82" s="93" t="str">
        <f>RSY82</f>
        <v>CR1153</v>
      </c>
      <c r="RTL82" s="93" t="str">
        <f>IF(IFERROR(VLOOKUP(RTI82,'OPERAÇÕES - REPARO'!RSU:RSU,1,FALSE),"")&lt;&gt;"","OK","NA")</f>
        <v>NA</v>
      </c>
      <c r="RTM82" s="93" t="str">
        <f>IF(IFERROR(VLOOKUP(RTI82,'TEXTO LONGO REPARO.CSV'!RSQ:RSQ,1,FALSE),"")&lt;&gt;"","OK","NA")</f>
        <v>NA</v>
      </c>
      <c r="RTN82" s="58" t="e">
        <f>VLOOKUP(RTI82,'Cod Planos'!$A:$G,2,FALSE)</f>
        <v>#N/A</v>
      </c>
      <c r="RTO82" s="59" t="e">
        <f>VLOOKUP(RTI82,'Cod Planos'!$A:$G,4,FALSE)</f>
        <v>#N/A</v>
      </c>
      <c r="RTP82" s="60" t="e">
        <f>VLOOKUP(RTI82,'Cod Planos'!$A:$G,5,FALSE)</f>
        <v>#N/A</v>
      </c>
      <c r="RTQ82" s="61" t="e">
        <f>VLOOKUP(RTI82,'Cod Planos'!$A:$G,6,FALSE)</f>
        <v>#N/A</v>
      </c>
      <c r="RTR82" s="62" t="e">
        <f>VLOOKUP(RTI82,'Cod Planos'!$A:$G,7,FALSE)</f>
        <v>#N/A</v>
      </c>
      <c r="RTS82" s="34">
        <v>1154</v>
      </c>
      <c r="RTT82" s="63" t="str">
        <f>RTL82</f>
        <v>NA</v>
      </c>
      <c r="RTU82" s="83" t="s">
        <v>1678</v>
      </c>
      <c r="RTV82" s="93" t="str">
        <f>RTJ82</f>
        <v>CR1154</v>
      </c>
      <c r="RTW82" s="93" t="str">
        <f>IF(IFERROR(VLOOKUP(RTT82,'OPERAÇÕES - REPARO'!RTF:RTF,1,FALSE),"")&lt;&gt;"","OK","NA")</f>
        <v>NA</v>
      </c>
      <c r="RTX82" s="93" t="str">
        <f>IF(IFERROR(VLOOKUP(RTT82,'TEXTO LONGO REPARO.CSV'!RTB:RTB,1,FALSE),"")&lt;&gt;"","OK","NA")</f>
        <v>NA</v>
      </c>
      <c r="RTY82" s="58" t="e">
        <f>VLOOKUP(RTT82,'Cod Planos'!$A:$G,2,FALSE)</f>
        <v>#N/A</v>
      </c>
      <c r="RTZ82" s="59" t="e">
        <f>VLOOKUP(RTT82,'Cod Planos'!$A:$G,4,FALSE)</f>
        <v>#N/A</v>
      </c>
      <c r="RUA82" s="60" t="e">
        <f>VLOOKUP(RTT82,'Cod Planos'!$A:$G,5,FALSE)</f>
        <v>#N/A</v>
      </c>
      <c r="RUB82" s="61" t="e">
        <f>VLOOKUP(RTT82,'Cod Planos'!$A:$G,6,FALSE)</f>
        <v>#N/A</v>
      </c>
      <c r="RUC82" s="62" t="e">
        <f>VLOOKUP(RTT82,'Cod Planos'!$A:$G,7,FALSE)</f>
        <v>#N/A</v>
      </c>
      <c r="RUD82" s="34">
        <v>1155</v>
      </c>
      <c r="RUE82" s="63" t="str">
        <f>RTW82</f>
        <v>NA</v>
      </c>
      <c r="RUF82" s="83" t="s">
        <v>1679</v>
      </c>
      <c r="RUG82" s="93" t="str">
        <f>RTU82</f>
        <v>CR1155</v>
      </c>
      <c r="RUH82" s="93" t="str">
        <f>IF(IFERROR(VLOOKUP(RUE82,'OPERAÇÕES - REPARO'!RTQ:RTQ,1,FALSE),"")&lt;&gt;"","OK","NA")</f>
        <v>NA</v>
      </c>
      <c r="RUI82" s="93" t="str">
        <f>IF(IFERROR(VLOOKUP(RUE82,'TEXTO LONGO REPARO.CSV'!RTM:RTM,1,FALSE),"")&lt;&gt;"","OK","NA")</f>
        <v>NA</v>
      </c>
      <c r="RUJ82" s="58" t="e">
        <f>VLOOKUP(RUE82,'Cod Planos'!$A:$G,2,FALSE)</f>
        <v>#N/A</v>
      </c>
      <c r="RUK82" s="59" t="e">
        <f>VLOOKUP(RUE82,'Cod Planos'!$A:$G,4,FALSE)</f>
        <v>#N/A</v>
      </c>
      <c r="RUL82" s="60" t="e">
        <f>VLOOKUP(RUE82,'Cod Planos'!$A:$G,5,FALSE)</f>
        <v>#N/A</v>
      </c>
      <c r="RUM82" s="61" t="e">
        <f>VLOOKUP(RUE82,'Cod Planos'!$A:$G,6,FALSE)</f>
        <v>#N/A</v>
      </c>
      <c r="RUN82" s="62" t="e">
        <f>VLOOKUP(RUE82,'Cod Planos'!$A:$G,7,FALSE)</f>
        <v>#N/A</v>
      </c>
      <c r="RUO82" s="34">
        <v>1156</v>
      </c>
      <c r="RUP82" s="63" t="str">
        <f>RUH82</f>
        <v>NA</v>
      </c>
      <c r="RUQ82" s="83" t="s">
        <v>1680</v>
      </c>
      <c r="RUR82" s="93" t="str">
        <f>RUF82</f>
        <v>CR1156</v>
      </c>
      <c r="RUS82" s="93" t="str">
        <f>IF(IFERROR(VLOOKUP(RUP82,'OPERAÇÕES - REPARO'!RUB:RUB,1,FALSE),"")&lt;&gt;"","OK","NA")</f>
        <v>NA</v>
      </c>
      <c r="RUT82" s="93" t="str">
        <f>IF(IFERROR(VLOOKUP(RUP82,'TEXTO LONGO REPARO.CSV'!RTX:RTX,1,FALSE),"")&lt;&gt;"","OK","NA")</f>
        <v>NA</v>
      </c>
      <c r="RUU82" s="58" t="e">
        <f>VLOOKUP(RUP82,'Cod Planos'!$A:$G,2,FALSE)</f>
        <v>#N/A</v>
      </c>
      <c r="RUV82" s="59" t="e">
        <f>VLOOKUP(RUP82,'Cod Planos'!$A:$G,4,FALSE)</f>
        <v>#N/A</v>
      </c>
      <c r="RUW82" s="60" t="e">
        <f>VLOOKUP(RUP82,'Cod Planos'!$A:$G,5,FALSE)</f>
        <v>#N/A</v>
      </c>
      <c r="RUX82" s="61" t="e">
        <f>VLOOKUP(RUP82,'Cod Planos'!$A:$G,6,FALSE)</f>
        <v>#N/A</v>
      </c>
      <c r="RUY82" s="62" t="e">
        <f>VLOOKUP(RUP82,'Cod Planos'!$A:$G,7,FALSE)</f>
        <v>#N/A</v>
      </c>
      <c r="RUZ82" s="34">
        <v>1157</v>
      </c>
      <c r="RVA82" s="63" t="str">
        <f>RUS82</f>
        <v>NA</v>
      </c>
      <c r="RVB82" s="83" t="s">
        <v>1681</v>
      </c>
      <c r="RVC82" s="93" t="str">
        <f>RUQ82</f>
        <v>CR1157</v>
      </c>
      <c r="RVD82" s="93" t="str">
        <f>IF(IFERROR(VLOOKUP(RVA82,'OPERAÇÕES - REPARO'!RUM:RUM,1,FALSE),"")&lt;&gt;"","OK","NA")</f>
        <v>NA</v>
      </c>
      <c r="RVE82" s="93" t="str">
        <f>IF(IFERROR(VLOOKUP(RVA82,'TEXTO LONGO REPARO.CSV'!RUI:RUI,1,FALSE),"")&lt;&gt;"","OK","NA")</f>
        <v>NA</v>
      </c>
      <c r="RVF82" s="58" t="e">
        <f>VLOOKUP(RVA82,'Cod Planos'!$A:$G,2,FALSE)</f>
        <v>#N/A</v>
      </c>
      <c r="RVG82" s="59" t="e">
        <f>VLOOKUP(RVA82,'Cod Planos'!$A:$G,4,FALSE)</f>
        <v>#N/A</v>
      </c>
      <c r="RVH82" s="60" t="e">
        <f>VLOOKUP(RVA82,'Cod Planos'!$A:$G,5,FALSE)</f>
        <v>#N/A</v>
      </c>
      <c r="RVI82" s="61" t="e">
        <f>VLOOKUP(RVA82,'Cod Planos'!$A:$G,6,FALSE)</f>
        <v>#N/A</v>
      </c>
      <c r="RVJ82" s="62" t="e">
        <f>VLOOKUP(RVA82,'Cod Planos'!$A:$G,7,FALSE)</f>
        <v>#N/A</v>
      </c>
      <c r="RVK82" s="34">
        <v>1158</v>
      </c>
      <c r="RVL82" s="63" t="str">
        <f>RVD82</f>
        <v>NA</v>
      </c>
      <c r="RVM82" s="83" t="s">
        <v>1682</v>
      </c>
      <c r="RVN82" s="93" t="str">
        <f>RVB82</f>
        <v>CR1158</v>
      </c>
      <c r="RVO82" s="93" t="str">
        <f>IF(IFERROR(VLOOKUP(RVL82,'OPERAÇÕES - REPARO'!RUX:RUX,1,FALSE),"")&lt;&gt;"","OK","NA")</f>
        <v>NA</v>
      </c>
      <c r="RVP82" s="93" t="str">
        <f>IF(IFERROR(VLOOKUP(RVL82,'TEXTO LONGO REPARO.CSV'!RUT:RUT,1,FALSE),"")&lt;&gt;"","OK","NA")</f>
        <v>NA</v>
      </c>
      <c r="RVQ82" s="58" t="e">
        <f>VLOOKUP(RVL82,'Cod Planos'!$A:$G,2,FALSE)</f>
        <v>#N/A</v>
      </c>
      <c r="RVR82" s="59" t="e">
        <f>VLOOKUP(RVL82,'Cod Planos'!$A:$G,4,FALSE)</f>
        <v>#N/A</v>
      </c>
      <c r="RVS82" s="60" t="e">
        <f>VLOOKUP(RVL82,'Cod Planos'!$A:$G,5,FALSE)</f>
        <v>#N/A</v>
      </c>
      <c r="RVT82" s="61" t="e">
        <f>VLOOKUP(RVL82,'Cod Planos'!$A:$G,6,FALSE)</f>
        <v>#N/A</v>
      </c>
      <c r="RVU82" s="62" t="e">
        <f>VLOOKUP(RVL82,'Cod Planos'!$A:$G,7,FALSE)</f>
        <v>#N/A</v>
      </c>
      <c r="RVV82" s="34">
        <v>1159</v>
      </c>
      <c r="RVW82" s="63" t="str">
        <f>RVO82</f>
        <v>NA</v>
      </c>
      <c r="RVX82" s="83" t="s">
        <v>1683</v>
      </c>
      <c r="RVY82" s="93" t="str">
        <f>RVM82</f>
        <v>CR1159</v>
      </c>
      <c r="RVZ82" s="93" t="str">
        <f>IF(IFERROR(VLOOKUP(RVW82,'OPERAÇÕES - REPARO'!RVI:RVI,1,FALSE),"")&lt;&gt;"","OK","NA")</f>
        <v>NA</v>
      </c>
      <c r="RWA82" s="93" t="str">
        <f>IF(IFERROR(VLOOKUP(RVW82,'TEXTO LONGO REPARO.CSV'!RVE:RVE,1,FALSE),"")&lt;&gt;"","OK","NA")</f>
        <v>NA</v>
      </c>
      <c r="RWB82" s="58" t="e">
        <f>VLOOKUP(RVW82,'Cod Planos'!$A:$G,2,FALSE)</f>
        <v>#N/A</v>
      </c>
      <c r="RWC82" s="59" t="e">
        <f>VLOOKUP(RVW82,'Cod Planos'!$A:$G,4,FALSE)</f>
        <v>#N/A</v>
      </c>
      <c r="RWD82" s="60" t="e">
        <f>VLOOKUP(RVW82,'Cod Planos'!$A:$G,5,FALSE)</f>
        <v>#N/A</v>
      </c>
      <c r="RWE82" s="61" t="e">
        <f>VLOOKUP(RVW82,'Cod Planos'!$A:$G,6,FALSE)</f>
        <v>#N/A</v>
      </c>
      <c r="RWF82" s="62" t="e">
        <f>VLOOKUP(RVW82,'Cod Planos'!$A:$G,7,FALSE)</f>
        <v>#N/A</v>
      </c>
      <c r="RWG82" s="34">
        <v>1160</v>
      </c>
      <c r="RWH82" s="63" t="str">
        <f>RVZ82</f>
        <v>NA</v>
      </c>
      <c r="RWI82" s="83" t="s">
        <v>1684</v>
      </c>
      <c r="RWJ82" s="93" t="str">
        <f>RVX82</f>
        <v>CR1160</v>
      </c>
      <c r="RWK82" s="93" t="str">
        <f>IF(IFERROR(VLOOKUP(RWH82,'OPERAÇÕES - REPARO'!RVT:RVT,1,FALSE),"")&lt;&gt;"","OK","NA")</f>
        <v>NA</v>
      </c>
      <c r="RWL82" s="93" t="str">
        <f>IF(IFERROR(VLOOKUP(RWH82,'TEXTO LONGO REPARO.CSV'!RVP:RVP,1,FALSE),"")&lt;&gt;"","OK","NA")</f>
        <v>NA</v>
      </c>
      <c r="RWM82" s="58" t="e">
        <f>VLOOKUP(RWH82,'Cod Planos'!$A:$G,2,FALSE)</f>
        <v>#N/A</v>
      </c>
      <c r="RWN82" s="59" t="e">
        <f>VLOOKUP(RWH82,'Cod Planos'!$A:$G,4,FALSE)</f>
        <v>#N/A</v>
      </c>
      <c r="RWO82" s="60" t="e">
        <f>VLOOKUP(RWH82,'Cod Planos'!$A:$G,5,FALSE)</f>
        <v>#N/A</v>
      </c>
      <c r="RWP82" s="61" t="e">
        <f>VLOOKUP(RWH82,'Cod Planos'!$A:$G,6,FALSE)</f>
        <v>#N/A</v>
      </c>
      <c r="RWQ82" s="62" t="e">
        <f>VLOOKUP(RWH82,'Cod Planos'!$A:$G,7,FALSE)</f>
        <v>#N/A</v>
      </c>
      <c r="RWR82" s="34">
        <v>1161</v>
      </c>
      <c r="RWS82" s="63" t="str">
        <f>RWK82</f>
        <v>NA</v>
      </c>
      <c r="RWT82" s="83" t="s">
        <v>1685</v>
      </c>
      <c r="RWU82" s="93" t="str">
        <f>RWI82</f>
        <v>CR1161</v>
      </c>
      <c r="RWV82" s="93" t="str">
        <f>IF(IFERROR(VLOOKUP(RWS82,'OPERAÇÕES - REPARO'!RWE:RWE,1,FALSE),"")&lt;&gt;"","OK","NA")</f>
        <v>NA</v>
      </c>
      <c r="RWW82" s="93" t="str">
        <f>IF(IFERROR(VLOOKUP(RWS82,'TEXTO LONGO REPARO.CSV'!RWA:RWA,1,FALSE),"")&lt;&gt;"","OK","NA")</f>
        <v>NA</v>
      </c>
      <c r="RWX82" s="58" t="e">
        <f>VLOOKUP(RWS82,'Cod Planos'!$A:$G,2,FALSE)</f>
        <v>#N/A</v>
      </c>
      <c r="RWY82" s="59" t="e">
        <f>VLOOKUP(RWS82,'Cod Planos'!$A:$G,4,FALSE)</f>
        <v>#N/A</v>
      </c>
      <c r="RWZ82" s="60" t="e">
        <f>VLOOKUP(RWS82,'Cod Planos'!$A:$G,5,FALSE)</f>
        <v>#N/A</v>
      </c>
      <c r="RXA82" s="61" t="e">
        <f>VLOOKUP(RWS82,'Cod Planos'!$A:$G,6,FALSE)</f>
        <v>#N/A</v>
      </c>
      <c r="RXB82" s="62" t="e">
        <f>VLOOKUP(RWS82,'Cod Planos'!$A:$G,7,FALSE)</f>
        <v>#N/A</v>
      </c>
      <c r="RXC82" s="34">
        <v>1162</v>
      </c>
      <c r="RXD82" s="63" t="str">
        <f>RWV82</f>
        <v>NA</v>
      </c>
      <c r="RXE82" s="83" t="s">
        <v>1686</v>
      </c>
      <c r="RXF82" s="93" t="str">
        <f>RWT82</f>
        <v>CR1162</v>
      </c>
      <c r="RXG82" s="93" t="str">
        <f>IF(IFERROR(VLOOKUP(RXD82,'OPERAÇÕES - REPARO'!RWP:RWP,1,FALSE),"")&lt;&gt;"","OK","NA")</f>
        <v>NA</v>
      </c>
      <c r="RXH82" s="93" t="str">
        <f>IF(IFERROR(VLOOKUP(RXD82,'TEXTO LONGO REPARO.CSV'!RWL:RWL,1,FALSE),"")&lt;&gt;"","OK","NA")</f>
        <v>NA</v>
      </c>
      <c r="RXI82" s="58" t="e">
        <f>VLOOKUP(RXD82,'Cod Planos'!$A:$G,2,FALSE)</f>
        <v>#N/A</v>
      </c>
      <c r="RXJ82" s="59" t="e">
        <f>VLOOKUP(RXD82,'Cod Planos'!$A:$G,4,FALSE)</f>
        <v>#N/A</v>
      </c>
      <c r="RXK82" s="60" t="e">
        <f>VLOOKUP(RXD82,'Cod Planos'!$A:$G,5,FALSE)</f>
        <v>#N/A</v>
      </c>
      <c r="RXL82" s="61" t="e">
        <f>VLOOKUP(RXD82,'Cod Planos'!$A:$G,6,FALSE)</f>
        <v>#N/A</v>
      </c>
      <c r="RXM82" s="62" t="e">
        <f>VLOOKUP(RXD82,'Cod Planos'!$A:$G,7,FALSE)</f>
        <v>#N/A</v>
      </c>
      <c r="RXN82" s="34">
        <v>1163</v>
      </c>
      <c r="RXO82" s="63" t="str">
        <f>RXG82</f>
        <v>NA</v>
      </c>
      <c r="RXP82" s="83" t="s">
        <v>1687</v>
      </c>
      <c r="RXQ82" s="93" t="str">
        <f>RXE82</f>
        <v>CR1163</v>
      </c>
      <c r="RXR82" s="93" t="str">
        <f>IF(IFERROR(VLOOKUP(RXO82,'OPERAÇÕES - REPARO'!RXA:RXA,1,FALSE),"")&lt;&gt;"","OK","NA")</f>
        <v>NA</v>
      </c>
      <c r="RXS82" s="93" t="str">
        <f>IF(IFERROR(VLOOKUP(RXO82,'TEXTO LONGO REPARO.CSV'!RWW:RWW,1,FALSE),"")&lt;&gt;"","OK","NA")</f>
        <v>NA</v>
      </c>
      <c r="RXT82" s="58" t="e">
        <f>VLOOKUP(RXO82,'Cod Planos'!$A:$G,2,FALSE)</f>
        <v>#N/A</v>
      </c>
      <c r="RXU82" s="59" t="e">
        <f>VLOOKUP(RXO82,'Cod Planos'!$A:$G,4,FALSE)</f>
        <v>#N/A</v>
      </c>
      <c r="RXV82" s="60" t="e">
        <f>VLOOKUP(RXO82,'Cod Planos'!$A:$G,5,FALSE)</f>
        <v>#N/A</v>
      </c>
      <c r="RXW82" s="61" t="e">
        <f>VLOOKUP(RXO82,'Cod Planos'!$A:$G,6,FALSE)</f>
        <v>#N/A</v>
      </c>
      <c r="RXX82" s="62" t="e">
        <f>VLOOKUP(RXO82,'Cod Planos'!$A:$G,7,FALSE)</f>
        <v>#N/A</v>
      </c>
      <c r="RXY82" s="34">
        <v>1164</v>
      </c>
      <c r="RXZ82" s="63" t="str">
        <f>RXR82</f>
        <v>NA</v>
      </c>
      <c r="RYA82" s="83" t="s">
        <v>1688</v>
      </c>
      <c r="RYB82" s="93" t="str">
        <f>RXP82</f>
        <v>CR1164</v>
      </c>
      <c r="RYC82" s="93" t="str">
        <f>IF(IFERROR(VLOOKUP(RXZ82,'OPERAÇÕES - REPARO'!RXL:RXL,1,FALSE),"")&lt;&gt;"","OK","NA")</f>
        <v>NA</v>
      </c>
      <c r="RYD82" s="93" t="str">
        <f>IF(IFERROR(VLOOKUP(RXZ82,'TEXTO LONGO REPARO.CSV'!RXH:RXH,1,FALSE),"")&lt;&gt;"","OK","NA")</f>
        <v>NA</v>
      </c>
      <c r="RYE82" s="58" t="e">
        <f>VLOOKUP(RXZ82,'Cod Planos'!$A:$G,2,FALSE)</f>
        <v>#N/A</v>
      </c>
      <c r="RYF82" s="59" t="e">
        <f>VLOOKUP(RXZ82,'Cod Planos'!$A:$G,4,FALSE)</f>
        <v>#N/A</v>
      </c>
      <c r="RYG82" s="60" t="e">
        <f>VLOOKUP(RXZ82,'Cod Planos'!$A:$G,5,FALSE)</f>
        <v>#N/A</v>
      </c>
      <c r="RYH82" s="61" t="e">
        <f>VLOOKUP(RXZ82,'Cod Planos'!$A:$G,6,FALSE)</f>
        <v>#N/A</v>
      </c>
      <c r="RYI82" s="62" t="e">
        <f>VLOOKUP(RXZ82,'Cod Planos'!$A:$G,7,FALSE)</f>
        <v>#N/A</v>
      </c>
      <c r="RYJ82" s="34">
        <v>1165</v>
      </c>
      <c r="RYK82" s="63" t="str">
        <f>RYC82</f>
        <v>NA</v>
      </c>
      <c r="RYL82" s="83" t="s">
        <v>1689</v>
      </c>
      <c r="RYM82" s="93" t="str">
        <f>RYA82</f>
        <v>CR1165</v>
      </c>
      <c r="RYN82" s="93" t="str">
        <f>IF(IFERROR(VLOOKUP(RYK82,'OPERAÇÕES - REPARO'!RXW:RXW,1,FALSE),"")&lt;&gt;"","OK","NA")</f>
        <v>NA</v>
      </c>
      <c r="RYO82" s="93" t="str">
        <f>IF(IFERROR(VLOOKUP(RYK82,'TEXTO LONGO REPARO.CSV'!RXS:RXS,1,FALSE),"")&lt;&gt;"","OK","NA")</f>
        <v>NA</v>
      </c>
      <c r="RYP82" s="58" t="e">
        <f>VLOOKUP(RYK82,'Cod Planos'!$A:$G,2,FALSE)</f>
        <v>#N/A</v>
      </c>
      <c r="RYQ82" s="59" t="e">
        <f>VLOOKUP(RYK82,'Cod Planos'!$A:$G,4,FALSE)</f>
        <v>#N/A</v>
      </c>
      <c r="RYR82" s="60" t="e">
        <f>VLOOKUP(RYK82,'Cod Planos'!$A:$G,5,FALSE)</f>
        <v>#N/A</v>
      </c>
      <c r="RYS82" s="61" t="e">
        <f>VLOOKUP(RYK82,'Cod Planos'!$A:$G,6,FALSE)</f>
        <v>#N/A</v>
      </c>
      <c r="RYT82" s="62" t="e">
        <f>VLOOKUP(RYK82,'Cod Planos'!$A:$G,7,FALSE)</f>
        <v>#N/A</v>
      </c>
      <c r="RYU82" s="34">
        <v>1166</v>
      </c>
      <c r="RYV82" s="63" t="str">
        <f>RYN82</f>
        <v>NA</v>
      </c>
      <c r="RYW82" s="83" t="s">
        <v>1690</v>
      </c>
      <c r="RYX82" s="93" t="str">
        <f>RYL82</f>
        <v>CR1166</v>
      </c>
      <c r="RYY82" s="93" t="str">
        <f>IF(IFERROR(VLOOKUP(RYV82,'OPERAÇÕES - REPARO'!RYH:RYH,1,FALSE),"")&lt;&gt;"","OK","NA")</f>
        <v>NA</v>
      </c>
      <c r="RYZ82" s="93" t="str">
        <f>IF(IFERROR(VLOOKUP(RYV82,'TEXTO LONGO REPARO.CSV'!RYD:RYD,1,FALSE),"")&lt;&gt;"","OK","NA")</f>
        <v>NA</v>
      </c>
      <c r="RZA82" s="58" t="e">
        <f>VLOOKUP(RYV82,'Cod Planos'!$A:$G,2,FALSE)</f>
        <v>#N/A</v>
      </c>
      <c r="RZB82" s="59" t="e">
        <f>VLOOKUP(RYV82,'Cod Planos'!$A:$G,4,FALSE)</f>
        <v>#N/A</v>
      </c>
      <c r="RZC82" s="60" t="e">
        <f>VLOOKUP(RYV82,'Cod Planos'!$A:$G,5,FALSE)</f>
        <v>#N/A</v>
      </c>
      <c r="RZD82" s="61" t="e">
        <f>VLOOKUP(RYV82,'Cod Planos'!$A:$G,6,FALSE)</f>
        <v>#N/A</v>
      </c>
      <c r="RZE82" s="62" t="e">
        <f>VLOOKUP(RYV82,'Cod Planos'!$A:$G,7,FALSE)</f>
        <v>#N/A</v>
      </c>
      <c r="RZF82" s="34">
        <v>1167</v>
      </c>
      <c r="RZG82" s="63" t="str">
        <f>RYY82</f>
        <v>NA</v>
      </c>
      <c r="RZH82" s="83" t="s">
        <v>1691</v>
      </c>
      <c r="RZI82" s="93" t="str">
        <f>RYW82</f>
        <v>CR1167</v>
      </c>
      <c r="RZJ82" s="93" t="str">
        <f>IF(IFERROR(VLOOKUP(RZG82,'OPERAÇÕES - REPARO'!RYS:RYS,1,FALSE),"")&lt;&gt;"","OK","NA")</f>
        <v>NA</v>
      </c>
      <c r="RZK82" s="93" t="str">
        <f>IF(IFERROR(VLOOKUP(RZG82,'TEXTO LONGO REPARO.CSV'!RYO:RYO,1,FALSE),"")&lt;&gt;"","OK","NA")</f>
        <v>NA</v>
      </c>
      <c r="RZL82" s="58" t="e">
        <f>VLOOKUP(RZG82,'Cod Planos'!$A:$G,2,FALSE)</f>
        <v>#N/A</v>
      </c>
      <c r="RZM82" s="59" t="e">
        <f>VLOOKUP(RZG82,'Cod Planos'!$A:$G,4,FALSE)</f>
        <v>#N/A</v>
      </c>
      <c r="RZN82" s="60" t="e">
        <f>VLOOKUP(RZG82,'Cod Planos'!$A:$G,5,FALSE)</f>
        <v>#N/A</v>
      </c>
      <c r="RZO82" s="61" t="e">
        <f>VLOOKUP(RZG82,'Cod Planos'!$A:$G,6,FALSE)</f>
        <v>#N/A</v>
      </c>
      <c r="RZP82" s="62" t="e">
        <f>VLOOKUP(RZG82,'Cod Planos'!$A:$G,7,FALSE)</f>
        <v>#N/A</v>
      </c>
      <c r="RZQ82" s="34">
        <v>1168</v>
      </c>
      <c r="RZR82" s="63" t="str">
        <f>RZJ82</f>
        <v>NA</v>
      </c>
      <c r="RZS82" s="83" t="s">
        <v>1692</v>
      </c>
      <c r="RZT82" s="93" t="str">
        <f>RZH82</f>
        <v>CR1168</v>
      </c>
      <c r="RZU82" s="93" t="str">
        <f>IF(IFERROR(VLOOKUP(RZR82,'OPERAÇÕES - REPARO'!RZD:RZD,1,FALSE),"")&lt;&gt;"","OK","NA")</f>
        <v>NA</v>
      </c>
      <c r="RZV82" s="93" t="str">
        <f>IF(IFERROR(VLOOKUP(RZR82,'TEXTO LONGO REPARO.CSV'!RYZ:RYZ,1,FALSE),"")&lt;&gt;"","OK","NA")</f>
        <v>NA</v>
      </c>
      <c r="RZW82" s="58" t="e">
        <f>VLOOKUP(RZR82,'Cod Planos'!$A:$G,2,FALSE)</f>
        <v>#N/A</v>
      </c>
      <c r="RZX82" s="59" t="e">
        <f>VLOOKUP(RZR82,'Cod Planos'!$A:$G,4,FALSE)</f>
        <v>#N/A</v>
      </c>
      <c r="RZY82" s="60" t="e">
        <f>VLOOKUP(RZR82,'Cod Planos'!$A:$G,5,FALSE)</f>
        <v>#N/A</v>
      </c>
      <c r="RZZ82" s="61" t="e">
        <f>VLOOKUP(RZR82,'Cod Planos'!$A:$G,6,FALSE)</f>
        <v>#N/A</v>
      </c>
      <c r="SAA82" s="62" t="e">
        <f>VLOOKUP(RZR82,'Cod Planos'!$A:$G,7,FALSE)</f>
        <v>#N/A</v>
      </c>
      <c r="SAB82" s="34">
        <v>1169</v>
      </c>
      <c r="SAC82" s="63" t="str">
        <f>RZU82</f>
        <v>NA</v>
      </c>
      <c r="SAD82" s="83" t="s">
        <v>1693</v>
      </c>
      <c r="SAE82" s="93" t="str">
        <f>RZS82</f>
        <v>CR1169</v>
      </c>
      <c r="SAF82" s="93" t="str">
        <f>IF(IFERROR(VLOOKUP(SAC82,'OPERAÇÕES - REPARO'!RZO:RZO,1,FALSE),"")&lt;&gt;"","OK","NA")</f>
        <v>NA</v>
      </c>
      <c r="SAG82" s="93" t="str">
        <f>IF(IFERROR(VLOOKUP(SAC82,'TEXTO LONGO REPARO.CSV'!RZK:RZK,1,FALSE),"")&lt;&gt;"","OK","NA")</f>
        <v>NA</v>
      </c>
      <c r="SAH82" s="58" t="e">
        <f>VLOOKUP(SAC82,'Cod Planos'!$A:$G,2,FALSE)</f>
        <v>#N/A</v>
      </c>
      <c r="SAI82" s="59" t="e">
        <f>VLOOKUP(SAC82,'Cod Planos'!$A:$G,4,FALSE)</f>
        <v>#N/A</v>
      </c>
      <c r="SAJ82" s="60" t="e">
        <f>VLOOKUP(SAC82,'Cod Planos'!$A:$G,5,FALSE)</f>
        <v>#N/A</v>
      </c>
      <c r="SAK82" s="61" t="e">
        <f>VLOOKUP(SAC82,'Cod Planos'!$A:$G,6,FALSE)</f>
        <v>#N/A</v>
      </c>
      <c r="SAL82" s="62" t="e">
        <f>VLOOKUP(SAC82,'Cod Planos'!$A:$G,7,FALSE)</f>
        <v>#N/A</v>
      </c>
      <c r="SAM82" s="34">
        <v>1170</v>
      </c>
      <c r="SAN82" s="63" t="str">
        <f>SAF82</f>
        <v>NA</v>
      </c>
      <c r="SAO82" s="83" t="s">
        <v>1694</v>
      </c>
      <c r="SAP82" s="93" t="str">
        <f>SAD82</f>
        <v>CR1170</v>
      </c>
      <c r="SAQ82" s="93" t="str">
        <f>IF(IFERROR(VLOOKUP(SAN82,'OPERAÇÕES - REPARO'!RZZ:RZZ,1,FALSE),"")&lt;&gt;"","OK","NA")</f>
        <v>NA</v>
      </c>
      <c r="SAR82" s="93" t="str">
        <f>IF(IFERROR(VLOOKUP(SAN82,'TEXTO LONGO REPARO.CSV'!RZV:RZV,1,FALSE),"")&lt;&gt;"","OK","NA")</f>
        <v>NA</v>
      </c>
      <c r="SAS82" s="58" t="e">
        <f>VLOOKUP(SAN82,'Cod Planos'!$A:$G,2,FALSE)</f>
        <v>#N/A</v>
      </c>
      <c r="SAT82" s="59" t="e">
        <f>VLOOKUP(SAN82,'Cod Planos'!$A:$G,4,FALSE)</f>
        <v>#N/A</v>
      </c>
      <c r="SAU82" s="60" t="e">
        <f>VLOOKUP(SAN82,'Cod Planos'!$A:$G,5,FALSE)</f>
        <v>#N/A</v>
      </c>
      <c r="SAV82" s="61" t="e">
        <f>VLOOKUP(SAN82,'Cod Planos'!$A:$G,6,FALSE)</f>
        <v>#N/A</v>
      </c>
      <c r="SAW82" s="62" t="e">
        <f>VLOOKUP(SAN82,'Cod Planos'!$A:$G,7,FALSE)</f>
        <v>#N/A</v>
      </c>
      <c r="SAX82" s="34">
        <v>1171</v>
      </c>
      <c r="SAY82" s="63" t="str">
        <f>SAQ82</f>
        <v>NA</v>
      </c>
      <c r="SAZ82" s="83" t="s">
        <v>1695</v>
      </c>
      <c r="SBA82" s="93" t="str">
        <f>SAO82</f>
        <v>CR1171</v>
      </c>
      <c r="SBB82" s="93" t="str">
        <f>IF(IFERROR(VLOOKUP(SAY82,'OPERAÇÕES - REPARO'!SAK:SAK,1,FALSE),"")&lt;&gt;"","OK","NA")</f>
        <v>NA</v>
      </c>
      <c r="SBC82" s="93" t="str">
        <f>IF(IFERROR(VLOOKUP(SAY82,'TEXTO LONGO REPARO.CSV'!SAG:SAG,1,FALSE),"")&lt;&gt;"","OK","NA")</f>
        <v>NA</v>
      </c>
      <c r="SBD82" s="58" t="e">
        <f>VLOOKUP(SAY82,'Cod Planos'!$A:$G,2,FALSE)</f>
        <v>#N/A</v>
      </c>
      <c r="SBE82" s="59" t="e">
        <f>VLOOKUP(SAY82,'Cod Planos'!$A:$G,4,FALSE)</f>
        <v>#N/A</v>
      </c>
      <c r="SBF82" s="60" t="e">
        <f>VLOOKUP(SAY82,'Cod Planos'!$A:$G,5,FALSE)</f>
        <v>#N/A</v>
      </c>
      <c r="SBG82" s="61" t="e">
        <f>VLOOKUP(SAY82,'Cod Planos'!$A:$G,6,FALSE)</f>
        <v>#N/A</v>
      </c>
      <c r="SBH82" s="62" t="e">
        <f>VLOOKUP(SAY82,'Cod Planos'!$A:$G,7,FALSE)</f>
        <v>#N/A</v>
      </c>
      <c r="SBI82" s="34">
        <v>1172</v>
      </c>
      <c r="SBJ82" s="63" t="str">
        <f>SBB82</f>
        <v>NA</v>
      </c>
      <c r="SBK82" s="83" t="s">
        <v>1696</v>
      </c>
      <c r="SBL82" s="93" t="str">
        <f>SAZ82</f>
        <v>CR1172</v>
      </c>
      <c r="SBM82" s="93" t="str">
        <f>IF(IFERROR(VLOOKUP(SBJ82,'OPERAÇÕES - REPARO'!SAV:SAV,1,FALSE),"")&lt;&gt;"","OK","NA")</f>
        <v>NA</v>
      </c>
      <c r="SBN82" s="93" t="str">
        <f>IF(IFERROR(VLOOKUP(SBJ82,'TEXTO LONGO REPARO.CSV'!SAR:SAR,1,FALSE),"")&lt;&gt;"","OK","NA")</f>
        <v>NA</v>
      </c>
      <c r="SBO82" s="58" t="e">
        <f>VLOOKUP(SBJ82,'Cod Planos'!$A:$G,2,FALSE)</f>
        <v>#N/A</v>
      </c>
      <c r="SBP82" s="59" t="e">
        <f>VLOOKUP(SBJ82,'Cod Planos'!$A:$G,4,FALSE)</f>
        <v>#N/A</v>
      </c>
      <c r="SBQ82" s="60" t="e">
        <f>VLOOKUP(SBJ82,'Cod Planos'!$A:$G,5,FALSE)</f>
        <v>#N/A</v>
      </c>
      <c r="SBR82" s="61" t="e">
        <f>VLOOKUP(SBJ82,'Cod Planos'!$A:$G,6,FALSE)</f>
        <v>#N/A</v>
      </c>
      <c r="SBS82" s="62" t="e">
        <f>VLOOKUP(SBJ82,'Cod Planos'!$A:$G,7,FALSE)</f>
        <v>#N/A</v>
      </c>
      <c r="SBT82" s="34">
        <v>1173</v>
      </c>
      <c r="SBU82" s="63" t="str">
        <f>SBM82</f>
        <v>NA</v>
      </c>
      <c r="SBV82" s="83" t="s">
        <v>1697</v>
      </c>
      <c r="SBW82" s="93" t="str">
        <f>SBK82</f>
        <v>CR1173</v>
      </c>
      <c r="SBX82" s="93" t="str">
        <f>IF(IFERROR(VLOOKUP(SBU82,'OPERAÇÕES - REPARO'!SBG:SBG,1,FALSE),"")&lt;&gt;"","OK","NA")</f>
        <v>NA</v>
      </c>
      <c r="SBY82" s="93" t="str">
        <f>IF(IFERROR(VLOOKUP(SBU82,'TEXTO LONGO REPARO.CSV'!SBC:SBC,1,FALSE),"")&lt;&gt;"","OK","NA")</f>
        <v>NA</v>
      </c>
      <c r="SBZ82" s="58" t="e">
        <f>VLOOKUP(SBU82,'Cod Planos'!$A:$G,2,FALSE)</f>
        <v>#N/A</v>
      </c>
      <c r="SCA82" s="59" t="e">
        <f>VLOOKUP(SBU82,'Cod Planos'!$A:$G,4,FALSE)</f>
        <v>#N/A</v>
      </c>
      <c r="SCB82" s="60" t="e">
        <f>VLOOKUP(SBU82,'Cod Planos'!$A:$G,5,FALSE)</f>
        <v>#N/A</v>
      </c>
      <c r="SCC82" s="61" t="e">
        <f>VLOOKUP(SBU82,'Cod Planos'!$A:$G,6,FALSE)</f>
        <v>#N/A</v>
      </c>
      <c r="SCD82" s="62" t="e">
        <f>VLOOKUP(SBU82,'Cod Planos'!$A:$G,7,FALSE)</f>
        <v>#N/A</v>
      </c>
      <c r="SCE82" s="34">
        <v>1174</v>
      </c>
      <c r="SCF82" s="63" t="str">
        <f>SBX82</f>
        <v>NA</v>
      </c>
      <c r="SCG82" s="83" t="s">
        <v>1698</v>
      </c>
      <c r="SCH82" s="93" t="str">
        <f>SBV82</f>
        <v>CR1174</v>
      </c>
      <c r="SCI82" s="93" t="str">
        <f>IF(IFERROR(VLOOKUP(SCF82,'OPERAÇÕES - REPARO'!SBR:SBR,1,FALSE),"")&lt;&gt;"","OK","NA")</f>
        <v>NA</v>
      </c>
      <c r="SCJ82" s="93" t="str">
        <f>IF(IFERROR(VLOOKUP(SCF82,'TEXTO LONGO REPARO.CSV'!SBN:SBN,1,FALSE),"")&lt;&gt;"","OK","NA")</f>
        <v>NA</v>
      </c>
      <c r="SCK82" s="58" t="e">
        <f>VLOOKUP(SCF82,'Cod Planos'!$A:$G,2,FALSE)</f>
        <v>#N/A</v>
      </c>
      <c r="SCL82" s="59" t="e">
        <f>VLOOKUP(SCF82,'Cod Planos'!$A:$G,4,FALSE)</f>
        <v>#N/A</v>
      </c>
      <c r="SCM82" s="60" t="e">
        <f>VLOOKUP(SCF82,'Cod Planos'!$A:$G,5,FALSE)</f>
        <v>#N/A</v>
      </c>
      <c r="SCN82" s="61" t="e">
        <f>VLOOKUP(SCF82,'Cod Planos'!$A:$G,6,FALSE)</f>
        <v>#N/A</v>
      </c>
      <c r="SCO82" s="62" t="e">
        <f>VLOOKUP(SCF82,'Cod Planos'!$A:$G,7,FALSE)</f>
        <v>#N/A</v>
      </c>
      <c r="SCP82" s="34">
        <v>1175</v>
      </c>
      <c r="SCQ82" s="63" t="str">
        <f>SCI82</f>
        <v>NA</v>
      </c>
      <c r="SCR82" s="83" t="s">
        <v>1699</v>
      </c>
      <c r="SCS82" s="93" t="str">
        <f>SCG82</f>
        <v>CR1175</v>
      </c>
      <c r="SCT82" s="93" t="str">
        <f>IF(IFERROR(VLOOKUP(SCQ82,'OPERAÇÕES - REPARO'!SCC:SCC,1,FALSE),"")&lt;&gt;"","OK","NA")</f>
        <v>NA</v>
      </c>
      <c r="SCU82" s="93" t="str">
        <f>IF(IFERROR(VLOOKUP(SCQ82,'TEXTO LONGO REPARO.CSV'!SBY:SBY,1,FALSE),"")&lt;&gt;"","OK","NA")</f>
        <v>NA</v>
      </c>
      <c r="SCV82" s="58" t="e">
        <f>VLOOKUP(SCQ82,'Cod Planos'!$A:$G,2,FALSE)</f>
        <v>#N/A</v>
      </c>
      <c r="SCW82" s="59" t="e">
        <f>VLOOKUP(SCQ82,'Cod Planos'!$A:$G,4,FALSE)</f>
        <v>#N/A</v>
      </c>
      <c r="SCX82" s="60" t="e">
        <f>VLOOKUP(SCQ82,'Cod Planos'!$A:$G,5,FALSE)</f>
        <v>#N/A</v>
      </c>
      <c r="SCY82" s="61" t="e">
        <f>VLOOKUP(SCQ82,'Cod Planos'!$A:$G,6,FALSE)</f>
        <v>#N/A</v>
      </c>
      <c r="SCZ82" s="62" t="e">
        <f>VLOOKUP(SCQ82,'Cod Planos'!$A:$G,7,FALSE)</f>
        <v>#N/A</v>
      </c>
      <c r="SDA82" s="34">
        <v>1176</v>
      </c>
      <c r="SDB82" s="63" t="str">
        <f>SCT82</f>
        <v>NA</v>
      </c>
      <c r="SDC82" s="83" t="s">
        <v>1700</v>
      </c>
      <c r="SDD82" s="93" t="str">
        <f>SCR82</f>
        <v>CR1176</v>
      </c>
      <c r="SDE82" s="93" t="str">
        <f>IF(IFERROR(VLOOKUP(SDB82,'OPERAÇÕES - REPARO'!SCN:SCN,1,FALSE),"")&lt;&gt;"","OK","NA")</f>
        <v>NA</v>
      </c>
      <c r="SDF82" s="93" t="str">
        <f>IF(IFERROR(VLOOKUP(SDB82,'TEXTO LONGO REPARO.CSV'!SCJ:SCJ,1,FALSE),"")&lt;&gt;"","OK","NA")</f>
        <v>NA</v>
      </c>
      <c r="SDG82" s="58" t="e">
        <f>VLOOKUP(SDB82,'Cod Planos'!$A:$G,2,FALSE)</f>
        <v>#N/A</v>
      </c>
      <c r="SDH82" s="59" t="e">
        <f>VLOOKUP(SDB82,'Cod Planos'!$A:$G,4,FALSE)</f>
        <v>#N/A</v>
      </c>
      <c r="SDI82" s="60" t="e">
        <f>VLOOKUP(SDB82,'Cod Planos'!$A:$G,5,FALSE)</f>
        <v>#N/A</v>
      </c>
      <c r="SDJ82" s="61" t="e">
        <f>VLOOKUP(SDB82,'Cod Planos'!$A:$G,6,FALSE)</f>
        <v>#N/A</v>
      </c>
      <c r="SDK82" s="62" t="e">
        <f>VLOOKUP(SDB82,'Cod Planos'!$A:$G,7,FALSE)</f>
        <v>#N/A</v>
      </c>
      <c r="SDL82" s="34">
        <v>1177</v>
      </c>
      <c r="SDM82" s="63" t="str">
        <f>SDE82</f>
        <v>NA</v>
      </c>
      <c r="SDN82" s="83" t="s">
        <v>1701</v>
      </c>
      <c r="SDO82" s="93" t="str">
        <f>SDC82</f>
        <v>CR1177</v>
      </c>
      <c r="SDP82" s="93" t="str">
        <f>IF(IFERROR(VLOOKUP(SDM82,'OPERAÇÕES - REPARO'!SCY:SCY,1,FALSE),"")&lt;&gt;"","OK","NA")</f>
        <v>NA</v>
      </c>
      <c r="SDQ82" s="93" t="str">
        <f>IF(IFERROR(VLOOKUP(SDM82,'TEXTO LONGO REPARO.CSV'!SCU:SCU,1,FALSE),"")&lt;&gt;"","OK","NA")</f>
        <v>NA</v>
      </c>
      <c r="SDR82" s="58" t="e">
        <f>VLOOKUP(SDM82,'Cod Planos'!$A:$G,2,FALSE)</f>
        <v>#N/A</v>
      </c>
      <c r="SDS82" s="59" t="e">
        <f>VLOOKUP(SDM82,'Cod Planos'!$A:$G,4,FALSE)</f>
        <v>#N/A</v>
      </c>
      <c r="SDT82" s="60" t="e">
        <f>VLOOKUP(SDM82,'Cod Planos'!$A:$G,5,FALSE)</f>
        <v>#N/A</v>
      </c>
      <c r="SDU82" s="61" t="e">
        <f>VLOOKUP(SDM82,'Cod Planos'!$A:$G,6,FALSE)</f>
        <v>#N/A</v>
      </c>
      <c r="SDV82" s="62" t="e">
        <f>VLOOKUP(SDM82,'Cod Planos'!$A:$G,7,FALSE)</f>
        <v>#N/A</v>
      </c>
      <c r="SDW82" s="34">
        <v>1178</v>
      </c>
      <c r="SDX82" s="63" t="str">
        <f>SDP82</f>
        <v>NA</v>
      </c>
      <c r="SDY82" s="83" t="s">
        <v>1702</v>
      </c>
      <c r="SDZ82" s="93" t="str">
        <f>SDN82</f>
        <v>CR1178</v>
      </c>
      <c r="SEA82" s="93" t="str">
        <f>IF(IFERROR(VLOOKUP(SDX82,'OPERAÇÕES - REPARO'!SDJ:SDJ,1,FALSE),"")&lt;&gt;"","OK","NA")</f>
        <v>NA</v>
      </c>
      <c r="SEB82" s="93" t="str">
        <f>IF(IFERROR(VLOOKUP(SDX82,'TEXTO LONGO REPARO.CSV'!SDF:SDF,1,FALSE),"")&lt;&gt;"","OK","NA")</f>
        <v>NA</v>
      </c>
      <c r="SEC82" s="58" t="e">
        <f>VLOOKUP(SDX82,'Cod Planos'!$A:$G,2,FALSE)</f>
        <v>#N/A</v>
      </c>
      <c r="SED82" s="59" t="e">
        <f>VLOOKUP(SDX82,'Cod Planos'!$A:$G,4,FALSE)</f>
        <v>#N/A</v>
      </c>
      <c r="SEE82" s="60" t="e">
        <f>VLOOKUP(SDX82,'Cod Planos'!$A:$G,5,FALSE)</f>
        <v>#N/A</v>
      </c>
      <c r="SEF82" s="61" t="e">
        <f>VLOOKUP(SDX82,'Cod Planos'!$A:$G,6,FALSE)</f>
        <v>#N/A</v>
      </c>
      <c r="SEG82" s="62" t="e">
        <f>VLOOKUP(SDX82,'Cod Planos'!$A:$G,7,FALSE)</f>
        <v>#N/A</v>
      </c>
      <c r="SEH82" s="34">
        <v>1179</v>
      </c>
      <c r="SEI82" s="63" t="str">
        <f>SEA82</f>
        <v>NA</v>
      </c>
      <c r="SEJ82" s="83" t="s">
        <v>1703</v>
      </c>
      <c r="SEK82" s="93" t="str">
        <f>SDY82</f>
        <v>CR1179</v>
      </c>
      <c r="SEL82" s="93" t="str">
        <f>IF(IFERROR(VLOOKUP(SEI82,'OPERAÇÕES - REPARO'!SDU:SDU,1,FALSE),"")&lt;&gt;"","OK","NA")</f>
        <v>NA</v>
      </c>
      <c r="SEM82" s="93" t="str">
        <f>IF(IFERROR(VLOOKUP(SEI82,'TEXTO LONGO REPARO.CSV'!SDQ:SDQ,1,FALSE),"")&lt;&gt;"","OK","NA")</f>
        <v>NA</v>
      </c>
      <c r="SEN82" s="58" t="e">
        <f>VLOOKUP(SEI82,'Cod Planos'!$A:$G,2,FALSE)</f>
        <v>#N/A</v>
      </c>
      <c r="SEO82" s="59" t="e">
        <f>VLOOKUP(SEI82,'Cod Planos'!$A:$G,4,FALSE)</f>
        <v>#N/A</v>
      </c>
      <c r="SEP82" s="60" t="e">
        <f>VLOOKUP(SEI82,'Cod Planos'!$A:$G,5,FALSE)</f>
        <v>#N/A</v>
      </c>
      <c r="SEQ82" s="61" t="e">
        <f>VLOOKUP(SEI82,'Cod Planos'!$A:$G,6,FALSE)</f>
        <v>#N/A</v>
      </c>
      <c r="SER82" s="62" t="e">
        <f>VLOOKUP(SEI82,'Cod Planos'!$A:$G,7,FALSE)</f>
        <v>#N/A</v>
      </c>
      <c r="SES82" s="34">
        <v>1180</v>
      </c>
      <c r="SET82" s="63" t="str">
        <f>SEL82</f>
        <v>NA</v>
      </c>
      <c r="SEU82" s="83" t="s">
        <v>1704</v>
      </c>
      <c r="SEV82" s="93" t="str">
        <f>SEJ82</f>
        <v>CR1180</v>
      </c>
      <c r="SEW82" s="93" t="str">
        <f>IF(IFERROR(VLOOKUP(SET82,'OPERAÇÕES - REPARO'!SEF:SEF,1,FALSE),"")&lt;&gt;"","OK","NA")</f>
        <v>NA</v>
      </c>
      <c r="SEX82" s="93" t="str">
        <f>IF(IFERROR(VLOOKUP(SET82,'TEXTO LONGO REPARO.CSV'!SEB:SEB,1,FALSE),"")&lt;&gt;"","OK","NA")</f>
        <v>NA</v>
      </c>
      <c r="SEY82" s="58" t="e">
        <f>VLOOKUP(SET82,'Cod Planos'!$A:$G,2,FALSE)</f>
        <v>#N/A</v>
      </c>
      <c r="SEZ82" s="59" t="e">
        <f>VLOOKUP(SET82,'Cod Planos'!$A:$G,4,FALSE)</f>
        <v>#N/A</v>
      </c>
      <c r="SFA82" s="60" t="e">
        <f>VLOOKUP(SET82,'Cod Planos'!$A:$G,5,FALSE)</f>
        <v>#N/A</v>
      </c>
      <c r="SFB82" s="61" t="e">
        <f>VLOOKUP(SET82,'Cod Planos'!$A:$G,6,FALSE)</f>
        <v>#N/A</v>
      </c>
      <c r="SFC82" s="62" t="e">
        <f>VLOOKUP(SET82,'Cod Planos'!$A:$G,7,FALSE)</f>
        <v>#N/A</v>
      </c>
      <c r="SFD82" s="34">
        <v>1181</v>
      </c>
      <c r="SFE82" s="63" t="str">
        <f>SEW82</f>
        <v>NA</v>
      </c>
      <c r="SFF82" s="83" t="s">
        <v>1705</v>
      </c>
      <c r="SFG82" s="93" t="str">
        <f>SEU82</f>
        <v>CR1181</v>
      </c>
      <c r="SFH82" s="93" t="str">
        <f>IF(IFERROR(VLOOKUP(SFE82,'OPERAÇÕES - REPARO'!SEQ:SEQ,1,FALSE),"")&lt;&gt;"","OK","NA")</f>
        <v>NA</v>
      </c>
      <c r="SFI82" s="93" t="str">
        <f>IF(IFERROR(VLOOKUP(SFE82,'TEXTO LONGO REPARO.CSV'!SEM:SEM,1,FALSE),"")&lt;&gt;"","OK","NA")</f>
        <v>NA</v>
      </c>
      <c r="SFJ82" s="58" t="e">
        <f>VLOOKUP(SFE82,'Cod Planos'!$A:$G,2,FALSE)</f>
        <v>#N/A</v>
      </c>
      <c r="SFK82" s="59" t="e">
        <f>VLOOKUP(SFE82,'Cod Planos'!$A:$G,4,FALSE)</f>
        <v>#N/A</v>
      </c>
      <c r="SFL82" s="60" t="e">
        <f>VLOOKUP(SFE82,'Cod Planos'!$A:$G,5,FALSE)</f>
        <v>#N/A</v>
      </c>
      <c r="SFM82" s="61" t="e">
        <f>VLOOKUP(SFE82,'Cod Planos'!$A:$G,6,FALSE)</f>
        <v>#N/A</v>
      </c>
      <c r="SFN82" s="62" t="e">
        <f>VLOOKUP(SFE82,'Cod Planos'!$A:$G,7,FALSE)</f>
        <v>#N/A</v>
      </c>
      <c r="SFO82" s="34">
        <v>1182</v>
      </c>
      <c r="SFP82" s="63" t="str">
        <f>SFH82</f>
        <v>NA</v>
      </c>
      <c r="SFQ82" s="83" t="s">
        <v>1706</v>
      </c>
      <c r="SFR82" s="93" t="str">
        <f>SFF82</f>
        <v>CR1182</v>
      </c>
      <c r="SFS82" s="93" t="str">
        <f>IF(IFERROR(VLOOKUP(SFP82,'OPERAÇÕES - REPARO'!SFB:SFB,1,FALSE),"")&lt;&gt;"","OK","NA")</f>
        <v>NA</v>
      </c>
      <c r="SFT82" s="93" t="str">
        <f>IF(IFERROR(VLOOKUP(SFP82,'TEXTO LONGO REPARO.CSV'!SEX:SEX,1,FALSE),"")&lt;&gt;"","OK","NA")</f>
        <v>NA</v>
      </c>
      <c r="SFU82" s="58" t="e">
        <f>VLOOKUP(SFP82,'Cod Planos'!$A:$G,2,FALSE)</f>
        <v>#N/A</v>
      </c>
      <c r="SFV82" s="59" t="e">
        <f>VLOOKUP(SFP82,'Cod Planos'!$A:$G,4,FALSE)</f>
        <v>#N/A</v>
      </c>
      <c r="SFW82" s="60" t="e">
        <f>VLOOKUP(SFP82,'Cod Planos'!$A:$G,5,FALSE)</f>
        <v>#N/A</v>
      </c>
      <c r="SFX82" s="61" t="e">
        <f>VLOOKUP(SFP82,'Cod Planos'!$A:$G,6,FALSE)</f>
        <v>#N/A</v>
      </c>
      <c r="SFY82" s="62" t="e">
        <f>VLOOKUP(SFP82,'Cod Planos'!$A:$G,7,FALSE)</f>
        <v>#N/A</v>
      </c>
      <c r="SFZ82" s="34">
        <v>1183</v>
      </c>
      <c r="SGA82" s="63" t="str">
        <f>SFS82</f>
        <v>NA</v>
      </c>
      <c r="SGB82" s="83" t="s">
        <v>1707</v>
      </c>
      <c r="SGC82" s="93" t="str">
        <f>SFQ82</f>
        <v>CR1183</v>
      </c>
      <c r="SGD82" s="93" t="str">
        <f>IF(IFERROR(VLOOKUP(SGA82,'OPERAÇÕES - REPARO'!SFM:SFM,1,FALSE),"")&lt;&gt;"","OK","NA")</f>
        <v>NA</v>
      </c>
      <c r="SGE82" s="93" t="str">
        <f>IF(IFERROR(VLOOKUP(SGA82,'TEXTO LONGO REPARO.CSV'!SFI:SFI,1,FALSE),"")&lt;&gt;"","OK","NA")</f>
        <v>NA</v>
      </c>
      <c r="SGF82" s="58" t="e">
        <f>VLOOKUP(SGA82,'Cod Planos'!$A:$G,2,FALSE)</f>
        <v>#N/A</v>
      </c>
      <c r="SGG82" s="59" t="e">
        <f>VLOOKUP(SGA82,'Cod Planos'!$A:$G,4,FALSE)</f>
        <v>#N/A</v>
      </c>
      <c r="SGH82" s="60" t="e">
        <f>VLOOKUP(SGA82,'Cod Planos'!$A:$G,5,FALSE)</f>
        <v>#N/A</v>
      </c>
      <c r="SGI82" s="61" t="e">
        <f>VLOOKUP(SGA82,'Cod Planos'!$A:$G,6,FALSE)</f>
        <v>#N/A</v>
      </c>
      <c r="SGJ82" s="62" t="e">
        <f>VLOOKUP(SGA82,'Cod Planos'!$A:$G,7,FALSE)</f>
        <v>#N/A</v>
      </c>
      <c r="SGK82" s="34">
        <v>1184</v>
      </c>
      <c r="SGL82" s="63" t="str">
        <f>SGD82</f>
        <v>NA</v>
      </c>
      <c r="SGM82" s="83" t="s">
        <v>1708</v>
      </c>
      <c r="SGN82" s="93" t="str">
        <f>SGB82</f>
        <v>CR1184</v>
      </c>
      <c r="SGO82" s="93" t="str">
        <f>IF(IFERROR(VLOOKUP(SGL82,'OPERAÇÕES - REPARO'!SFX:SFX,1,FALSE),"")&lt;&gt;"","OK","NA")</f>
        <v>NA</v>
      </c>
      <c r="SGP82" s="93" t="str">
        <f>IF(IFERROR(VLOOKUP(SGL82,'TEXTO LONGO REPARO.CSV'!SFT:SFT,1,FALSE),"")&lt;&gt;"","OK","NA")</f>
        <v>NA</v>
      </c>
      <c r="SGQ82" s="58" t="e">
        <f>VLOOKUP(SGL82,'Cod Planos'!$A:$G,2,FALSE)</f>
        <v>#N/A</v>
      </c>
      <c r="SGR82" s="59" t="e">
        <f>VLOOKUP(SGL82,'Cod Planos'!$A:$G,4,FALSE)</f>
        <v>#N/A</v>
      </c>
      <c r="SGS82" s="60" t="e">
        <f>VLOOKUP(SGL82,'Cod Planos'!$A:$G,5,FALSE)</f>
        <v>#N/A</v>
      </c>
      <c r="SGT82" s="61" t="e">
        <f>VLOOKUP(SGL82,'Cod Planos'!$A:$G,6,FALSE)</f>
        <v>#N/A</v>
      </c>
      <c r="SGU82" s="62" t="e">
        <f>VLOOKUP(SGL82,'Cod Planos'!$A:$G,7,FALSE)</f>
        <v>#N/A</v>
      </c>
      <c r="SGV82" s="34">
        <v>1185</v>
      </c>
      <c r="SGW82" s="63" t="str">
        <f>SGO82</f>
        <v>NA</v>
      </c>
      <c r="SGX82" s="83" t="s">
        <v>1709</v>
      </c>
      <c r="SGY82" s="93" t="str">
        <f>SGM82</f>
        <v>CR1185</v>
      </c>
      <c r="SGZ82" s="93" t="str">
        <f>IF(IFERROR(VLOOKUP(SGW82,'OPERAÇÕES - REPARO'!SGI:SGI,1,FALSE),"")&lt;&gt;"","OK","NA")</f>
        <v>NA</v>
      </c>
      <c r="SHA82" s="93" t="str">
        <f>IF(IFERROR(VLOOKUP(SGW82,'TEXTO LONGO REPARO.CSV'!SGE:SGE,1,FALSE),"")&lt;&gt;"","OK","NA")</f>
        <v>NA</v>
      </c>
      <c r="SHB82" s="58" t="e">
        <f>VLOOKUP(SGW82,'Cod Planos'!$A:$G,2,FALSE)</f>
        <v>#N/A</v>
      </c>
      <c r="SHC82" s="59" t="e">
        <f>VLOOKUP(SGW82,'Cod Planos'!$A:$G,4,FALSE)</f>
        <v>#N/A</v>
      </c>
      <c r="SHD82" s="60" t="e">
        <f>VLOOKUP(SGW82,'Cod Planos'!$A:$G,5,FALSE)</f>
        <v>#N/A</v>
      </c>
      <c r="SHE82" s="61" t="e">
        <f>VLOOKUP(SGW82,'Cod Planos'!$A:$G,6,FALSE)</f>
        <v>#N/A</v>
      </c>
      <c r="SHF82" s="62" t="e">
        <f>VLOOKUP(SGW82,'Cod Planos'!$A:$G,7,FALSE)</f>
        <v>#N/A</v>
      </c>
      <c r="SHG82" s="34">
        <v>1186</v>
      </c>
      <c r="SHH82" s="63" t="str">
        <f>SGZ82</f>
        <v>NA</v>
      </c>
      <c r="SHI82" s="83" t="s">
        <v>1710</v>
      </c>
      <c r="SHJ82" s="93" t="str">
        <f>SGX82</f>
        <v>CR1186</v>
      </c>
      <c r="SHK82" s="93" t="str">
        <f>IF(IFERROR(VLOOKUP(SHH82,'OPERAÇÕES - REPARO'!SGT:SGT,1,FALSE),"")&lt;&gt;"","OK","NA")</f>
        <v>NA</v>
      </c>
      <c r="SHL82" s="93" t="str">
        <f>IF(IFERROR(VLOOKUP(SHH82,'TEXTO LONGO REPARO.CSV'!SGP:SGP,1,FALSE),"")&lt;&gt;"","OK","NA")</f>
        <v>NA</v>
      </c>
      <c r="SHM82" s="58" t="e">
        <f>VLOOKUP(SHH82,'Cod Planos'!$A:$G,2,FALSE)</f>
        <v>#N/A</v>
      </c>
      <c r="SHN82" s="59" t="e">
        <f>VLOOKUP(SHH82,'Cod Planos'!$A:$G,4,FALSE)</f>
        <v>#N/A</v>
      </c>
      <c r="SHO82" s="60" t="e">
        <f>VLOOKUP(SHH82,'Cod Planos'!$A:$G,5,FALSE)</f>
        <v>#N/A</v>
      </c>
      <c r="SHP82" s="61" t="e">
        <f>VLOOKUP(SHH82,'Cod Planos'!$A:$G,6,FALSE)</f>
        <v>#N/A</v>
      </c>
      <c r="SHQ82" s="62" t="e">
        <f>VLOOKUP(SHH82,'Cod Planos'!$A:$G,7,FALSE)</f>
        <v>#N/A</v>
      </c>
      <c r="SHR82" s="34">
        <v>1187</v>
      </c>
      <c r="SHS82" s="63" t="str">
        <f>SHK82</f>
        <v>NA</v>
      </c>
      <c r="SHT82" s="83" t="s">
        <v>1711</v>
      </c>
      <c r="SHU82" s="93" t="str">
        <f>SHI82</f>
        <v>CR1187</v>
      </c>
      <c r="SHV82" s="93" t="str">
        <f>IF(IFERROR(VLOOKUP(SHS82,'OPERAÇÕES - REPARO'!SHE:SHE,1,FALSE),"")&lt;&gt;"","OK","NA")</f>
        <v>NA</v>
      </c>
      <c r="SHW82" s="93" t="str">
        <f>IF(IFERROR(VLOOKUP(SHS82,'TEXTO LONGO REPARO.CSV'!SHA:SHA,1,FALSE),"")&lt;&gt;"","OK","NA")</f>
        <v>NA</v>
      </c>
      <c r="SHX82" s="58" t="e">
        <f>VLOOKUP(SHS82,'Cod Planos'!$A:$G,2,FALSE)</f>
        <v>#N/A</v>
      </c>
      <c r="SHY82" s="59" t="e">
        <f>VLOOKUP(SHS82,'Cod Planos'!$A:$G,4,FALSE)</f>
        <v>#N/A</v>
      </c>
      <c r="SHZ82" s="60" t="e">
        <f>VLOOKUP(SHS82,'Cod Planos'!$A:$G,5,FALSE)</f>
        <v>#N/A</v>
      </c>
      <c r="SIA82" s="61" t="e">
        <f>VLOOKUP(SHS82,'Cod Planos'!$A:$G,6,FALSE)</f>
        <v>#N/A</v>
      </c>
      <c r="SIB82" s="62" t="e">
        <f>VLOOKUP(SHS82,'Cod Planos'!$A:$G,7,FALSE)</f>
        <v>#N/A</v>
      </c>
      <c r="SIC82" s="34">
        <v>1188</v>
      </c>
      <c r="SID82" s="63" t="str">
        <f>SHV82</f>
        <v>NA</v>
      </c>
      <c r="SIE82" s="83" t="s">
        <v>1712</v>
      </c>
      <c r="SIF82" s="93" t="str">
        <f>SHT82</f>
        <v>CR1188</v>
      </c>
      <c r="SIG82" s="93" t="str">
        <f>IF(IFERROR(VLOOKUP(SID82,'OPERAÇÕES - REPARO'!SHP:SHP,1,FALSE),"")&lt;&gt;"","OK","NA")</f>
        <v>NA</v>
      </c>
      <c r="SIH82" s="93" t="str">
        <f>IF(IFERROR(VLOOKUP(SID82,'TEXTO LONGO REPARO.CSV'!SHL:SHL,1,FALSE),"")&lt;&gt;"","OK","NA")</f>
        <v>NA</v>
      </c>
      <c r="SII82" s="58" t="e">
        <f>VLOOKUP(SID82,'Cod Planos'!$A:$G,2,FALSE)</f>
        <v>#N/A</v>
      </c>
      <c r="SIJ82" s="59" t="e">
        <f>VLOOKUP(SID82,'Cod Planos'!$A:$G,4,FALSE)</f>
        <v>#N/A</v>
      </c>
      <c r="SIK82" s="60" t="e">
        <f>VLOOKUP(SID82,'Cod Planos'!$A:$G,5,FALSE)</f>
        <v>#N/A</v>
      </c>
      <c r="SIL82" s="61" t="e">
        <f>VLOOKUP(SID82,'Cod Planos'!$A:$G,6,FALSE)</f>
        <v>#N/A</v>
      </c>
      <c r="SIM82" s="62" t="e">
        <f>VLOOKUP(SID82,'Cod Planos'!$A:$G,7,FALSE)</f>
        <v>#N/A</v>
      </c>
      <c r="SIN82" s="34">
        <v>1189</v>
      </c>
      <c r="SIO82" s="63" t="str">
        <f>SIG82</f>
        <v>NA</v>
      </c>
      <c r="SIP82" s="83" t="s">
        <v>1713</v>
      </c>
      <c r="SIQ82" s="93" t="str">
        <f>SIE82</f>
        <v>CR1189</v>
      </c>
      <c r="SIR82" s="93" t="str">
        <f>IF(IFERROR(VLOOKUP(SIO82,'OPERAÇÕES - REPARO'!SIA:SIA,1,FALSE),"")&lt;&gt;"","OK","NA")</f>
        <v>NA</v>
      </c>
      <c r="SIS82" s="93" t="str">
        <f>IF(IFERROR(VLOOKUP(SIO82,'TEXTO LONGO REPARO.CSV'!SHW:SHW,1,FALSE),"")&lt;&gt;"","OK","NA")</f>
        <v>NA</v>
      </c>
      <c r="SIT82" s="58" t="e">
        <f>VLOOKUP(SIO82,'Cod Planos'!$A:$G,2,FALSE)</f>
        <v>#N/A</v>
      </c>
      <c r="SIU82" s="59" t="e">
        <f>VLOOKUP(SIO82,'Cod Planos'!$A:$G,4,FALSE)</f>
        <v>#N/A</v>
      </c>
      <c r="SIV82" s="60" t="e">
        <f>VLOOKUP(SIO82,'Cod Planos'!$A:$G,5,FALSE)</f>
        <v>#N/A</v>
      </c>
      <c r="SIW82" s="61" t="e">
        <f>VLOOKUP(SIO82,'Cod Planos'!$A:$G,6,FALSE)</f>
        <v>#N/A</v>
      </c>
      <c r="SIX82" s="62" t="e">
        <f>VLOOKUP(SIO82,'Cod Planos'!$A:$G,7,FALSE)</f>
        <v>#N/A</v>
      </c>
      <c r="SIY82" s="34">
        <v>1190</v>
      </c>
      <c r="SIZ82" s="63" t="str">
        <f>SIR82</f>
        <v>NA</v>
      </c>
      <c r="SJA82" s="83" t="s">
        <v>1714</v>
      </c>
      <c r="SJB82" s="93" t="str">
        <f>SIP82</f>
        <v>CR1190</v>
      </c>
      <c r="SJC82" s="93" t="str">
        <f>IF(IFERROR(VLOOKUP(SIZ82,'OPERAÇÕES - REPARO'!SIL:SIL,1,FALSE),"")&lt;&gt;"","OK","NA")</f>
        <v>NA</v>
      </c>
      <c r="SJD82" s="93" t="str">
        <f>IF(IFERROR(VLOOKUP(SIZ82,'TEXTO LONGO REPARO.CSV'!SIH:SIH,1,FALSE),"")&lt;&gt;"","OK","NA")</f>
        <v>NA</v>
      </c>
      <c r="SJE82" s="58" t="e">
        <f>VLOOKUP(SIZ82,'Cod Planos'!$A:$G,2,FALSE)</f>
        <v>#N/A</v>
      </c>
      <c r="SJF82" s="59" t="e">
        <f>VLOOKUP(SIZ82,'Cod Planos'!$A:$G,4,FALSE)</f>
        <v>#N/A</v>
      </c>
      <c r="SJG82" s="60" t="e">
        <f>VLOOKUP(SIZ82,'Cod Planos'!$A:$G,5,FALSE)</f>
        <v>#N/A</v>
      </c>
      <c r="SJH82" s="61" t="e">
        <f>VLOOKUP(SIZ82,'Cod Planos'!$A:$G,6,FALSE)</f>
        <v>#N/A</v>
      </c>
      <c r="SJI82" s="62" t="e">
        <f>VLOOKUP(SIZ82,'Cod Planos'!$A:$G,7,FALSE)</f>
        <v>#N/A</v>
      </c>
      <c r="SJJ82" s="34">
        <v>1191</v>
      </c>
      <c r="SJK82" s="63" t="str">
        <f>SJC82</f>
        <v>NA</v>
      </c>
      <c r="SJL82" s="83" t="s">
        <v>1715</v>
      </c>
      <c r="SJM82" s="93" t="str">
        <f>SJA82</f>
        <v>CR1191</v>
      </c>
      <c r="SJN82" s="93" t="str">
        <f>IF(IFERROR(VLOOKUP(SJK82,'OPERAÇÕES - REPARO'!SIW:SIW,1,FALSE),"")&lt;&gt;"","OK","NA")</f>
        <v>NA</v>
      </c>
      <c r="SJO82" s="93" t="str">
        <f>IF(IFERROR(VLOOKUP(SJK82,'TEXTO LONGO REPARO.CSV'!SIS:SIS,1,FALSE),"")&lt;&gt;"","OK","NA")</f>
        <v>NA</v>
      </c>
      <c r="SJP82" s="58" t="e">
        <f>VLOOKUP(SJK82,'Cod Planos'!$A:$G,2,FALSE)</f>
        <v>#N/A</v>
      </c>
      <c r="SJQ82" s="59" t="e">
        <f>VLOOKUP(SJK82,'Cod Planos'!$A:$G,4,FALSE)</f>
        <v>#N/A</v>
      </c>
      <c r="SJR82" s="60" t="e">
        <f>VLOOKUP(SJK82,'Cod Planos'!$A:$G,5,FALSE)</f>
        <v>#N/A</v>
      </c>
      <c r="SJS82" s="61" t="e">
        <f>VLOOKUP(SJK82,'Cod Planos'!$A:$G,6,FALSE)</f>
        <v>#N/A</v>
      </c>
      <c r="SJT82" s="62" t="e">
        <f>VLOOKUP(SJK82,'Cod Planos'!$A:$G,7,FALSE)</f>
        <v>#N/A</v>
      </c>
      <c r="SJU82" s="34">
        <v>1192</v>
      </c>
      <c r="SJV82" s="63" t="str">
        <f>SJN82</f>
        <v>NA</v>
      </c>
      <c r="SJW82" s="83" t="s">
        <v>1716</v>
      </c>
      <c r="SJX82" s="93" t="str">
        <f>SJL82</f>
        <v>CR1192</v>
      </c>
      <c r="SJY82" s="93" t="str">
        <f>IF(IFERROR(VLOOKUP(SJV82,'OPERAÇÕES - REPARO'!SJH:SJH,1,FALSE),"")&lt;&gt;"","OK","NA")</f>
        <v>NA</v>
      </c>
      <c r="SJZ82" s="93" t="str">
        <f>IF(IFERROR(VLOOKUP(SJV82,'TEXTO LONGO REPARO.CSV'!SJD:SJD,1,FALSE),"")&lt;&gt;"","OK","NA")</f>
        <v>NA</v>
      </c>
      <c r="SKA82" s="58" t="e">
        <f>VLOOKUP(SJV82,'Cod Planos'!$A:$G,2,FALSE)</f>
        <v>#N/A</v>
      </c>
      <c r="SKB82" s="59" t="e">
        <f>VLOOKUP(SJV82,'Cod Planos'!$A:$G,4,FALSE)</f>
        <v>#N/A</v>
      </c>
      <c r="SKC82" s="60" t="e">
        <f>VLOOKUP(SJV82,'Cod Planos'!$A:$G,5,FALSE)</f>
        <v>#N/A</v>
      </c>
      <c r="SKD82" s="61" t="e">
        <f>VLOOKUP(SJV82,'Cod Planos'!$A:$G,6,FALSE)</f>
        <v>#N/A</v>
      </c>
      <c r="SKE82" s="62" t="e">
        <f>VLOOKUP(SJV82,'Cod Planos'!$A:$G,7,FALSE)</f>
        <v>#N/A</v>
      </c>
      <c r="SKF82" s="34">
        <v>1193</v>
      </c>
      <c r="SKG82" s="63" t="str">
        <f>SJY82</f>
        <v>NA</v>
      </c>
      <c r="SKH82" s="83" t="s">
        <v>1717</v>
      </c>
      <c r="SKI82" s="93" t="str">
        <f>SJW82</f>
        <v>CR1193</v>
      </c>
      <c r="SKJ82" s="93" t="str">
        <f>IF(IFERROR(VLOOKUP(SKG82,'OPERAÇÕES - REPARO'!SJS:SJS,1,FALSE),"")&lt;&gt;"","OK","NA")</f>
        <v>NA</v>
      </c>
      <c r="SKK82" s="93" t="str">
        <f>IF(IFERROR(VLOOKUP(SKG82,'TEXTO LONGO REPARO.CSV'!SJO:SJO,1,FALSE),"")&lt;&gt;"","OK","NA")</f>
        <v>NA</v>
      </c>
      <c r="SKL82" s="58" t="e">
        <f>VLOOKUP(SKG82,'Cod Planos'!$A:$G,2,FALSE)</f>
        <v>#N/A</v>
      </c>
      <c r="SKM82" s="59" t="e">
        <f>VLOOKUP(SKG82,'Cod Planos'!$A:$G,4,FALSE)</f>
        <v>#N/A</v>
      </c>
      <c r="SKN82" s="60" t="e">
        <f>VLOOKUP(SKG82,'Cod Planos'!$A:$G,5,FALSE)</f>
        <v>#N/A</v>
      </c>
      <c r="SKO82" s="61" t="e">
        <f>VLOOKUP(SKG82,'Cod Planos'!$A:$G,6,FALSE)</f>
        <v>#N/A</v>
      </c>
      <c r="SKP82" s="62" t="e">
        <f>VLOOKUP(SKG82,'Cod Planos'!$A:$G,7,FALSE)</f>
        <v>#N/A</v>
      </c>
      <c r="SKQ82" s="34">
        <v>1194</v>
      </c>
      <c r="SKR82" s="63" t="str">
        <f>SKJ82</f>
        <v>NA</v>
      </c>
      <c r="SKS82" s="83" t="s">
        <v>1718</v>
      </c>
      <c r="SKT82" s="93" t="str">
        <f>SKH82</f>
        <v>CR1194</v>
      </c>
      <c r="SKU82" s="93" t="str">
        <f>IF(IFERROR(VLOOKUP(SKR82,'OPERAÇÕES - REPARO'!SKD:SKD,1,FALSE),"")&lt;&gt;"","OK","NA")</f>
        <v>NA</v>
      </c>
      <c r="SKV82" s="93" t="str">
        <f>IF(IFERROR(VLOOKUP(SKR82,'TEXTO LONGO REPARO.CSV'!SJZ:SJZ,1,FALSE),"")&lt;&gt;"","OK","NA")</f>
        <v>NA</v>
      </c>
      <c r="SKW82" s="58" t="e">
        <f>VLOOKUP(SKR82,'Cod Planos'!$A:$G,2,FALSE)</f>
        <v>#N/A</v>
      </c>
      <c r="SKX82" s="59" t="e">
        <f>VLOOKUP(SKR82,'Cod Planos'!$A:$G,4,FALSE)</f>
        <v>#N/A</v>
      </c>
      <c r="SKY82" s="60" t="e">
        <f>VLOOKUP(SKR82,'Cod Planos'!$A:$G,5,FALSE)</f>
        <v>#N/A</v>
      </c>
      <c r="SKZ82" s="61" t="e">
        <f>VLOOKUP(SKR82,'Cod Planos'!$A:$G,6,FALSE)</f>
        <v>#N/A</v>
      </c>
      <c r="SLA82" s="62" t="e">
        <f>VLOOKUP(SKR82,'Cod Planos'!$A:$G,7,FALSE)</f>
        <v>#N/A</v>
      </c>
      <c r="SLB82" s="34">
        <v>1195</v>
      </c>
      <c r="SLC82" s="63" t="str">
        <f>SKU82</f>
        <v>NA</v>
      </c>
      <c r="SLD82" s="83" t="s">
        <v>1719</v>
      </c>
      <c r="SLE82" s="93" t="str">
        <f>SKS82</f>
        <v>CR1195</v>
      </c>
      <c r="SLF82" s="93" t="str">
        <f>IF(IFERROR(VLOOKUP(SLC82,'OPERAÇÕES - REPARO'!SKO:SKO,1,FALSE),"")&lt;&gt;"","OK","NA")</f>
        <v>NA</v>
      </c>
      <c r="SLG82" s="93" t="str">
        <f>IF(IFERROR(VLOOKUP(SLC82,'TEXTO LONGO REPARO.CSV'!SKK:SKK,1,FALSE),"")&lt;&gt;"","OK","NA")</f>
        <v>NA</v>
      </c>
      <c r="SLH82" s="58" t="e">
        <f>VLOOKUP(SLC82,'Cod Planos'!$A:$G,2,FALSE)</f>
        <v>#N/A</v>
      </c>
      <c r="SLI82" s="59" t="e">
        <f>VLOOKUP(SLC82,'Cod Planos'!$A:$G,4,FALSE)</f>
        <v>#N/A</v>
      </c>
      <c r="SLJ82" s="60" t="e">
        <f>VLOOKUP(SLC82,'Cod Planos'!$A:$G,5,FALSE)</f>
        <v>#N/A</v>
      </c>
      <c r="SLK82" s="61" t="e">
        <f>VLOOKUP(SLC82,'Cod Planos'!$A:$G,6,FALSE)</f>
        <v>#N/A</v>
      </c>
      <c r="SLL82" s="62" t="e">
        <f>VLOOKUP(SLC82,'Cod Planos'!$A:$G,7,FALSE)</f>
        <v>#N/A</v>
      </c>
      <c r="SLM82" s="34">
        <v>1196</v>
      </c>
      <c r="SLN82" s="63" t="str">
        <f>SLF82</f>
        <v>NA</v>
      </c>
      <c r="SLO82" s="83" t="s">
        <v>1720</v>
      </c>
      <c r="SLP82" s="93" t="str">
        <f>SLD82</f>
        <v>CR1196</v>
      </c>
      <c r="SLQ82" s="93" t="str">
        <f>IF(IFERROR(VLOOKUP(SLN82,'OPERAÇÕES - REPARO'!SKZ:SKZ,1,FALSE),"")&lt;&gt;"","OK","NA")</f>
        <v>NA</v>
      </c>
      <c r="SLR82" s="93" t="str">
        <f>IF(IFERROR(VLOOKUP(SLN82,'TEXTO LONGO REPARO.CSV'!SKV:SKV,1,FALSE),"")&lt;&gt;"","OK","NA")</f>
        <v>NA</v>
      </c>
      <c r="SLS82" s="58" t="e">
        <f>VLOOKUP(SLN82,'Cod Planos'!$A:$G,2,FALSE)</f>
        <v>#N/A</v>
      </c>
      <c r="SLT82" s="59" t="e">
        <f>VLOOKUP(SLN82,'Cod Planos'!$A:$G,4,FALSE)</f>
        <v>#N/A</v>
      </c>
      <c r="SLU82" s="60" t="e">
        <f>VLOOKUP(SLN82,'Cod Planos'!$A:$G,5,FALSE)</f>
        <v>#N/A</v>
      </c>
      <c r="SLV82" s="61" t="e">
        <f>VLOOKUP(SLN82,'Cod Planos'!$A:$G,6,FALSE)</f>
        <v>#N/A</v>
      </c>
      <c r="SLW82" s="62" t="e">
        <f>VLOOKUP(SLN82,'Cod Planos'!$A:$G,7,FALSE)</f>
        <v>#N/A</v>
      </c>
      <c r="SLX82" s="34">
        <v>1197</v>
      </c>
      <c r="SLY82" s="63" t="str">
        <f>SLQ82</f>
        <v>NA</v>
      </c>
      <c r="SLZ82" s="83" t="s">
        <v>1721</v>
      </c>
      <c r="SMA82" s="93" t="str">
        <f>SLO82</f>
        <v>CR1197</v>
      </c>
      <c r="SMB82" s="93" t="str">
        <f>IF(IFERROR(VLOOKUP(SLY82,'OPERAÇÕES - REPARO'!SLK:SLK,1,FALSE),"")&lt;&gt;"","OK","NA")</f>
        <v>NA</v>
      </c>
      <c r="SMC82" s="93" t="str">
        <f>IF(IFERROR(VLOOKUP(SLY82,'TEXTO LONGO REPARO.CSV'!SLG:SLG,1,FALSE),"")&lt;&gt;"","OK","NA")</f>
        <v>NA</v>
      </c>
      <c r="SMD82" s="58" t="e">
        <f>VLOOKUP(SLY82,'Cod Planos'!$A:$G,2,FALSE)</f>
        <v>#N/A</v>
      </c>
      <c r="SME82" s="59" t="e">
        <f>VLOOKUP(SLY82,'Cod Planos'!$A:$G,4,FALSE)</f>
        <v>#N/A</v>
      </c>
      <c r="SMF82" s="60" t="e">
        <f>VLOOKUP(SLY82,'Cod Planos'!$A:$G,5,FALSE)</f>
        <v>#N/A</v>
      </c>
      <c r="SMG82" s="61" t="e">
        <f>VLOOKUP(SLY82,'Cod Planos'!$A:$G,6,FALSE)</f>
        <v>#N/A</v>
      </c>
      <c r="SMH82" s="62" t="e">
        <f>VLOOKUP(SLY82,'Cod Planos'!$A:$G,7,FALSE)</f>
        <v>#N/A</v>
      </c>
      <c r="SMI82" s="34">
        <v>1198</v>
      </c>
      <c r="SMJ82" s="63" t="str">
        <f>SMB82</f>
        <v>NA</v>
      </c>
      <c r="SMK82" s="83" t="s">
        <v>1722</v>
      </c>
      <c r="SML82" s="93" t="str">
        <f>SLZ82</f>
        <v>CR1198</v>
      </c>
      <c r="SMM82" s="93" t="str">
        <f>IF(IFERROR(VLOOKUP(SMJ82,'OPERAÇÕES - REPARO'!SLV:SLV,1,FALSE),"")&lt;&gt;"","OK","NA")</f>
        <v>NA</v>
      </c>
      <c r="SMN82" s="93" t="str">
        <f>IF(IFERROR(VLOOKUP(SMJ82,'TEXTO LONGO REPARO.CSV'!SLR:SLR,1,FALSE),"")&lt;&gt;"","OK","NA")</f>
        <v>NA</v>
      </c>
      <c r="SMO82" s="58" t="e">
        <f>VLOOKUP(SMJ82,'Cod Planos'!$A:$G,2,FALSE)</f>
        <v>#N/A</v>
      </c>
      <c r="SMP82" s="59" t="e">
        <f>VLOOKUP(SMJ82,'Cod Planos'!$A:$G,4,FALSE)</f>
        <v>#N/A</v>
      </c>
      <c r="SMQ82" s="60" t="e">
        <f>VLOOKUP(SMJ82,'Cod Planos'!$A:$G,5,FALSE)</f>
        <v>#N/A</v>
      </c>
      <c r="SMR82" s="61" t="e">
        <f>VLOOKUP(SMJ82,'Cod Planos'!$A:$G,6,FALSE)</f>
        <v>#N/A</v>
      </c>
      <c r="SMS82" s="62" t="e">
        <f>VLOOKUP(SMJ82,'Cod Planos'!$A:$G,7,FALSE)</f>
        <v>#N/A</v>
      </c>
      <c r="SMT82" s="34">
        <v>1199</v>
      </c>
      <c r="SMU82" s="63" t="str">
        <f>SMM82</f>
        <v>NA</v>
      </c>
      <c r="SMV82" s="83" t="s">
        <v>1723</v>
      </c>
      <c r="SMW82" s="93" t="str">
        <f>SMK82</f>
        <v>CR1199</v>
      </c>
      <c r="SMX82" s="93" t="str">
        <f>IF(IFERROR(VLOOKUP(SMU82,'OPERAÇÕES - REPARO'!SMG:SMG,1,FALSE),"")&lt;&gt;"","OK","NA")</f>
        <v>NA</v>
      </c>
      <c r="SMY82" s="93" t="str">
        <f>IF(IFERROR(VLOOKUP(SMU82,'TEXTO LONGO REPARO.CSV'!SMC:SMC,1,FALSE),"")&lt;&gt;"","OK","NA")</f>
        <v>NA</v>
      </c>
      <c r="SMZ82" s="58" t="e">
        <f>VLOOKUP(SMU82,'Cod Planos'!$A:$G,2,FALSE)</f>
        <v>#N/A</v>
      </c>
      <c r="SNA82" s="59" t="e">
        <f>VLOOKUP(SMU82,'Cod Planos'!$A:$G,4,FALSE)</f>
        <v>#N/A</v>
      </c>
      <c r="SNB82" s="60" t="e">
        <f>VLOOKUP(SMU82,'Cod Planos'!$A:$G,5,FALSE)</f>
        <v>#N/A</v>
      </c>
      <c r="SNC82" s="61" t="e">
        <f>VLOOKUP(SMU82,'Cod Planos'!$A:$G,6,FALSE)</f>
        <v>#N/A</v>
      </c>
      <c r="SND82" s="62" t="e">
        <f>VLOOKUP(SMU82,'Cod Planos'!$A:$G,7,FALSE)</f>
        <v>#N/A</v>
      </c>
      <c r="SNE82" s="34">
        <v>1200</v>
      </c>
      <c r="SNF82" s="63" t="str">
        <f>SMX82</f>
        <v>NA</v>
      </c>
      <c r="SNG82" s="83" t="s">
        <v>1724</v>
      </c>
      <c r="SNH82" s="93" t="str">
        <f>SMV82</f>
        <v>CR1200</v>
      </c>
      <c r="SNI82" s="93" t="str">
        <f>IF(IFERROR(VLOOKUP(SNF82,'OPERAÇÕES - REPARO'!SMR:SMR,1,FALSE),"")&lt;&gt;"","OK","NA")</f>
        <v>NA</v>
      </c>
      <c r="SNJ82" s="93" t="str">
        <f>IF(IFERROR(VLOOKUP(SNF82,'TEXTO LONGO REPARO.CSV'!SMN:SMN,1,FALSE),"")&lt;&gt;"","OK","NA")</f>
        <v>NA</v>
      </c>
      <c r="SNK82" s="58" t="e">
        <f>VLOOKUP(SNF82,'Cod Planos'!$A:$G,2,FALSE)</f>
        <v>#N/A</v>
      </c>
      <c r="SNL82" s="59" t="e">
        <f>VLOOKUP(SNF82,'Cod Planos'!$A:$G,4,FALSE)</f>
        <v>#N/A</v>
      </c>
      <c r="SNM82" s="60" t="e">
        <f>VLOOKUP(SNF82,'Cod Planos'!$A:$G,5,FALSE)</f>
        <v>#N/A</v>
      </c>
      <c r="SNN82" s="61" t="e">
        <f>VLOOKUP(SNF82,'Cod Planos'!$A:$G,6,FALSE)</f>
        <v>#N/A</v>
      </c>
      <c r="SNO82" s="62" t="e">
        <f>VLOOKUP(SNF82,'Cod Planos'!$A:$G,7,FALSE)</f>
        <v>#N/A</v>
      </c>
      <c r="SNP82" s="34">
        <v>1201</v>
      </c>
      <c r="SNQ82" s="63" t="str">
        <f>SNI82</f>
        <v>NA</v>
      </c>
      <c r="SNR82" s="83" t="s">
        <v>1725</v>
      </c>
      <c r="SNS82" s="93" t="str">
        <f>SNG82</f>
        <v>CR1201</v>
      </c>
      <c r="SNT82" s="93" t="str">
        <f>IF(IFERROR(VLOOKUP(SNQ82,'OPERAÇÕES - REPARO'!SNC:SNC,1,FALSE),"")&lt;&gt;"","OK","NA")</f>
        <v>NA</v>
      </c>
      <c r="SNU82" s="93" t="str">
        <f>IF(IFERROR(VLOOKUP(SNQ82,'TEXTO LONGO REPARO.CSV'!SMY:SMY,1,FALSE),"")&lt;&gt;"","OK","NA")</f>
        <v>NA</v>
      </c>
      <c r="SNV82" s="58" t="e">
        <f>VLOOKUP(SNQ82,'Cod Planos'!$A:$G,2,FALSE)</f>
        <v>#N/A</v>
      </c>
      <c r="SNW82" s="59" t="e">
        <f>VLOOKUP(SNQ82,'Cod Planos'!$A:$G,4,FALSE)</f>
        <v>#N/A</v>
      </c>
      <c r="SNX82" s="60" t="e">
        <f>VLOOKUP(SNQ82,'Cod Planos'!$A:$G,5,FALSE)</f>
        <v>#N/A</v>
      </c>
      <c r="SNY82" s="61" t="e">
        <f>VLOOKUP(SNQ82,'Cod Planos'!$A:$G,6,FALSE)</f>
        <v>#N/A</v>
      </c>
      <c r="SNZ82" s="62" t="e">
        <f>VLOOKUP(SNQ82,'Cod Planos'!$A:$G,7,FALSE)</f>
        <v>#N/A</v>
      </c>
      <c r="SOA82" s="34">
        <v>1202</v>
      </c>
      <c r="SOB82" s="63" t="str">
        <f>SNT82</f>
        <v>NA</v>
      </c>
      <c r="SOC82" s="83" t="s">
        <v>1726</v>
      </c>
      <c r="SOD82" s="93" t="str">
        <f>SNR82</f>
        <v>CR1202</v>
      </c>
      <c r="SOE82" s="93" t="str">
        <f>IF(IFERROR(VLOOKUP(SOB82,'OPERAÇÕES - REPARO'!SNN:SNN,1,FALSE),"")&lt;&gt;"","OK","NA")</f>
        <v>NA</v>
      </c>
      <c r="SOF82" s="93" t="str">
        <f>IF(IFERROR(VLOOKUP(SOB82,'TEXTO LONGO REPARO.CSV'!SNJ:SNJ,1,FALSE),"")&lt;&gt;"","OK","NA")</f>
        <v>NA</v>
      </c>
      <c r="SOG82" s="58" t="e">
        <f>VLOOKUP(SOB82,'Cod Planos'!$A:$G,2,FALSE)</f>
        <v>#N/A</v>
      </c>
      <c r="SOH82" s="59" t="e">
        <f>VLOOKUP(SOB82,'Cod Planos'!$A:$G,4,FALSE)</f>
        <v>#N/A</v>
      </c>
      <c r="SOI82" s="60" t="e">
        <f>VLOOKUP(SOB82,'Cod Planos'!$A:$G,5,FALSE)</f>
        <v>#N/A</v>
      </c>
      <c r="SOJ82" s="61" t="e">
        <f>VLOOKUP(SOB82,'Cod Planos'!$A:$G,6,FALSE)</f>
        <v>#N/A</v>
      </c>
      <c r="SOK82" s="62" t="e">
        <f>VLOOKUP(SOB82,'Cod Planos'!$A:$G,7,FALSE)</f>
        <v>#N/A</v>
      </c>
      <c r="SOL82" s="34">
        <v>1203</v>
      </c>
      <c r="SOM82" s="63" t="str">
        <f>SOE82</f>
        <v>NA</v>
      </c>
      <c r="SON82" s="83" t="s">
        <v>1727</v>
      </c>
      <c r="SOO82" s="93" t="str">
        <f>SOC82</f>
        <v>CR1203</v>
      </c>
      <c r="SOP82" s="93" t="str">
        <f>IF(IFERROR(VLOOKUP(SOM82,'OPERAÇÕES - REPARO'!SNY:SNY,1,FALSE),"")&lt;&gt;"","OK","NA")</f>
        <v>NA</v>
      </c>
      <c r="SOQ82" s="93" t="str">
        <f>IF(IFERROR(VLOOKUP(SOM82,'TEXTO LONGO REPARO.CSV'!SNU:SNU,1,FALSE),"")&lt;&gt;"","OK","NA")</f>
        <v>NA</v>
      </c>
      <c r="SOR82" s="58" t="e">
        <f>VLOOKUP(SOM82,'Cod Planos'!$A:$G,2,FALSE)</f>
        <v>#N/A</v>
      </c>
      <c r="SOS82" s="59" t="e">
        <f>VLOOKUP(SOM82,'Cod Planos'!$A:$G,4,FALSE)</f>
        <v>#N/A</v>
      </c>
      <c r="SOT82" s="60" t="e">
        <f>VLOOKUP(SOM82,'Cod Planos'!$A:$G,5,FALSE)</f>
        <v>#N/A</v>
      </c>
      <c r="SOU82" s="61" t="e">
        <f>VLOOKUP(SOM82,'Cod Planos'!$A:$G,6,FALSE)</f>
        <v>#N/A</v>
      </c>
      <c r="SOV82" s="62" t="e">
        <f>VLOOKUP(SOM82,'Cod Planos'!$A:$G,7,FALSE)</f>
        <v>#N/A</v>
      </c>
      <c r="SOW82" s="34">
        <v>1204</v>
      </c>
      <c r="SOX82" s="63" t="str">
        <f>SOP82</f>
        <v>NA</v>
      </c>
      <c r="SOY82" s="83" t="s">
        <v>1728</v>
      </c>
      <c r="SOZ82" s="93" t="str">
        <f>SON82</f>
        <v>CR1204</v>
      </c>
      <c r="SPA82" s="93" t="str">
        <f>IF(IFERROR(VLOOKUP(SOX82,'OPERAÇÕES - REPARO'!SOJ:SOJ,1,FALSE),"")&lt;&gt;"","OK","NA")</f>
        <v>NA</v>
      </c>
      <c r="SPB82" s="93" t="str">
        <f>IF(IFERROR(VLOOKUP(SOX82,'TEXTO LONGO REPARO.CSV'!SOF:SOF,1,FALSE),"")&lt;&gt;"","OK","NA")</f>
        <v>NA</v>
      </c>
      <c r="SPC82" s="58" t="e">
        <f>VLOOKUP(SOX82,'Cod Planos'!$A:$G,2,FALSE)</f>
        <v>#N/A</v>
      </c>
      <c r="SPD82" s="59" t="e">
        <f>VLOOKUP(SOX82,'Cod Planos'!$A:$G,4,FALSE)</f>
        <v>#N/A</v>
      </c>
      <c r="SPE82" s="60" t="e">
        <f>VLOOKUP(SOX82,'Cod Planos'!$A:$G,5,FALSE)</f>
        <v>#N/A</v>
      </c>
      <c r="SPF82" s="61" t="e">
        <f>VLOOKUP(SOX82,'Cod Planos'!$A:$G,6,FALSE)</f>
        <v>#N/A</v>
      </c>
      <c r="SPG82" s="62" t="e">
        <f>VLOOKUP(SOX82,'Cod Planos'!$A:$G,7,FALSE)</f>
        <v>#N/A</v>
      </c>
      <c r="SPH82" s="34">
        <v>1205</v>
      </c>
      <c r="SPI82" s="63" t="str">
        <f>SPA82</f>
        <v>NA</v>
      </c>
      <c r="SPJ82" s="83" t="s">
        <v>1729</v>
      </c>
      <c r="SPK82" s="93" t="str">
        <f>SOY82</f>
        <v>CR1205</v>
      </c>
      <c r="SPL82" s="93" t="str">
        <f>IF(IFERROR(VLOOKUP(SPI82,'OPERAÇÕES - REPARO'!SOU:SOU,1,FALSE),"")&lt;&gt;"","OK","NA")</f>
        <v>NA</v>
      </c>
      <c r="SPM82" s="93" t="str">
        <f>IF(IFERROR(VLOOKUP(SPI82,'TEXTO LONGO REPARO.CSV'!SOQ:SOQ,1,FALSE),"")&lt;&gt;"","OK","NA")</f>
        <v>NA</v>
      </c>
      <c r="SPN82" s="58" t="e">
        <f>VLOOKUP(SPI82,'Cod Planos'!$A:$G,2,FALSE)</f>
        <v>#N/A</v>
      </c>
      <c r="SPO82" s="59" t="e">
        <f>VLOOKUP(SPI82,'Cod Planos'!$A:$G,4,FALSE)</f>
        <v>#N/A</v>
      </c>
      <c r="SPP82" s="60" t="e">
        <f>VLOOKUP(SPI82,'Cod Planos'!$A:$G,5,FALSE)</f>
        <v>#N/A</v>
      </c>
      <c r="SPQ82" s="61" t="e">
        <f>VLOOKUP(SPI82,'Cod Planos'!$A:$G,6,FALSE)</f>
        <v>#N/A</v>
      </c>
      <c r="SPR82" s="62" t="e">
        <f>VLOOKUP(SPI82,'Cod Planos'!$A:$G,7,FALSE)</f>
        <v>#N/A</v>
      </c>
      <c r="SPS82" s="34">
        <v>1206</v>
      </c>
      <c r="SPT82" s="63" t="str">
        <f>SPL82</f>
        <v>NA</v>
      </c>
      <c r="SPU82" s="83" t="s">
        <v>1730</v>
      </c>
      <c r="SPV82" s="93" t="str">
        <f>SPJ82</f>
        <v>CR1206</v>
      </c>
      <c r="SPW82" s="93" t="str">
        <f>IF(IFERROR(VLOOKUP(SPT82,'OPERAÇÕES - REPARO'!SPF:SPF,1,FALSE),"")&lt;&gt;"","OK","NA")</f>
        <v>NA</v>
      </c>
      <c r="SPX82" s="93" t="str">
        <f>IF(IFERROR(VLOOKUP(SPT82,'TEXTO LONGO REPARO.CSV'!SPB:SPB,1,FALSE),"")&lt;&gt;"","OK","NA")</f>
        <v>NA</v>
      </c>
      <c r="SPY82" s="58" t="e">
        <f>VLOOKUP(SPT82,'Cod Planos'!$A:$G,2,FALSE)</f>
        <v>#N/A</v>
      </c>
      <c r="SPZ82" s="59" t="e">
        <f>VLOOKUP(SPT82,'Cod Planos'!$A:$G,4,FALSE)</f>
        <v>#N/A</v>
      </c>
      <c r="SQA82" s="60" t="e">
        <f>VLOOKUP(SPT82,'Cod Planos'!$A:$G,5,FALSE)</f>
        <v>#N/A</v>
      </c>
      <c r="SQB82" s="61" t="e">
        <f>VLOOKUP(SPT82,'Cod Planos'!$A:$G,6,FALSE)</f>
        <v>#N/A</v>
      </c>
      <c r="SQC82" s="62" t="e">
        <f>VLOOKUP(SPT82,'Cod Planos'!$A:$G,7,FALSE)</f>
        <v>#N/A</v>
      </c>
      <c r="SQD82" s="34">
        <v>1207</v>
      </c>
      <c r="SQE82" s="63" t="str">
        <f>SPW82</f>
        <v>NA</v>
      </c>
      <c r="SQF82" s="83" t="s">
        <v>1731</v>
      </c>
      <c r="SQG82" s="93" t="str">
        <f>SPU82</f>
        <v>CR1207</v>
      </c>
      <c r="SQH82" s="93" t="str">
        <f>IF(IFERROR(VLOOKUP(SQE82,'OPERAÇÕES - REPARO'!SPQ:SPQ,1,FALSE),"")&lt;&gt;"","OK","NA")</f>
        <v>NA</v>
      </c>
      <c r="SQI82" s="93" t="str">
        <f>IF(IFERROR(VLOOKUP(SQE82,'TEXTO LONGO REPARO.CSV'!SPM:SPM,1,FALSE),"")&lt;&gt;"","OK","NA")</f>
        <v>NA</v>
      </c>
      <c r="SQJ82" s="58" t="e">
        <f>VLOOKUP(SQE82,'Cod Planos'!$A:$G,2,FALSE)</f>
        <v>#N/A</v>
      </c>
      <c r="SQK82" s="59" t="e">
        <f>VLOOKUP(SQE82,'Cod Planos'!$A:$G,4,FALSE)</f>
        <v>#N/A</v>
      </c>
      <c r="SQL82" s="60" t="e">
        <f>VLOOKUP(SQE82,'Cod Planos'!$A:$G,5,FALSE)</f>
        <v>#N/A</v>
      </c>
      <c r="SQM82" s="61" t="e">
        <f>VLOOKUP(SQE82,'Cod Planos'!$A:$G,6,FALSE)</f>
        <v>#N/A</v>
      </c>
      <c r="SQN82" s="62" t="e">
        <f>VLOOKUP(SQE82,'Cod Planos'!$A:$G,7,FALSE)</f>
        <v>#N/A</v>
      </c>
      <c r="SQO82" s="34">
        <v>1208</v>
      </c>
      <c r="SQP82" s="63" t="str">
        <f>SQH82</f>
        <v>NA</v>
      </c>
      <c r="SQQ82" s="83" t="s">
        <v>1732</v>
      </c>
      <c r="SQR82" s="93" t="str">
        <f>SQF82</f>
        <v>CR1208</v>
      </c>
      <c r="SQS82" s="93" t="str">
        <f>IF(IFERROR(VLOOKUP(SQP82,'OPERAÇÕES - REPARO'!SQB:SQB,1,FALSE),"")&lt;&gt;"","OK","NA")</f>
        <v>NA</v>
      </c>
      <c r="SQT82" s="93" t="str">
        <f>IF(IFERROR(VLOOKUP(SQP82,'TEXTO LONGO REPARO.CSV'!SPX:SPX,1,FALSE),"")&lt;&gt;"","OK","NA")</f>
        <v>NA</v>
      </c>
      <c r="SQU82" s="58" t="e">
        <f>VLOOKUP(SQP82,'Cod Planos'!$A:$G,2,FALSE)</f>
        <v>#N/A</v>
      </c>
      <c r="SQV82" s="59" t="e">
        <f>VLOOKUP(SQP82,'Cod Planos'!$A:$G,4,FALSE)</f>
        <v>#N/A</v>
      </c>
      <c r="SQW82" s="60" t="e">
        <f>VLOOKUP(SQP82,'Cod Planos'!$A:$G,5,FALSE)</f>
        <v>#N/A</v>
      </c>
      <c r="SQX82" s="61" t="e">
        <f>VLOOKUP(SQP82,'Cod Planos'!$A:$G,6,FALSE)</f>
        <v>#N/A</v>
      </c>
      <c r="SQY82" s="62" t="e">
        <f>VLOOKUP(SQP82,'Cod Planos'!$A:$G,7,FALSE)</f>
        <v>#N/A</v>
      </c>
      <c r="SQZ82" s="34">
        <v>1209</v>
      </c>
      <c r="SRA82" s="63" t="str">
        <f>SQS82</f>
        <v>NA</v>
      </c>
      <c r="SRB82" s="83" t="s">
        <v>1733</v>
      </c>
      <c r="SRC82" s="93" t="str">
        <f>SQQ82</f>
        <v>CR1209</v>
      </c>
      <c r="SRD82" s="93" t="str">
        <f>IF(IFERROR(VLOOKUP(SRA82,'OPERAÇÕES - REPARO'!SQM:SQM,1,FALSE),"")&lt;&gt;"","OK","NA")</f>
        <v>NA</v>
      </c>
      <c r="SRE82" s="93" t="str">
        <f>IF(IFERROR(VLOOKUP(SRA82,'TEXTO LONGO REPARO.CSV'!SQI:SQI,1,FALSE),"")&lt;&gt;"","OK","NA")</f>
        <v>NA</v>
      </c>
      <c r="SRF82" s="58" t="e">
        <f>VLOOKUP(SRA82,'Cod Planos'!$A:$G,2,FALSE)</f>
        <v>#N/A</v>
      </c>
      <c r="SRG82" s="59" t="e">
        <f>VLOOKUP(SRA82,'Cod Planos'!$A:$G,4,FALSE)</f>
        <v>#N/A</v>
      </c>
      <c r="SRH82" s="60" t="e">
        <f>VLOOKUP(SRA82,'Cod Planos'!$A:$G,5,FALSE)</f>
        <v>#N/A</v>
      </c>
      <c r="SRI82" s="61" t="e">
        <f>VLOOKUP(SRA82,'Cod Planos'!$A:$G,6,FALSE)</f>
        <v>#N/A</v>
      </c>
      <c r="SRJ82" s="62" t="e">
        <f>VLOOKUP(SRA82,'Cod Planos'!$A:$G,7,FALSE)</f>
        <v>#N/A</v>
      </c>
      <c r="SRK82" s="34">
        <v>1210</v>
      </c>
      <c r="SRL82" s="63" t="str">
        <f>SRD82</f>
        <v>NA</v>
      </c>
      <c r="SRM82" s="83" t="s">
        <v>1734</v>
      </c>
      <c r="SRN82" s="93" t="str">
        <f>SRB82</f>
        <v>CR1210</v>
      </c>
      <c r="SRO82" s="93" t="str">
        <f>IF(IFERROR(VLOOKUP(SRL82,'OPERAÇÕES - REPARO'!SQX:SQX,1,FALSE),"")&lt;&gt;"","OK","NA")</f>
        <v>NA</v>
      </c>
      <c r="SRP82" s="93" t="str">
        <f>IF(IFERROR(VLOOKUP(SRL82,'TEXTO LONGO REPARO.CSV'!SQT:SQT,1,FALSE),"")&lt;&gt;"","OK","NA")</f>
        <v>NA</v>
      </c>
      <c r="SRQ82" s="58" t="e">
        <f>VLOOKUP(SRL82,'Cod Planos'!$A:$G,2,FALSE)</f>
        <v>#N/A</v>
      </c>
      <c r="SRR82" s="59" t="e">
        <f>VLOOKUP(SRL82,'Cod Planos'!$A:$G,4,FALSE)</f>
        <v>#N/A</v>
      </c>
      <c r="SRS82" s="60" t="e">
        <f>VLOOKUP(SRL82,'Cod Planos'!$A:$G,5,FALSE)</f>
        <v>#N/A</v>
      </c>
      <c r="SRT82" s="61" t="e">
        <f>VLOOKUP(SRL82,'Cod Planos'!$A:$G,6,FALSE)</f>
        <v>#N/A</v>
      </c>
      <c r="SRU82" s="62" t="e">
        <f>VLOOKUP(SRL82,'Cod Planos'!$A:$G,7,FALSE)</f>
        <v>#N/A</v>
      </c>
      <c r="SRV82" s="34">
        <v>1211</v>
      </c>
      <c r="SRW82" s="63" t="str">
        <f>SRO82</f>
        <v>NA</v>
      </c>
      <c r="SRX82" s="83" t="s">
        <v>1735</v>
      </c>
      <c r="SRY82" s="93" t="str">
        <f>SRM82</f>
        <v>CR1211</v>
      </c>
      <c r="SRZ82" s="93" t="str">
        <f>IF(IFERROR(VLOOKUP(SRW82,'OPERAÇÕES - REPARO'!SRI:SRI,1,FALSE),"")&lt;&gt;"","OK","NA")</f>
        <v>NA</v>
      </c>
      <c r="SSA82" s="93" t="str">
        <f>IF(IFERROR(VLOOKUP(SRW82,'TEXTO LONGO REPARO.CSV'!SRE:SRE,1,FALSE),"")&lt;&gt;"","OK","NA")</f>
        <v>NA</v>
      </c>
      <c r="SSB82" s="58" t="e">
        <f>VLOOKUP(SRW82,'Cod Planos'!$A:$G,2,FALSE)</f>
        <v>#N/A</v>
      </c>
      <c r="SSC82" s="59" t="e">
        <f>VLOOKUP(SRW82,'Cod Planos'!$A:$G,4,FALSE)</f>
        <v>#N/A</v>
      </c>
      <c r="SSD82" s="60" t="e">
        <f>VLOOKUP(SRW82,'Cod Planos'!$A:$G,5,FALSE)</f>
        <v>#N/A</v>
      </c>
      <c r="SSE82" s="61" t="e">
        <f>VLOOKUP(SRW82,'Cod Planos'!$A:$G,6,FALSE)</f>
        <v>#N/A</v>
      </c>
      <c r="SSF82" s="62" t="e">
        <f>VLOOKUP(SRW82,'Cod Planos'!$A:$G,7,FALSE)</f>
        <v>#N/A</v>
      </c>
      <c r="SSG82" s="34">
        <v>1212</v>
      </c>
      <c r="SSH82" s="63" t="str">
        <f>SRZ82</f>
        <v>NA</v>
      </c>
      <c r="SSI82" s="83" t="s">
        <v>1736</v>
      </c>
      <c r="SSJ82" s="93" t="str">
        <f>SRX82</f>
        <v>CR1212</v>
      </c>
      <c r="SSK82" s="93" t="str">
        <f>IF(IFERROR(VLOOKUP(SSH82,'OPERAÇÕES - REPARO'!SRT:SRT,1,FALSE),"")&lt;&gt;"","OK","NA")</f>
        <v>NA</v>
      </c>
      <c r="SSL82" s="93" t="str">
        <f>IF(IFERROR(VLOOKUP(SSH82,'TEXTO LONGO REPARO.CSV'!SRP:SRP,1,FALSE),"")&lt;&gt;"","OK","NA")</f>
        <v>NA</v>
      </c>
      <c r="SSM82" s="58" t="e">
        <f>VLOOKUP(SSH82,'Cod Planos'!$A:$G,2,FALSE)</f>
        <v>#N/A</v>
      </c>
      <c r="SSN82" s="59" t="e">
        <f>VLOOKUP(SSH82,'Cod Planos'!$A:$G,4,FALSE)</f>
        <v>#N/A</v>
      </c>
      <c r="SSO82" s="60" t="e">
        <f>VLOOKUP(SSH82,'Cod Planos'!$A:$G,5,FALSE)</f>
        <v>#N/A</v>
      </c>
      <c r="SSP82" s="61" t="e">
        <f>VLOOKUP(SSH82,'Cod Planos'!$A:$G,6,FALSE)</f>
        <v>#N/A</v>
      </c>
      <c r="SSQ82" s="62" t="e">
        <f>VLOOKUP(SSH82,'Cod Planos'!$A:$G,7,FALSE)</f>
        <v>#N/A</v>
      </c>
      <c r="SSR82" s="34">
        <v>1213</v>
      </c>
      <c r="SSS82" s="63" t="str">
        <f>SSK82</f>
        <v>NA</v>
      </c>
      <c r="SST82" s="83" t="s">
        <v>1737</v>
      </c>
      <c r="SSU82" s="93" t="str">
        <f>SSI82</f>
        <v>CR1213</v>
      </c>
      <c r="SSV82" s="93" t="str">
        <f>IF(IFERROR(VLOOKUP(SSS82,'OPERAÇÕES - REPARO'!SSE:SSE,1,FALSE),"")&lt;&gt;"","OK","NA")</f>
        <v>NA</v>
      </c>
      <c r="SSW82" s="93" t="str">
        <f>IF(IFERROR(VLOOKUP(SSS82,'TEXTO LONGO REPARO.CSV'!SSA:SSA,1,FALSE),"")&lt;&gt;"","OK","NA")</f>
        <v>NA</v>
      </c>
      <c r="SSX82" s="58" t="e">
        <f>VLOOKUP(SSS82,'Cod Planos'!$A:$G,2,FALSE)</f>
        <v>#N/A</v>
      </c>
      <c r="SSY82" s="59" t="e">
        <f>VLOOKUP(SSS82,'Cod Planos'!$A:$G,4,FALSE)</f>
        <v>#N/A</v>
      </c>
      <c r="SSZ82" s="60" t="e">
        <f>VLOOKUP(SSS82,'Cod Planos'!$A:$G,5,FALSE)</f>
        <v>#N/A</v>
      </c>
      <c r="STA82" s="61" t="e">
        <f>VLOOKUP(SSS82,'Cod Planos'!$A:$G,6,FALSE)</f>
        <v>#N/A</v>
      </c>
      <c r="STB82" s="62" t="e">
        <f>VLOOKUP(SSS82,'Cod Planos'!$A:$G,7,FALSE)</f>
        <v>#N/A</v>
      </c>
      <c r="STC82" s="34">
        <v>1214</v>
      </c>
      <c r="STD82" s="63" t="str">
        <f>SSV82</f>
        <v>NA</v>
      </c>
      <c r="STE82" s="83" t="s">
        <v>1738</v>
      </c>
      <c r="STF82" s="93" t="str">
        <f>SST82</f>
        <v>CR1214</v>
      </c>
      <c r="STG82" s="93" t="str">
        <f>IF(IFERROR(VLOOKUP(STD82,'OPERAÇÕES - REPARO'!SSP:SSP,1,FALSE),"")&lt;&gt;"","OK","NA")</f>
        <v>NA</v>
      </c>
      <c r="STH82" s="93" t="str">
        <f>IF(IFERROR(VLOOKUP(STD82,'TEXTO LONGO REPARO.CSV'!SSL:SSL,1,FALSE),"")&lt;&gt;"","OK","NA")</f>
        <v>NA</v>
      </c>
      <c r="STI82" s="58" t="e">
        <f>VLOOKUP(STD82,'Cod Planos'!$A:$G,2,FALSE)</f>
        <v>#N/A</v>
      </c>
      <c r="STJ82" s="59" t="e">
        <f>VLOOKUP(STD82,'Cod Planos'!$A:$G,4,FALSE)</f>
        <v>#N/A</v>
      </c>
      <c r="STK82" s="60" t="e">
        <f>VLOOKUP(STD82,'Cod Planos'!$A:$G,5,FALSE)</f>
        <v>#N/A</v>
      </c>
      <c r="STL82" s="61" t="e">
        <f>VLOOKUP(STD82,'Cod Planos'!$A:$G,6,FALSE)</f>
        <v>#N/A</v>
      </c>
      <c r="STM82" s="62" t="e">
        <f>VLOOKUP(STD82,'Cod Planos'!$A:$G,7,FALSE)</f>
        <v>#N/A</v>
      </c>
      <c r="STN82" s="34">
        <v>1215</v>
      </c>
      <c r="STO82" s="63" t="str">
        <f>STG82</f>
        <v>NA</v>
      </c>
      <c r="STP82" s="83" t="s">
        <v>1739</v>
      </c>
      <c r="STQ82" s="93" t="str">
        <f>STE82</f>
        <v>CR1215</v>
      </c>
      <c r="STR82" s="93" t="str">
        <f>IF(IFERROR(VLOOKUP(STO82,'OPERAÇÕES - REPARO'!STA:STA,1,FALSE),"")&lt;&gt;"","OK","NA")</f>
        <v>NA</v>
      </c>
      <c r="STS82" s="93" t="str">
        <f>IF(IFERROR(VLOOKUP(STO82,'TEXTO LONGO REPARO.CSV'!SSW:SSW,1,FALSE),"")&lt;&gt;"","OK","NA")</f>
        <v>NA</v>
      </c>
      <c r="STT82" s="58" t="e">
        <f>VLOOKUP(STO82,'Cod Planos'!$A:$G,2,FALSE)</f>
        <v>#N/A</v>
      </c>
      <c r="STU82" s="59" t="e">
        <f>VLOOKUP(STO82,'Cod Planos'!$A:$G,4,FALSE)</f>
        <v>#N/A</v>
      </c>
      <c r="STV82" s="60" t="e">
        <f>VLOOKUP(STO82,'Cod Planos'!$A:$G,5,FALSE)</f>
        <v>#N/A</v>
      </c>
      <c r="STW82" s="61" t="e">
        <f>VLOOKUP(STO82,'Cod Planos'!$A:$G,6,FALSE)</f>
        <v>#N/A</v>
      </c>
      <c r="STX82" s="62" t="e">
        <f>VLOOKUP(STO82,'Cod Planos'!$A:$G,7,FALSE)</f>
        <v>#N/A</v>
      </c>
      <c r="STY82" s="34">
        <v>1216</v>
      </c>
      <c r="STZ82" s="63" t="str">
        <f>STR82</f>
        <v>NA</v>
      </c>
      <c r="SUA82" s="83" t="s">
        <v>1740</v>
      </c>
      <c r="SUB82" s="93" t="str">
        <f>STP82</f>
        <v>CR1216</v>
      </c>
      <c r="SUC82" s="93" t="str">
        <f>IF(IFERROR(VLOOKUP(STZ82,'OPERAÇÕES - REPARO'!STL:STL,1,FALSE),"")&lt;&gt;"","OK","NA")</f>
        <v>NA</v>
      </c>
      <c r="SUD82" s="93" t="str">
        <f>IF(IFERROR(VLOOKUP(STZ82,'TEXTO LONGO REPARO.CSV'!STH:STH,1,FALSE),"")&lt;&gt;"","OK","NA")</f>
        <v>NA</v>
      </c>
      <c r="SUE82" s="58" t="e">
        <f>VLOOKUP(STZ82,'Cod Planos'!$A:$G,2,FALSE)</f>
        <v>#N/A</v>
      </c>
      <c r="SUF82" s="59" t="e">
        <f>VLOOKUP(STZ82,'Cod Planos'!$A:$G,4,FALSE)</f>
        <v>#N/A</v>
      </c>
      <c r="SUG82" s="60" t="e">
        <f>VLOOKUP(STZ82,'Cod Planos'!$A:$G,5,FALSE)</f>
        <v>#N/A</v>
      </c>
      <c r="SUH82" s="61" t="e">
        <f>VLOOKUP(STZ82,'Cod Planos'!$A:$G,6,FALSE)</f>
        <v>#N/A</v>
      </c>
      <c r="SUI82" s="62" t="e">
        <f>VLOOKUP(STZ82,'Cod Planos'!$A:$G,7,FALSE)</f>
        <v>#N/A</v>
      </c>
      <c r="SUJ82" s="34">
        <v>1217</v>
      </c>
      <c r="SUK82" s="63" t="str">
        <f>SUC82</f>
        <v>NA</v>
      </c>
      <c r="SUL82" s="83" t="s">
        <v>1741</v>
      </c>
      <c r="SUM82" s="93" t="str">
        <f>SUA82</f>
        <v>CR1217</v>
      </c>
      <c r="SUN82" s="93" t="str">
        <f>IF(IFERROR(VLOOKUP(SUK82,'OPERAÇÕES - REPARO'!STW:STW,1,FALSE),"")&lt;&gt;"","OK","NA")</f>
        <v>NA</v>
      </c>
      <c r="SUO82" s="93" t="str">
        <f>IF(IFERROR(VLOOKUP(SUK82,'TEXTO LONGO REPARO.CSV'!STS:STS,1,FALSE),"")&lt;&gt;"","OK","NA")</f>
        <v>NA</v>
      </c>
      <c r="SUP82" s="58" t="e">
        <f>VLOOKUP(SUK82,'Cod Planos'!$A:$G,2,FALSE)</f>
        <v>#N/A</v>
      </c>
      <c r="SUQ82" s="59" t="e">
        <f>VLOOKUP(SUK82,'Cod Planos'!$A:$G,4,FALSE)</f>
        <v>#N/A</v>
      </c>
      <c r="SUR82" s="60" t="e">
        <f>VLOOKUP(SUK82,'Cod Planos'!$A:$G,5,FALSE)</f>
        <v>#N/A</v>
      </c>
      <c r="SUS82" s="61" t="e">
        <f>VLOOKUP(SUK82,'Cod Planos'!$A:$G,6,FALSE)</f>
        <v>#N/A</v>
      </c>
      <c r="SUT82" s="62" t="e">
        <f>VLOOKUP(SUK82,'Cod Planos'!$A:$G,7,FALSE)</f>
        <v>#N/A</v>
      </c>
      <c r="SUU82" s="34">
        <v>1218</v>
      </c>
      <c r="SUV82" s="63" t="str">
        <f>SUN82</f>
        <v>NA</v>
      </c>
      <c r="SUW82" s="83" t="s">
        <v>1742</v>
      </c>
      <c r="SUX82" s="93" t="str">
        <f>SUL82</f>
        <v>CR1218</v>
      </c>
      <c r="SUY82" s="93" t="str">
        <f>IF(IFERROR(VLOOKUP(SUV82,'OPERAÇÕES - REPARO'!SUH:SUH,1,FALSE),"")&lt;&gt;"","OK","NA")</f>
        <v>NA</v>
      </c>
      <c r="SUZ82" s="93" t="str">
        <f>IF(IFERROR(VLOOKUP(SUV82,'TEXTO LONGO REPARO.CSV'!SUD:SUD,1,FALSE),"")&lt;&gt;"","OK","NA")</f>
        <v>NA</v>
      </c>
      <c r="SVA82" s="58" t="e">
        <f>VLOOKUP(SUV82,'Cod Planos'!$A:$G,2,FALSE)</f>
        <v>#N/A</v>
      </c>
      <c r="SVB82" s="59" t="e">
        <f>VLOOKUP(SUV82,'Cod Planos'!$A:$G,4,FALSE)</f>
        <v>#N/A</v>
      </c>
      <c r="SVC82" s="60" t="e">
        <f>VLOOKUP(SUV82,'Cod Planos'!$A:$G,5,FALSE)</f>
        <v>#N/A</v>
      </c>
      <c r="SVD82" s="61" t="e">
        <f>VLOOKUP(SUV82,'Cod Planos'!$A:$G,6,FALSE)</f>
        <v>#N/A</v>
      </c>
      <c r="SVE82" s="62" t="e">
        <f>VLOOKUP(SUV82,'Cod Planos'!$A:$G,7,FALSE)</f>
        <v>#N/A</v>
      </c>
      <c r="SVF82" s="34">
        <v>1219</v>
      </c>
      <c r="SVG82" s="63" t="str">
        <f>SUY82</f>
        <v>NA</v>
      </c>
      <c r="SVH82" s="83" t="s">
        <v>1743</v>
      </c>
      <c r="SVI82" s="93" t="str">
        <f>SUW82</f>
        <v>CR1219</v>
      </c>
      <c r="SVJ82" s="93" t="str">
        <f>IF(IFERROR(VLOOKUP(SVG82,'OPERAÇÕES - REPARO'!SUS:SUS,1,FALSE),"")&lt;&gt;"","OK","NA")</f>
        <v>NA</v>
      </c>
      <c r="SVK82" s="93" t="str">
        <f>IF(IFERROR(VLOOKUP(SVG82,'TEXTO LONGO REPARO.CSV'!SUO:SUO,1,FALSE),"")&lt;&gt;"","OK","NA")</f>
        <v>NA</v>
      </c>
      <c r="SVL82" s="58" t="e">
        <f>VLOOKUP(SVG82,'Cod Planos'!$A:$G,2,FALSE)</f>
        <v>#N/A</v>
      </c>
      <c r="SVM82" s="59" t="e">
        <f>VLOOKUP(SVG82,'Cod Planos'!$A:$G,4,FALSE)</f>
        <v>#N/A</v>
      </c>
      <c r="SVN82" s="60" t="e">
        <f>VLOOKUP(SVG82,'Cod Planos'!$A:$G,5,FALSE)</f>
        <v>#N/A</v>
      </c>
      <c r="SVO82" s="61" t="e">
        <f>VLOOKUP(SVG82,'Cod Planos'!$A:$G,6,FALSE)</f>
        <v>#N/A</v>
      </c>
      <c r="SVP82" s="62" t="e">
        <f>VLOOKUP(SVG82,'Cod Planos'!$A:$G,7,FALSE)</f>
        <v>#N/A</v>
      </c>
      <c r="SVQ82" s="34">
        <v>1220</v>
      </c>
      <c r="SVR82" s="63" t="str">
        <f>SVJ82</f>
        <v>NA</v>
      </c>
      <c r="SVS82" s="83" t="s">
        <v>1744</v>
      </c>
      <c r="SVT82" s="93" t="str">
        <f>SVH82</f>
        <v>CR1220</v>
      </c>
      <c r="SVU82" s="93" t="str">
        <f>IF(IFERROR(VLOOKUP(SVR82,'OPERAÇÕES - REPARO'!SVD:SVD,1,FALSE),"")&lt;&gt;"","OK","NA")</f>
        <v>NA</v>
      </c>
      <c r="SVV82" s="93" t="str">
        <f>IF(IFERROR(VLOOKUP(SVR82,'TEXTO LONGO REPARO.CSV'!SUZ:SUZ,1,FALSE),"")&lt;&gt;"","OK","NA")</f>
        <v>NA</v>
      </c>
      <c r="SVW82" s="58" t="e">
        <f>VLOOKUP(SVR82,'Cod Planos'!$A:$G,2,FALSE)</f>
        <v>#N/A</v>
      </c>
      <c r="SVX82" s="59" t="e">
        <f>VLOOKUP(SVR82,'Cod Planos'!$A:$G,4,FALSE)</f>
        <v>#N/A</v>
      </c>
      <c r="SVY82" s="60" t="e">
        <f>VLOOKUP(SVR82,'Cod Planos'!$A:$G,5,FALSE)</f>
        <v>#N/A</v>
      </c>
      <c r="SVZ82" s="61" t="e">
        <f>VLOOKUP(SVR82,'Cod Planos'!$A:$G,6,FALSE)</f>
        <v>#N/A</v>
      </c>
      <c r="SWA82" s="62" t="e">
        <f>VLOOKUP(SVR82,'Cod Planos'!$A:$G,7,FALSE)</f>
        <v>#N/A</v>
      </c>
      <c r="SWB82" s="34">
        <v>1221</v>
      </c>
      <c r="SWC82" s="63" t="str">
        <f>SVU82</f>
        <v>NA</v>
      </c>
      <c r="SWD82" s="83" t="s">
        <v>1745</v>
      </c>
      <c r="SWE82" s="93" t="str">
        <f>SVS82</f>
        <v>CR1221</v>
      </c>
      <c r="SWF82" s="93" t="str">
        <f>IF(IFERROR(VLOOKUP(SWC82,'OPERAÇÕES - REPARO'!SVO:SVO,1,FALSE),"")&lt;&gt;"","OK","NA")</f>
        <v>NA</v>
      </c>
      <c r="SWG82" s="93" t="str">
        <f>IF(IFERROR(VLOOKUP(SWC82,'TEXTO LONGO REPARO.CSV'!SVK:SVK,1,FALSE),"")&lt;&gt;"","OK","NA")</f>
        <v>NA</v>
      </c>
      <c r="SWH82" s="58" t="e">
        <f>VLOOKUP(SWC82,'Cod Planos'!$A:$G,2,FALSE)</f>
        <v>#N/A</v>
      </c>
      <c r="SWI82" s="59" t="e">
        <f>VLOOKUP(SWC82,'Cod Planos'!$A:$G,4,FALSE)</f>
        <v>#N/A</v>
      </c>
      <c r="SWJ82" s="60" t="e">
        <f>VLOOKUP(SWC82,'Cod Planos'!$A:$G,5,FALSE)</f>
        <v>#N/A</v>
      </c>
      <c r="SWK82" s="61" t="e">
        <f>VLOOKUP(SWC82,'Cod Planos'!$A:$G,6,FALSE)</f>
        <v>#N/A</v>
      </c>
      <c r="SWL82" s="62" t="e">
        <f>VLOOKUP(SWC82,'Cod Planos'!$A:$G,7,FALSE)</f>
        <v>#N/A</v>
      </c>
      <c r="SWM82" s="34">
        <v>1222</v>
      </c>
      <c r="SWN82" s="63" t="str">
        <f>SWF82</f>
        <v>NA</v>
      </c>
      <c r="SWO82" s="83" t="s">
        <v>1746</v>
      </c>
      <c r="SWP82" s="93" t="str">
        <f>SWD82</f>
        <v>CR1222</v>
      </c>
      <c r="SWQ82" s="93" t="str">
        <f>IF(IFERROR(VLOOKUP(SWN82,'OPERAÇÕES - REPARO'!SVZ:SVZ,1,FALSE),"")&lt;&gt;"","OK","NA")</f>
        <v>NA</v>
      </c>
      <c r="SWR82" s="93" t="str">
        <f>IF(IFERROR(VLOOKUP(SWN82,'TEXTO LONGO REPARO.CSV'!SVV:SVV,1,FALSE),"")&lt;&gt;"","OK","NA")</f>
        <v>NA</v>
      </c>
      <c r="SWS82" s="58" t="e">
        <f>VLOOKUP(SWN82,'Cod Planos'!$A:$G,2,FALSE)</f>
        <v>#N/A</v>
      </c>
      <c r="SWT82" s="59" t="e">
        <f>VLOOKUP(SWN82,'Cod Planos'!$A:$G,4,FALSE)</f>
        <v>#N/A</v>
      </c>
      <c r="SWU82" s="60" t="e">
        <f>VLOOKUP(SWN82,'Cod Planos'!$A:$G,5,FALSE)</f>
        <v>#N/A</v>
      </c>
      <c r="SWV82" s="61" t="e">
        <f>VLOOKUP(SWN82,'Cod Planos'!$A:$G,6,FALSE)</f>
        <v>#N/A</v>
      </c>
      <c r="SWW82" s="62" t="e">
        <f>VLOOKUP(SWN82,'Cod Planos'!$A:$G,7,FALSE)</f>
        <v>#N/A</v>
      </c>
      <c r="SWX82" s="34">
        <v>1223</v>
      </c>
      <c r="SWY82" s="63" t="str">
        <f>SWQ82</f>
        <v>NA</v>
      </c>
      <c r="SWZ82" s="83" t="s">
        <v>1747</v>
      </c>
      <c r="SXA82" s="93" t="str">
        <f>SWO82</f>
        <v>CR1223</v>
      </c>
      <c r="SXB82" s="93" t="str">
        <f>IF(IFERROR(VLOOKUP(SWY82,'OPERAÇÕES - REPARO'!SWK:SWK,1,FALSE),"")&lt;&gt;"","OK","NA")</f>
        <v>NA</v>
      </c>
      <c r="SXC82" s="93" t="str">
        <f>IF(IFERROR(VLOOKUP(SWY82,'TEXTO LONGO REPARO.CSV'!SWG:SWG,1,FALSE),"")&lt;&gt;"","OK","NA")</f>
        <v>NA</v>
      </c>
      <c r="SXD82" s="58" t="e">
        <f>VLOOKUP(SWY82,'Cod Planos'!$A:$G,2,FALSE)</f>
        <v>#N/A</v>
      </c>
      <c r="SXE82" s="59" t="e">
        <f>VLOOKUP(SWY82,'Cod Planos'!$A:$G,4,FALSE)</f>
        <v>#N/A</v>
      </c>
      <c r="SXF82" s="60" t="e">
        <f>VLOOKUP(SWY82,'Cod Planos'!$A:$G,5,FALSE)</f>
        <v>#N/A</v>
      </c>
      <c r="SXG82" s="61" t="e">
        <f>VLOOKUP(SWY82,'Cod Planos'!$A:$G,6,FALSE)</f>
        <v>#N/A</v>
      </c>
      <c r="SXH82" s="62" t="e">
        <f>VLOOKUP(SWY82,'Cod Planos'!$A:$G,7,FALSE)</f>
        <v>#N/A</v>
      </c>
      <c r="SXI82" s="34">
        <v>1224</v>
      </c>
      <c r="SXJ82" s="63" t="str">
        <f>SXB82</f>
        <v>NA</v>
      </c>
      <c r="SXK82" s="83" t="s">
        <v>1748</v>
      </c>
      <c r="SXL82" s="93" t="str">
        <f>SWZ82</f>
        <v>CR1224</v>
      </c>
      <c r="SXM82" s="93" t="str">
        <f>IF(IFERROR(VLOOKUP(SXJ82,'OPERAÇÕES - REPARO'!SWV:SWV,1,FALSE),"")&lt;&gt;"","OK","NA")</f>
        <v>NA</v>
      </c>
      <c r="SXN82" s="93" t="str">
        <f>IF(IFERROR(VLOOKUP(SXJ82,'TEXTO LONGO REPARO.CSV'!SWR:SWR,1,FALSE),"")&lt;&gt;"","OK","NA")</f>
        <v>NA</v>
      </c>
      <c r="SXO82" s="58" t="e">
        <f>VLOOKUP(SXJ82,'Cod Planos'!$A:$G,2,FALSE)</f>
        <v>#N/A</v>
      </c>
      <c r="SXP82" s="59" t="e">
        <f>VLOOKUP(SXJ82,'Cod Planos'!$A:$G,4,FALSE)</f>
        <v>#N/A</v>
      </c>
      <c r="SXQ82" s="60" t="e">
        <f>VLOOKUP(SXJ82,'Cod Planos'!$A:$G,5,FALSE)</f>
        <v>#N/A</v>
      </c>
      <c r="SXR82" s="61" t="e">
        <f>VLOOKUP(SXJ82,'Cod Planos'!$A:$G,6,FALSE)</f>
        <v>#N/A</v>
      </c>
      <c r="SXS82" s="62" t="e">
        <f>VLOOKUP(SXJ82,'Cod Planos'!$A:$G,7,FALSE)</f>
        <v>#N/A</v>
      </c>
      <c r="SXT82" s="34">
        <v>1225</v>
      </c>
      <c r="SXU82" s="63" t="str">
        <f>SXM82</f>
        <v>NA</v>
      </c>
      <c r="SXV82" s="83" t="s">
        <v>1749</v>
      </c>
      <c r="SXW82" s="93" t="str">
        <f>SXK82</f>
        <v>CR1225</v>
      </c>
      <c r="SXX82" s="93" t="str">
        <f>IF(IFERROR(VLOOKUP(SXU82,'OPERAÇÕES - REPARO'!SXG:SXG,1,FALSE),"")&lt;&gt;"","OK","NA")</f>
        <v>NA</v>
      </c>
      <c r="SXY82" s="93" t="str">
        <f>IF(IFERROR(VLOOKUP(SXU82,'TEXTO LONGO REPARO.CSV'!SXC:SXC,1,FALSE),"")&lt;&gt;"","OK","NA")</f>
        <v>NA</v>
      </c>
      <c r="SXZ82" s="58" t="e">
        <f>VLOOKUP(SXU82,'Cod Planos'!$A:$G,2,FALSE)</f>
        <v>#N/A</v>
      </c>
      <c r="SYA82" s="59" t="e">
        <f>VLOOKUP(SXU82,'Cod Planos'!$A:$G,4,FALSE)</f>
        <v>#N/A</v>
      </c>
      <c r="SYB82" s="60" t="e">
        <f>VLOOKUP(SXU82,'Cod Planos'!$A:$G,5,FALSE)</f>
        <v>#N/A</v>
      </c>
      <c r="SYC82" s="61" t="e">
        <f>VLOOKUP(SXU82,'Cod Planos'!$A:$G,6,FALSE)</f>
        <v>#N/A</v>
      </c>
      <c r="SYD82" s="62" t="e">
        <f>VLOOKUP(SXU82,'Cod Planos'!$A:$G,7,FALSE)</f>
        <v>#N/A</v>
      </c>
      <c r="SYE82" s="34">
        <v>1226</v>
      </c>
      <c r="SYF82" s="63" t="str">
        <f>SXX82</f>
        <v>NA</v>
      </c>
      <c r="SYG82" s="83" t="s">
        <v>1750</v>
      </c>
      <c r="SYH82" s="93" t="str">
        <f>SXV82</f>
        <v>CR1226</v>
      </c>
      <c r="SYI82" s="93" t="str">
        <f>IF(IFERROR(VLOOKUP(SYF82,'OPERAÇÕES - REPARO'!SXR:SXR,1,FALSE),"")&lt;&gt;"","OK","NA")</f>
        <v>NA</v>
      </c>
      <c r="SYJ82" s="93" t="str">
        <f>IF(IFERROR(VLOOKUP(SYF82,'TEXTO LONGO REPARO.CSV'!SXN:SXN,1,FALSE),"")&lt;&gt;"","OK","NA")</f>
        <v>NA</v>
      </c>
      <c r="SYK82" s="58" t="e">
        <f>VLOOKUP(SYF82,'Cod Planos'!$A:$G,2,FALSE)</f>
        <v>#N/A</v>
      </c>
      <c r="SYL82" s="59" t="e">
        <f>VLOOKUP(SYF82,'Cod Planos'!$A:$G,4,FALSE)</f>
        <v>#N/A</v>
      </c>
      <c r="SYM82" s="60" t="e">
        <f>VLOOKUP(SYF82,'Cod Planos'!$A:$G,5,FALSE)</f>
        <v>#N/A</v>
      </c>
      <c r="SYN82" s="61" t="e">
        <f>VLOOKUP(SYF82,'Cod Planos'!$A:$G,6,FALSE)</f>
        <v>#N/A</v>
      </c>
      <c r="SYO82" s="62" t="e">
        <f>VLOOKUP(SYF82,'Cod Planos'!$A:$G,7,FALSE)</f>
        <v>#N/A</v>
      </c>
      <c r="SYP82" s="34">
        <v>1227</v>
      </c>
      <c r="SYQ82" s="63" t="str">
        <f>SYI82</f>
        <v>NA</v>
      </c>
      <c r="SYR82" s="83" t="s">
        <v>1751</v>
      </c>
      <c r="SYS82" s="93" t="str">
        <f>SYG82</f>
        <v>CR1227</v>
      </c>
      <c r="SYT82" s="93" t="str">
        <f>IF(IFERROR(VLOOKUP(SYQ82,'OPERAÇÕES - REPARO'!SYC:SYC,1,FALSE),"")&lt;&gt;"","OK","NA")</f>
        <v>NA</v>
      </c>
      <c r="SYU82" s="93" t="str">
        <f>IF(IFERROR(VLOOKUP(SYQ82,'TEXTO LONGO REPARO.CSV'!SXY:SXY,1,FALSE),"")&lt;&gt;"","OK","NA")</f>
        <v>NA</v>
      </c>
      <c r="SYV82" s="58" t="e">
        <f>VLOOKUP(SYQ82,'Cod Planos'!$A:$G,2,FALSE)</f>
        <v>#N/A</v>
      </c>
      <c r="SYW82" s="59" t="e">
        <f>VLOOKUP(SYQ82,'Cod Planos'!$A:$G,4,FALSE)</f>
        <v>#N/A</v>
      </c>
      <c r="SYX82" s="60" t="e">
        <f>VLOOKUP(SYQ82,'Cod Planos'!$A:$G,5,FALSE)</f>
        <v>#N/A</v>
      </c>
      <c r="SYY82" s="61" t="e">
        <f>VLOOKUP(SYQ82,'Cod Planos'!$A:$G,6,FALSE)</f>
        <v>#N/A</v>
      </c>
      <c r="SYZ82" s="62" t="e">
        <f>VLOOKUP(SYQ82,'Cod Planos'!$A:$G,7,FALSE)</f>
        <v>#N/A</v>
      </c>
      <c r="SZA82" s="34">
        <v>1228</v>
      </c>
      <c r="SZB82" s="63" t="str">
        <f>SYT82</f>
        <v>NA</v>
      </c>
      <c r="SZC82" s="83" t="s">
        <v>1752</v>
      </c>
      <c r="SZD82" s="93" t="str">
        <f>SYR82</f>
        <v>CR1228</v>
      </c>
      <c r="SZE82" s="93" t="str">
        <f>IF(IFERROR(VLOOKUP(SZB82,'OPERAÇÕES - REPARO'!SYN:SYN,1,FALSE),"")&lt;&gt;"","OK","NA")</f>
        <v>NA</v>
      </c>
      <c r="SZF82" s="93" t="str">
        <f>IF(IFERROR(VLOOKUP(SZB82,'TEXTO LONGO REPARO.CSV'!SYJ:SYJ,1,FALSE),"")&lt;&gt;"","OK","NA")</f>
        <v>NA</v>
      </c>
      <c r="SZG82" s="58" t="e">
        <f>VLOOKUP(SZB82,'Cod Planos'!$A:$G,2,FALSE)</f>
        <v>#N/A</v>
      </c>
      <c r="SZH82" s="59" t="e">
        <f>VLOOKUP(SZB82,'Cod Planos'!$A:$G,4,FALSE)</f>
        <v>#N/A</v>
      </c>
      <c r="SZI82" s="60" t="e">
        <f>VLOOKUP(SZB82,'Cod Planos'!$A:$G,5,FALSE)</f>
        <v>#N/A</v>
      </c>
      <c r="SZJ82" s="61" t="e">
        <f>VLOOKUP(SZB82,'Cod Planos'!$A:$G,6,FALSE)</f>
        <v>#N/A</v>
      </c>
      <c r="SZK82" s="62" t="e">
        <f>VLOOKUP(SZB82,'Cod Planos'!$A:$G,7,FALSE)</f>
        <v>#N/A</v>
      </c>
      <c r="SZL82" s="34">
        <v>1229</v>
      </c>
      <c r="SZM82" s="63" t="str">
        <f>SZE82</f>
        <v>NA</v>
      </c>
      <c r="SZN82" s="83" t="s">
        <v>1753</v>
      </c>
      <c r="SZO82" s="93" t="str">
        <f>SZC82</f>
        <v>CR1229</v>
      </c>
      <c r="SZP82" s="93" t="str">
        <f>IF(IFERROR(VLOOKUP(SZM82,'OPERAÇÕES - REPARO'!SYY:SYY,1,FALSE),"")&lt;&gt;"","OK","NA")</f>
        <v>NA</v>
      </c>
      <c r="SZQ82" s="93" t="str">
        <f>IF(IFERROR(VLOOKUP(SZM82,'TEXTO LONGO REPARO.CSV'!SYU:SYU,1,FALSE),"")&lt;&gt;"","OK","NA")</f>
        <v>NA</v>
      </c>
      <c r="SZR82" s="58" t="e">
        <f>VLOOKUP(SZM82,'Cod Planos'!$A:$G,2,FALSE)</f>
        <v>#N/A</v>
      </c>
      <c r="SZS82" s="59" t="e">
        <f>VLOOKUP(SZM82,'Cod Planos'!$A:$G,4,FALSE)</f>
        <v>#N/A</v>
      </c>
      <c r="SZT82" s="60" t="e">
        <f>VLOOKUP(SZM82,'Cod Planos'!$A:$G,5,FALSE)</f>
        <v>#N/A</v>
      </c>
      <c r="SZU82" s="61" t="e">
        <f>VLOOKUP(SZM82,'Cod Planos'!$A:$G,6,FALSE)</f>
        <v>#N/A</v>
      </c>
      <c r="SZV82" s="62" t="e">
        <f>VLOOKUP(SZM82,'Cod Planos'!$A:$G,7,FALSE)</f>
        <v>#N/A</v>
      </c>
      <c r="SZW82" s="34">
        <v>1230</v>
      </c>
      <c r="SZX82" s="63" t="str">
        <f>SZP82</f>
        <v>NA</v>
      </c>
      <c r="SZY82" s="83" t="s">
        <v>1754</v>
      </c>
      <c r="SZZ82" s="93" t="str">
        <f>SZN82</f>
        <v>CR1230</v>
      </c>
      <c r="TAA82" s="93" t="str">
        <f>IF(IFERROR(VLOOKUP(SZX82,'OPERAÇÕES - REPARO'!SZJ:SZJ,1,FALSE),"")&lt;&gt;"","OK","NA")</f>
        <v>NA</v>
      </c>
      <c r="TAB82" s="93" t="str">
        <f>IF(IFERROR(VLOOKUP(SZX82,'TEXTO LONGO REPARO.CSV'!SZF:SZF,1,FALSE),"")&lt;&gt;"","OK","NA")</f>
        <v>NA</v>
      </c>
      <c r="TAC82" s="58" t="e">
        <f>VLOOKUP(SZX82,'Cod Planos'!$A:$G,2,FALSE)</f>
        <v>#N/A</v>
      </c>
      <c r="TAD82" s="59" t="e">
        <f>VLOOKUP(SZX82,'Cod Planos'!$A:$G,4,FALSE)</f>
        <v>#N/A</v>
      </c>
      <c r="TAE82" s="60" t="e">
        <f>VLOOKUP(SZX82,'Cod Planos'!$A:$G,5,FALSE)</f>
        <v>#N/A</v>
      </c>
      <c r="TAF82" s="61" t="e">
        <f>VLOOKUP(SZX82,'Cod Planos'!$A:$G,6,FALSE)</f>
        <v>#N/A</v>
      </c>
      <c r="TAG82" s="62" t="e">
        <f>VLOOKUP(SZX82,'Cod Planos'!$A:$G,7,FALSE)</f>
        <v>#N/A</v>
      </c>
      <c r="TAH82" s="34">
        <v>1231</v>
      </c>
      <c r="TAI82" s="63" t="str">
        <f>TAA82</f>
        <v>NA</v>
      </c>
      <c r="TAJ82" s="83" t="s">
        <v>1755</v>
      </c>
      <c r="TAK82" s="93" t="str">
        <f>SZY82</f>
        <v>CR1231</v>
      </c>
      <c r="TAL82" s="93" t="str">
        <f>IF(IFERROR(VLOOKUP(TAI82,'OPERAÇÕES - REPARO'!SZU:SZU,1,FALSE),"")&lt;&gt;"","OK","NA")</f>
        <v>NA</v>
      </c>
      <c r="TAM82" s="93" t="str">
        <f>IF(IFERROR(VLOOKUP(TAI82,'TEXTO LONGO REPARO.CSV'!SZQ:SZQ,1,FALSE),"")&lt;&gt;"","OK","NA")</f>
        <v>NA</v>
      </c>
      <c r="TAN82" s="58" t="e">
        <f>VLOOKUP(TAI82,'Cod Planos'!$A:$G,2,FALSE)</f>
        <v>#N/A</v>
      </c>
      <c r="TAO82" s="59" t="e">
        <f>VLOOKUP(TAI82,'Cod Planos'!$A:$G,4,FALSE)</f>
        <v>#N/A</v>
      </c>
      <c r="TAP82" s="60" t="e">
        <f>VLOOKUP(TAI82,'Cod Planos'!$A:$G,5,FALSE)</f>
        <v>#N/A</v>
      </c>
      <c r="TAQ82" s="61" t="e">
        <f>VLOOKUP(TAI82,'Cod Planos'!$A:$G,6,FALSE)</f>
        <v>#N/A</v>
      </c>
      <c r="TAR82" s="62" t="e">
        <f>VLOOKUP(TAI82,'Cod Planos'!$A:$G,7,FALSE)</f>
        <v>#N/A</v>
      </c>
      <c r="TAS82" s="34">
        <v>1232</v>
      </c>
      <c r="TAT82" s="63" t="str">
        <f>TAL82</f>
        <v>NA</v>
      </c>
      <c r="TAU82" s="83" t="s">
        <v>1756</v>
      </c>
      <c r="TAV82" s="93" t="str">
        <f>TAJ82</f>
        <v>CR1232</v>
      </c>
      <c r="TAW82" s="93" t="str">
        <f>IF(IFERROR(VLOOKUP(TAT82,'OPERAÇÕES - REPARO'!TAF:TAF,1,FALSE),"")&lt;&gt;"","OK","NA")</f>
        <v>NA</v>
      </c>
      <c r="TAX82" s="93" t="str">
        <f>IF(IFERROR(VLOOKUP(TAT82,'TEXTO LONGO REPARO.CSV'!TAB:TAB,1,FALSE),"")&lt;&gt;"","OK","NA")</f>
        <v>NA</v>
      </c>
      <c r="TAY82" s="58" t="e">
        <f>VLOOKUP(TAT82,'Cod Planos'!$A:$G,2,FALSE)</f>
        <v>#N/A</v>
      </c>
      <c r="TAZ82" s="59" t="e">
        <f>VLOOKUP(TAT82,'Cod Planos'!$A:$G,4,FALSE)</f>
        <v>#N/A</v>
      </c>
      <c r="TBA82" s="60" t="e">
        <f>VLOOKUP(TAT82,'Cod Planos'!$A:$G,5,FALSE)</f>
        <v>#N/A</v>
      </c>
      <c r="TBB82" s="61" t="e">
        <f>VLOOKUP(TAT82,'Cod Planos'!$A:$G,6,FALSE)</f>
        <v>#N/A</v>
      </c>
      <c r="TBC82" s="62" t="e">
        <f>VLOOKUP(TAT82,'Cod Planos'!$A:$G,7,FALSE)</f>
        <v>#N/A</v>
      </c>
      <c r="TBD82" s="34">
        <v>1233</v>
      </c>
      <c r="TBE82" s="63" t="str">
        <f>TAW82</f>
        <v>NA</v>
      </c>
      <c r="TBF82" s="83" t="s">
        <v>1757</v>
      </c>
      <c r="TBG82" s="93" t="str">
        <f>TAU82</f>
        <v>CR1233</v>
      </c>
      <c r="TBH82" s="93" t="str">
        <f>IF(IFERROR(VLOOKUP(TBE82,'OPERAÇÕES - REPARO'!TAQ:TAQ,1,FALSE),"")&lt;&gt;"","OK","NA")</f>
        <v>NA</v>
      </c>
      <c r="TBI82" s="93" t="str">
        <f>IF(IFERROR(VLOOKUP(TBE82,'TEXTO LONGO REPARO.CSV'!TAM:TAM,1,FALSE),"")&lt;&gt;"","OK","NA")</f>
        <v>NA</v>
      </c>
      <c r="TBJ82" s="58" t="e">
        <f>VLOOKUP(TBE82,'Cod Planos'!$A:$G,2,FALSE)</f>
        <v>#N/A</v>
      </c>
      <c r="TBK82" s="59" t="e">
        <f>VLOOKUP(TBE82,'Cod Planos'!$A:$G,4,FALSE)</f>
        <v>#N/A</v>
      </c>
      <c r="TBL82" s="60" t="e">
        <f>VLOOKUP(TBE82,'Cod Planos'!$A:$G,5,FALSE)</f>
        <v>#N/A</v>
      </c>
      <c r="TBM82" s="61" t="e">
        <f>VLOOKUP(TBE82,'Cod Planos'!$A:$G,6,FALSE)</f>
        <v>#N/A</v>
      </c>
      <c r="TBN82" s="62" t="e">
        <f>VLOOKUP(TBE82,'Cod Planos'!$A:$G,7,FALSE)</f>
        <v>#N/A</v>
      </c>
      <c r="TBO82" s="34">
        <v>1234</v>
      </c>
      <c r="TBP82" s="63" t="str">
        <f>TBH82</f>
        <v>NA</v>
      </c>
      <c r="TBQ82" s="83" t="s">
        <v>1758</v>
      </c>
      <c r="TBR82" s="93" t="str">
        <f>TBF82</f>
        <v>CR1234</v>
      </c>
      <c r="TBS82" s="93" t="str">
        <f>IF(IFERROR(VLOOKUP(TBP82,'OPERAÇÕES - REPARO'!TBB:TBB,1,FALSE),"")&lt;&gt;"","OK","NA")</f>
        <v>NA</v>
      </c>
      <c r="TBT82" s="93" t="str">
        <f>IF(IFERROR(VLOOKUP(TBP82,'TEXTO LONGO REPARO.CSV'!TAX:TAX,1,FALSE),"")&lt;&gt;"","OK","NA")</f>
        <v>NA</v>
      </c>
      <c r="TBU82" s="58" t="e">
        <f>VLOOKUP(TBP82,'Cod Planos'!$A:$G,2,FALSE)</f>
        <v>#N/A</v>
      </c>
      <c r="TBV82" s="59" t="e">
        <f>VLOOKUP(TBP82,'Cod Planos'!$A:$G,4,FALSE)</f>
        <v>#N/A</v>
      </c>
      <c r="TBW82" s="60" t="e">
        <f>VLOOKUP(TBP82,'Cod Planos'!$A:$G,5,FALSE)</f>
        <v>#N/A</v>
      </c>
      <c r="TBX82" s="61" t="e">
        <f>VLOOKUP(TBP82,'Cod Planos'!$A:$G,6,FALSE)</f>
        <v>#N/A</v>
      </c>
      <c r="TBY82" s="62" t="e">
        <f>VLOOKUP(TBP82,'Cod Planos'!$A:$G,7,FALSE)</f>
        <v>#N/A</v>
      </c>
      <c r="TBZ82" s="34">
        <v>1235</v>
      </c>
      <c r="TCA82" s="63" t="str">
        <f>TBS82</f>
        <v>NA</v>
      </c>
      <c r="TCB82" s="83" t="s">
        <v>1759</v>
      </c>
      <c r="TCC82" s="93" t="str">
        <f>TBQ82</f>
        <v>CR1235</v>
      </c>
      <c r="TCD82" s="93" t="str">
        <f>IF(IFERROR(VLOOKUP(TCA82,'OPERAÇÕES - REPARO'!TBM:TBM,1,FALSE),"")&lt;&gt;"","OK","NA")</f>
        <v>NA</v>
      </c>
      <c r="TCE82" s="93" t="str">
        <f>IF(IFERROR(VLOOKUP(TCA82,'TEXTO LONGO REPARO.CSV'!TBI:TBI,1,FALSE),"")&lt;&gt;"","OK","NA")</f>
        <v>NA</v>
      </c>
      <c r="TCF82" s="58" t="e">
        <f>VLOOKUP(TCA82,'Cod Planos'!$A:$G,2,FALSE)</f>
        <v>#N/A</v>
      </c>
      <c r="TCG82" s="59" t="e">
        <f>VLOOKUP(TCA82,'Cod Planos'!$A:$G,4,FALSE)</f>
        <v>#N/A</v>
      </c>
      <c r="TCH82" s="60" t="e">
        <f>VLOOKUP(TCA82,'Cod Planos'!$A:$G,5,FALSE)</f>
        <v>#N/A</v>
      </c>
      <c r="TCI82" s="61" t="e">
        <f>VLOOKUP(TCA82,'Cod Planos'!$A:$G,6,FALSE)</f>
        <v>#N/A</v>
      </c>
      <c r="TCJ82" s="62" t="e">
        <f>VLOOKUP(TCA82,'Cod Planos'!$A:$G,7,FALSE)</f>
        <v>#N/A</v>
      </c>
      <c r="TCK82" s="34">
        <v>1236</v>
      </c>
      <c r="TCL82" s="63" t="str">
        <f>TCD82</f>
        <v>NA</v>
      </c>
      <c r="TCM82" s="83" t="s">
        <v>1760</v>
      </c>
      <c r="TCN82" s="93" t="str">
        <f>TCB82</f>
        <v>CR1236</v>
      </c>
      <c r="TCO82" s="93" t="str">
        <f>IF(IFERROR(VLOOKUP(TCL82,'OPERAÇÕES - REPARO'!TBX:TBX,1,FALSE),"")&lt;&gt;"","OK","NA")</f>
        <v>NA</v>
      </c>
      <c r="TCP82" s="93" t="str">
        <f>IF(IFERROR(VLOOKUP(TCL82,'TEXTO LONGO REPARO.CSV'!TBT:TBT,1,FALSE),"")&lt;&gt;"","OK","NA")</f>
        <v>NA</v>
      </c>
      <c r="TCQ82" s="58" t="e">
        <f>VLOOKUP(TCL82,'Cod Planos'!$A:$G,2,FALSE)</f>
        <v>#N/A</v>
      </c>
      <c r="TCR82" s="59" t="e">
        <f>VLOOKUP(TCL82,'Cod Planos'!$A:$G,4,FALSE)</f>
        <v>#N/A</v>
      </c>
      <c r="TCS82" s="60" t="e">
        <f>VLOOKUP(TCL82,'Cod Planos'!$A:$G,5,FALSE)</f>
        <v>#N/A</v>
      </c>
      <c r="TCT82" s="61" t="e">
        <f>VLOOKUP(TCL82,'Cod Planos'!$A:$G,6,FALSE)</f>
        <v>#N/A</v>
      </c>
      <c r="TCU82" s="62" t="e">
        <f>VLOOKUP(TCL82,'Cod Planos'!$A:$G,7,FALSE)</f>
        <v>#N/A</v>
      </c>
      <c r="TCV82" s="34">
        <v>1237</v>
      </c>
      <c r="TCW82" s="63" t="str">
        <f>TCO82</f>
        <v>NA</v>
      </c>
      <c r="TCX82" s="83" t="s">
        <v>1761</v>
      </c>
      <c r="TCY82" s="93" t="str">
        <f>TCM82</f>
        <v>CR1237</v>
      </c>
      <c r="TCZ82" s="93" t="str">
        <f>IF(IFERROR(VLOOKUP(TCW82,'OPERAÇÕES - REPARO'!TCI:TCI,1,FALSE),"")&lt;&gt;"","OK","NA")</f>
        <v>NA</v>
      </c>
      <c r="TDA82" s="93" t="str">
        <f>IF(IFERROR(VLOOKUP(TCW82,'TEXTO LONGO REPARO.CSV'!TCE:TCE,1,FALSE),"")&lt;&gt;"","OK","NA")</f>
        <v>NA</v>
      </c>
      <c r="TDB82" s="58" t="e">
        <f>VLOOKUP(TCW82,'Cod Planos'!$A:$G,2,FALSE)</f>
        <v>#N/A</v>
      </c>
      <c r="TDC82" s="59" t="e">
        <f>VLOOKUP(TCW82,'Cod Planos'!$A:$G,4,FALSE)</f>
        <v>#N/A</v>
      </c>
      <c r="TDD82" s="60" t="e">
        <f>VLOOKUP(TCW82,'Cod Planos'!$A:$G,5,FALSE)</f>
        <v>#N/A</v>
      </c>
      <c r="TDE82" s="61" t="e">
        <f>VLOOKUP(TCW82,'Cod Planos'!$A:$G,6,FALSE)</f>
        <v>#N/A</v>
      </c>
      <c r="TDF82" s="62" t="e">
        <f>VLOOKUP(TCW82,'Cod Planos'!$A:$G,7,FALSE)</f>
        <v>#N/A</v>
      </c>
      <c r="TDG82" s="34">
        <v>1238</v>
      </c>
      <c r="TDH82" s="63" t="str">
        <f>TCZ82</f>
        <v>NA</v>
      </c>
      <c r="TDI82" s="83" t="s">
        <v>1762</v>
      </c>
      <c r="TDJ82" s="93" t="str">
        <f>TCX82</f>
        <v>CR1238</v>
      </c>
      <c r="TDK82" s="93" t="str">
        <f>IF(IFERROR(VLOOKUP(TDH82,'OPERAÇÕES - REPARO'!TCT:TCT,1,FALSE),"")&lt;&gt;"","OK","NA")</f>
        <v>NA</v>
      </c>
      <c r="TDL82" s="93" t="str">
        <f>IF(IFERROR(VLOOKUP(TDH82,'TEXTO LONGO REPARO.CSV'!TCP:TCP,1,FALSE),"")&lt;&gt;"","OK","NA")</f>
        <v>NA</v>
      </c>
      <c r="TDM82" s="58" t="e">
        <f>VLOOKUP(TDH82,'Cod Planos'!$A:$G,2,FALSE)</f>
        <v>#N/A</v>
      </c>
      <c r="TDN82" s="59" t="e">
        <f>VLOOKUP(TDH82,'Cod Planos'!$A:$G,4,FALSE)</f>
        <v>#N/A</v>
      </c>
      <c r="TDO82" s="60" t="e">
        <f>VLOOKUP(TDH82,'Cod Planos'!$A:$G,5,FALSE)</f>
        <v>#N/A</v>
      </c>
      <c r="TDP82" s="61" t="e">
        <f>VLOOKUP(TDH82,'Cod Planos'!$A:$G,6,FALSE)</f>
        <v>#N/A</v>
      </c>
      <c r="TDQ82" s="62" t="e">
        <f>VLOOKUP(TDH82,'Cod Planos'!$A:$G,7,FALSE)</f>
        <v>#N/A</v>
      </c>
      <c r="TDR82" s="34">
        <v>1239</v>
      </c>
      <c r="TDS82" s="63" t="str">
        <f>TDK82</f>
        <v>NA</v>
      </c>
      <c r="TDT82" s="83" t="s">
        <v>1763</v>
      </c>
      <c r="TDU82" s="93" t="str">
        <f>TDI82</f>
        <v>CR1239</v>
      </c>
      <c r="TDV82" s="93" t="str">
        <f>IF(IFERROR(VLOOKUP(TDS82,'OPERAÇÕES - REPARO'!TDE:TDE,1,FALSE),"")&lt;&gt;"","OK","NA")</f>
        <v>NA</v>
      </c>
      <c r="TDW82" s="93" t="str">
        <f>IF(IFERROR(VLOOKUP(TDS82,'TEXTO LONGO REPARO.CSV'!TDA:TDA,1,FALSE),"")&lt;&gt;"","OK","NA")</f>
        <v>NA</v>
      </c>
      <c r="TDX82" s="58" t="e">
        <f>VLOOKUP(TDS82,'Cod Planos'!$A:$G,2,FALSE)</f>
        <v>#N/A</v>
      </c>
      <c r="TDY82" s="59" t="e">
        <f>VLOOKUP(TDS82,'Cod Planos'!$A:$G,4,FALSE)</f>
        <v>#N/A</v>
      </c>
      <c r="TDZ82" s="60" t="e">
        <f>VLOOKUP(TDS82,'Cod Planos'!$A:$G,5,FALSE)</f>
        <v>#N/A</v>
      </c>
      <c r="TEA82" s="61" t="e">
        <f>VLOOKUP(TDS82,'Cod Planos'!$A:$G,6,FALSE)</f>
        <v>#N/A</v>
      </c>
      <c r="TEB82" s="62" t="e">
        <f>VLOOKUP(TDS82,'Cod Planos'!$A:$G,7,FALSE)</f>
        <v>#N/A</v>
      </c>
      <c r="TEC82" s="34">
        <v>1240</v>
      </c>
      <c r="TED82" s="63" t="str">
        <f>TDV82</f>
        <v>NA</v>
      </c>
      <c r="TEE82" s="83" t="s">
        <v>1764</v>
      </c>
      <c r="TEF82" s="93" t="str">
        <f>TDT82</f>
        <v>CR1240</v>
      </c>
      <c r="TEG82" s="93" t="str">
        <f>IF(IFERROR(VLOOKUP(TED82,'OPERAÇÕES - REPARO'!TDP:TDP,1,FALSE),"")&lt;&gt;"","OK","NA")</f>
        <v>NA</v>
      </c>
      <c r="TEH82" s="93" t="str">
        <f>IF(IFERROR(VLOOKUP(TED82,'TEXTO LONGO REPARO.CSV'!TDL:TDL,1,FALSE),"")&lt;&gt;"","OK","NA")</f>
        <v>NA</v>
      </c>
      <c r="TEI82" s="58" t="e">
        <f>VLOOKUP(TED82,'Cod Planos'!$A:$G,2,FALSE)</f>
        <v>#N/A</v>
      </c>
      <c r="TEJ82" s="59" t="e">
        <f>VLOOKUP(TED82,'Cod Planos'!$A:$G,4,FALSE)</f>
        <v>#N/A</v>
      </c>
      <c r="TEK82" s="60" t="e">
        <f>VLOOKUP(TED82,'Cod Planos'!$A:$G,5,FALSE)</f>
        <v>#N/A</v>
      </c>
      <c r="TEL82" s="61" t="e">
        <f>VLOOKUP(TED82,'Cod Planos'!$A:$G,6,FALSE)</f>
        <v>#N/A</v>
      </c>
      <c r="TEM82" s="62" t="e">
        <f>VLOOKUP(TED82,'Cod Planos'!$A:$G,7,FALSE)</f>
        <v>#N/A</v>
      </c>
      <c r="TEN82" s="34">
        <v>1241</v>
      </c>
      <c r="TEO82" s="63" t="str">
        <f>TEG82</f>
        <v>NA</v>
      </c>
      <c r="TEP82" s="83" t="s">
        <v>1765</v>
      </c>
      <c r="TEQ82" s="93" t="str">
        <f>TEE82</f>
        <v>CR1241</v>
      </c>
      <c r="TER82" s="93" t="str">
        <f>IF(IFERROR(VLOOKUP(TEO82,'OPERAÇÕES - REPARO'!TEA:TEA,1,FALSE),"")&lt;&gt;"","OK","NA")</f>
        <v>NA</v>
      </c>
      <c r="TES82" s="93" t="str">
        <f>IF(IFERROR(VLOOKUP(TEO82,'TEXTO LONGO REPARO.CSV'!TDW:TDW,1,FALSE),"")&lt;&gt;"","OK","NA")</f>
        <v>NA</v>
      </c>
      <c r="TET82" s="58" t="e">
        <f>VLOOKUP(TEO82,'Cod Planos'!$A:$G,2,FALSE)</f>
        <v>#N/A</v>
      </c>
      <c r="TEU82" s="59" t="e">
        <f>VLOOKUP(TEO82,'Cod Planos'!$A:$G,4,FALSE)</f>
        <v>#N/A</v>
      </c>
      <c r="TEV82" s="60" t="e">
        <f>VLOOKUP(TEO82,'Cod Planos'!$A:$G,5,FALSE)</f>
        <v>#N/A</v>
      </c>
      <c r="TEW82" s="61" t="e">
        <f>VLOOKUP(TEO82,'Cod Planos'!$A:$G,6,FALSE)</f>
        <v>#N/A</v>
      </c>
      <c r="TEX82" s="62" t="e">
        <f>VLOOKUP(TEO82,'Cod Planos'!$A:$G,7,FALSE)</f>
        <v>#N/A</v>
      </c>
      <c r="TEY82" s="34">
        <v>1242</v>
      </c>
      <c r="TEZ82" s="63" t="str">
        <f>TER82</f>
        <v>NA</v>
      </c>
      <c r="TFA82" s="83" t="s">
        <v>1766</v>
      </c>
      <c r="TFB82" s="93" t="str">
        <f>TEP82</f>
        <v>CR1242</v>
      </c>
      <c r="TFC82" s="93" t="str">
        <f>IF(IFERROR(VLOOKUP(TEZ82,'OPERAÇÕES - REPARO'!TEL:TEL,1,FALSE),"")&lt;&gt;"","OK","NA")</f>
        <v>NA</v>
      </c>
      <c r="TFD82" s="93" t="str">
        <f>IF(IFERROR(VLOOKUP(TEZ82,'TEXTO LONGO REPARO.CSV'!TEH:TEH,1,FALSE),"")&lt;&gt;"","OK","NA")</f>
        <v>NA</v>
      </c>
      <c r="TFE82" s="58" t="e">
        <f>VLOOKUP(TEZ82,'Cod Planos'!$A:$G,2,FALSE)</f>
        <v>#N/A</v>
      </c>
      <c r="TFF82" s="59" t="e">
        <f>VLOOKUP(TEZ82,'Cod Planos'!$A:$G,4,FALSE)</f>
        <v>#N/A</v>
      </c>
      <c r="TFG82" s="60" t="e">
        <f>VLOOKUP(TEZ82,'Cod Planos'!$A:$G,5,FALSE)</f>
        <v>#N/A</v>
      </c>
      <c r="TFH82" s="61" t="e">
        <f>VLOOKUP(TEZ82,'Cod Planos'!$A:$G,6,FALSE)</f>
        <v>#N/A</v>
      </c>
      <c r="TFI82" s="62" t="e">
        <f>VLOOKUP(TEZ82,'Cod Planos'!$A:$G,7,FALSE)</f>
        <v>#N/A</v>
      </c>
      <c r="TFJ82" s="34">
        <v>1243</v>
      </c>
      <c r="TFK82" s="63" t="str">
        <f>TFC82</f>
        <v>NA</v>
      </c>
      <c r="TFL82" s="83" t="s">
        <v>1767</v>
      </c>
      <c r="TFM82" s="93" t="str">
        <f>TFA82</f>
        <v>CR1243</v>
      </c>
      <c r="TFN82" s="93" t="str">
        <f>IF(IFERROR(VLOOKUP(TFK82,'OPERAÇÕES - REPARO'!TEW:TEW,1,FALSE),"")&lt;&gt;"","OK","NA")</f>
        <v>NA</v>
      </c>
      <c r="TFO82" s="93" t="str">
        <f>IF(IFERROR(VLOOKUP(TFK82,'TEXTO LONGO REPARO.CSV'!TES:TES,1,FALSE),"")&lt;&gt;"","OK","NA")</f>
        <v>NA</v>
      </c>
      <c r="TFP82" s="58" t="e">
        <f>VLOOKUP(TFK82,'Cod Planos'!$A:$G,2,FALSE)</f>
        <v>#N/A</v>
      </c>
      <c r="TFQ82" s="59" t="e">
        <f>VLOOKUP(TFK82,'Cod Planos'!$A:$G,4,FALSE)</f>
        <v>#N/A</v>
      </c>
      <c r="TFR82" s="60" t="e">
        <f>VLOOKUP(TFK82,'Cod Planos'!$A:$G,5,FALSE)</f>
        <v>#N/A</v>
      </c>
      <c r="TFS82" s="61" t="e">
        <f>VLOOKUP(TFK82,'Cod Planos'!$A:$G,6,FALSE)</f>
        <v>#N/A</v>
      </c>
      <c r="TFT82" s="62" t="e">
        <f>VLOOKUP(TFK82,'Cod Planos'!$A:$G,7,FALSE)</f>
        <v>#N/A</v>
      </c>
      <c r="TFU82" s="34">
        <v>1244</v>
      </c>
      <c r="TFV82" s="63" t="str">
        <f>TFN82</f>
        <v>NA</v>
      </c>
      <c r="TFW82" s="83" t="s">
        <v>1768</v>
      </c>
      <c r="TFX82" s="93" t="str">
        <f>TFL82</f>
        <v>CR1244</v>
      </c>
      <c r="TFY82" s="93" t="str">
        <f>IF(IFERROR(VLOOKUP(TFV82,'OPERAÇÕES - REPARO'!TFH:TFH,1,FALSE),"")&lt;&gt;"","OK","NA")</f>
        <v>NA</v>
      </c>
      <c r="TFZ82" s="93" t="str">
        <f>IF(IFERROR(VLOOKUP(TFV82,'TEXTO LONGO REPARO.CSV'!TFD:TFD,1,FALSE),"")&lt;&gt;"","OK","NA")</f>
        <v>NA</v>
      </c>
      <c r="TGA82" s="58" t="e">
        <f>VLOOKUP(TFV82,'Cod Planos'!$A:$G,2,FALSE)</f>
        <v>#N/A</v>
      </c>
      <c r="TGB82" s="59" t="e">
        <f>VLOOKUP(TFV82,'Cod Planos'!$A:$G,4,FALSE)</f>
        <v>#N/A</v>
      </c>
      <c r="TGC82" s="60" t="e">
        <f>VLOOKUP(TFV82,'Cod Planos'!$A:$G,5,FALSE)</f>
        <v>#N/A</v>
      </c>
      <c r="TGD82" s="61" t="e">
        <f>VLOOKUP(TFV82,'Cod Planos'!$A:$G,6,FALSE)</f>
        <v>#N/A</v>
      </c>
      <c r="TGE82" s="62" t="e">
        <f>VLOOKUP(TFV82,'Cod Planos'!$A:$G,7,FALSE)</f>
        <v>#N/A</v>
      </c>
      <c r="TGF82" s="34">
        <v>1245</v>
      </c>
      <c r="TGG82" s="63" t="str">
        <f>TFY82</f>
        <v>NA</v>
      </c>
      <c r="TGH82" s="83" t="s">
        <v>1769</v>
      </c>
      <c r="TGI82" s="93" t="str">
        <f>TFW82</f>
        <v>CR1245</v>
      </c>
      <c r="TGJ82" s="93" t="str">
        <f>IF(IFERROR(VLOOKUP(TGG82,'OPERAÇÕES - REPARO'!TFS:TFS,1,FALSE),"")&lt;&gt;"","OK","NA")</f>
        <v>NA</v>
      </c>
      <c r="TGK82" s="93" t="str">
        <f>IF(IFERROR(VLOOKUP(TGG82,'TEXTO LONGO REPARO.CSV'!TFO:TFO,1,FALSE),"")&lt;&gt;"","OK","NA")</f>
        <v>NA</v>
      </c>
      <c r="TGL82" s="58" t="e">
        <f>VLOOKUP(TGG82,'Cod Planos'!$A:$G,2,FALSE)</f>
        <v>#N/A</v>
      </c>
      <c r="TGM82" s="59" t="e">
        <f>VLOOKUP(TGG82,'Cod Planos'!$A:$G,4,FALSE)</f>
        <v>#N/A</v>
      </c>
      <c r="TGN82" s="60" t="e">
        <f>VLOOKUP(TGG82,'Cod Planos'!$A:$G,5,FALSE)</f>
        <v>#N/A</v>
      </c>
      <c r="TGO82" s="61" t="e">
        <f>VLOOKUP(TGG82,'Cod Planos'!$A:$G,6,FALSE)</f>
        <v>#N/A</v>
      </c>
      <c r="TGP82" s="62" t="e">
        <f>VLOOKUP(TGG82,'Cod Planos'!$A:$G,7,FALSE)</f>
        <v>#N/A</v>
      </c>
      <c r="TGQ82" s="34">
        <v>1246</v>
      </c>
      <c r="TGR82" s="63" t="str">
        <f>TGJ82</f>
        <v>NA</v>
      </c>
      <c r="TGS82" s="83" t="s">
        <v>1770</v>
      </c>
      <c r="TGT82" s="93" t="str">
        <f>TGH82</f>
        <v>CR1246</v>
      </c>
      <c r="TGU82" s="93" t="str">
        <f>IF(IFERROR(VLOOKUP(TGR82,'OPERAÇÕES - REPARO'!TGD:TGD,1,FALSE),"")&lt;&gt;"","OK","NA")</f>
        <v>NA</v>
      </c>
      <c r="TGV82" s="93" t="str">
        <f>IF(IFERROR(VLOOKUP(TGR82,'TEXTO LONGO REPARO.CSV'!TFZ:TFZ,1,FALSE),"")&lt;&gt;"","OK","NA")</f>
        <v>NA</v>
      </c>
      <c r="TGW82" s="58" t="e">
        <f>VLOOKUP(TGR82,'Cod Planos'!$A:$G,2,FALSE)</f>
        <v>#N/A</v>
      </c>
      <c r="TGX82" s="59" t="e">
        <f>VLOOKUP(TGR82,'Cod Planos'!$A:$G,4,FALSE)</f>
        <v>#N/A</v>
      </c>
      <c r="TGY82" s="60" t="e">
        <f>VLOOKUP(TGR82,'Cod Planos'!$A:$G,5,FALSE)</f>
        <v>#N/A</v>
      </c>
      <c r="TGZ82" s="61" t="e">
        <f>VLOOKUP(TGR82,'Cod Planos'!$A:$G,6,FALSE)</f>
        <v>#N/A</v>
      </c>
      <c r="THA82" s="62" t="e">
        <f>VLOOKUP(TGR82,'Cod Planos'!$A:$G,7,FALSE)</f>
        <v>#N/A</v>
      </c>
      <c r="THB82" s="34">
        <v>1247</v>
      </c>
      <c r="THC82" s="63" t="str">
        <f>TGU82</f>
        <v>NA</v>
      </c>
      <c r="THD82" s="83" t="s">
        <v>1771</v>
      </c>
      <c r="THE82" s="93" t="str">
        <f>TGS82</f>
        <v>CR1247</v>
      </c>
      <c r="THF82" s="93" t="str">
        <f>IF(IFERROR(VLOOKUP(THC82,'OPERAÇÕES - REPARO'!TGO:TGO,1,FALSE),"")&lt;&gt;"","OK","NA")</f>
        <v>NA</v>
      </c>
      <c r="THG82" s="93" t="str">
        <f>IF(IFERROR(VLOOKUP(THC82,'TEXTO LONGO REPARO.CSV'!TGK:TGK,1,FALSE),"")&lt;&gt;"","OK","NA")</f>
        <v>NA</v>
      </c>
      <c r="THH82" s="58" t="e">
        <f>VLOOKUP(THC82,'Cod Planos'!$A:$G,2,FALSE)</f>
        <v>#N/A</v>
      </c>
      <c r="THI82" s="59" t="e">
        <f>VLOOKUP(THC82,'Cod Planos'!$A:$G,4,FALSE)</f>
        <v>#N/A</v>
      </c>
      <c r="THJ82" s="60" t="e">
        <f>VLOOKUP(THC82,'Cod Planos'!$A:$G,5,FALSE)</f>
        <v>#N/A</v>
      </c>
      <c r="THK82" s="61" t="e">
        <f>VLOOKUP(THC82,'Cod Planos'!$A:$G,6,FALSE)</f>
        <v>#N/A</v>
      </c>
      <c r="THL82" s="62" t="e">
        <f>VLOOKUP(THC82,'Cod Planos'!$A:$G,7,FALSE)</f>
        <v>#N/A</v>
      </c>
      <c r="THM82" s="34">
        <v>1248</v>
      </c>
      <c r="THN82" s="63" t="str">
        <f>THF82</f>
        <v>NA</v>
      </c>
      <c r="THO82" s="83" t="s">
        <v>1772</v>
      </c>
      <c r="THP82" s="93" t="str">
        <f>THD82</f>
        <v>CR1248</v>
      </c>
      <c r="THQ82" s="93" t="str">
        <f>IF(IFERROR(VLOOKUP(THN82,'OPERAÇÕES - REPARO'!TGZ:TGZ,1,FALSE),"")&lt;&gt;"","OK","NA")</f>
        <v>NA</v>
      </c>
      <c r="THR82" s="93" t="str">
        <f>IF(IFERROR(VLOOKUP(THN82,'TEXTO LONGO REPARO.CSV'!TGV:TGV,1,FALSE),"")&lt;&gt;"","OK","NA")</f>
        <v>NA</v>
      </c>
      <c r="THS82" s="58" t="e">
        <f>VLOOKUP(THN82,'Cod Planos'!$A:$G,2,FALSE)</f>
        <v>#N/A</v>
      </c>
      <c r="THT82" s="59" t="e">
        <f>VLOOKUP(THN82,'Cod Planos'!$A:$G,4,FALSE)</f>
        <v>#N/A</v>
      </c>
      <c r="THU82" s="60" t="e">
        <f>VLOOKUP(THN82,'Cod Planos'!$A:$G,5,FALSE)</f>
        <v>#N/A</v>
      </c>
      <c r="THV82" s="61" t="e">
        <f>VLOOKUP(THN82,'Cod Planos'!$A:$G,6,FALSE)</f>
        <v>#N/A</v>
      </c>
      <c r="THW82" s="62" t="e">
        <f>VLOOKUP(THN82,'Cod Planos'!$A:$G,7,FALSE)</f>
        <v>#N/A</v>
      </c>
      <c r="THX82" s="34">
        <v>1249</v>
      </c>
      <c r="THY82" s="63" t="str">
        <f>THQ82</f>
        <v>NA</v>
      </c>
      <c r="THZ82" s="83" t="s">
        <v>1773</v>
      </c>
      <c r="TIA82" s="93" t="str">
        <f>THO82</f>
        <v>CR1249</v>
      </c>
      <c r="TIB82" s="93" t="str">
        <f>IF(IFERROR(VLOOKUP(THY82,'OPERAÇÕES - REPARO'!THK:THK,1,FALSE),"")&lt;&gt;"","OK","NA")</f>
        <v>NA</v>
      </c>
      <c r="TIC82" s="93" t="str">
        <f>IF(IFERROR(VLOOKUP(THY82,'TEXTO LONGO REPARO.CSV'!THG:THG,1,FALSE),"")&lt;&gt;"","OK","NA")</f>
        <v>NA</v>
      </c>
      <c r="TID82" s="58" t="e">
        <f>VLOOKUP(THY82,'Cod Planos'!$A:$G,2,FALSE)</f>
        <v>#N/A</v>
      </c>
      <c r="TIE82" s="59" t="e">
        <f>VLOOKUP(THY82,'Cod Planos'!$A:$G,4,FALSE)</f>
        <v>#N/A</v>
      </c>
      <c r="TIF82" s="60" t="e">
        <f>VLOOKUP(THY82,'Cod Planos'!$A:$G,5,FALSE)</f>
        <v>#N/A</v>
      </c>
      <c r="TIG82" s="61" t="e">
        <f>VLOOKUP(THY82,'Cod Planos'!$A:$G,6,FALSE)</f>
        <v>#N/A</v>
      </c>
      <c r="TIH82" s="62" t="e">
        <f>VLOOKUP(THY82,'Cod Planos'!$A:$G,7,FALSE)</f>
        <v>#N/A</v>
      </c>
      <c r="TII82" s="34">
        <v>1250</v>
      </c>
      <c r="TIJ82" s="63" t="str">
        <f>TIB82</f>
        <v>NA</v>
      </c>
      <c r="TIK82" s="83" t="s">
        <v>1774</v>
      </c>
      <c r="TIL82" s="93" t="str">
        <f>THZ82</f>
        <v>CR1250</v>
      </c>
      <c r="TIM82" s="93" t="str">
        <f>IF(IFERROR(VLOOKUP(TIJ82,'OPERAÇÕES - REPARO'!THV:THV,1,FALSE),"")&lt;&gt;"","OK","NA")</f>
        <v>NA</v>
      </c>
      <c r="TIN82" s="93" t="str">
        <f>IF(IFERROR(VLOOKUP(TIJ82,'TEXTO LONGO REPARO.CSV'!THR:THR,1,FALSE),"")&lt;&gt;"","OK","NA")</f>
        <v>NA</v>
      </c>
      <c r="TIO82" s="58" t="e">
        <f>VLOOKUP(TIJ82,'Cod Planos'!$A:$G,2,FALSE)</f>
        <v>#N/A</v>
      </c>
      <c r="TIP82" s="59" t="e">
        <f>VLOOKUP(TIJ82,'Cod Planos'!$A:$G,4,FALSE)</f>
        <v>#N/A</v>
      </c>
      <c r="TIQ82" s="60" t="e">
        <f>VLOOKUP(TIJ82,'Cod Planos'!$A:$G,5,FALSE)</f>
        <v>#N/A</v>
      </c>
      <c r="TIR82" s="61" t="e">
        <f>VLOOKUP(TIJ82,'Cod Planos'!$A:$G,6,FALSE)</f>
        <v>#N/A</v>
      </c>
      <c r="TIS82" s="62" t="e">
        <f>VLOOKUP(TIJ82,'Cod Planos'!$A:$G,7,FALSE)</f>
        <v>#N/A</v>
      </c>
      <c r="TIT82" s="34">
        <v>1251</v>
      </c>
      <c r="TIU82" s="63" t="str">
        <f>TIM82</f>
        <v>NA</v>
      </c>
      <c r="TIV82" s="83" t="s">
        <v>1775</v>
      </c>
      <c r="TIW82" s="93" t="str">
        <f>TIK82</f>
        <v>CR1251</v>
      </c>
      <c r="TIX82" s="93" t="str">
        <f>IF(IFERROR(VLOOKUP(TIU82,'OPERAÇÕES - REPARO'!TIG:TIG,1,FALSE),"")&lt;&gt;"","OK","NA")</f>
        <v>NA</v>
      </c>
      <c r="TIY82" s="93" t="str">
        <f>IF(IFERROR(VLOOKUP(TIU82,'TEXTO LONGO REPARO.CSV'!TIC:TIC,1,FALSE),"")&lt;&gt;"","OK","NA")</f>
        <v>NA</v>
      </c>
      <c r="TIZ82" s="58" t="e">
        <f>VLOOKUP(TIU82,'Cod Planos'!$A:$G,2,FALSE)</f>
        <v>#N/A</v>
      </c>
      <c r="TJA82" s="59" t="e">
        <f>VLOOKUP(TIU82,'Cod Planos'!$A:$G,4,FALSE)</f>
        <v>#N/A</v>
      </c>
      <c r="TJB82" s="60" t="e">
        <f>VLOOKUP(TIU82,'Cod Planos'!$A:$G,5,FALSE)</f>
        <v>#N/A</v>
      </c>
      <c r="TJC82" s="61" t="e">
        <f>VLOOKUP(TIU82,'Cod Planos'!$A:$G,6,FALSE)</f>
        <v>#N/A</v>
      </c>
      <c r="TJD82" s="62" t="e">
        <f>VLOOKUP(TIU82,'Cod Planos'!$A:$G,7,FALSE)</f>
        <v>#N/A</v>
      </c>
      <c r="TJE82" s="34">
        <v>1252</v>
      </c>
      <c r="TJF82" s="63" t="str">
        <f>TIX82</f>
        <v>NA</v>
      </c>
      <c r="TJG82" s="83" t="s">
        <v>1776</v>
      </c>
      <c r="TJH82" s="93" t="str">
        <f>TIV82</f>
        <v>CR1252</v>
      </c>
      <c r="TJI82" s="93" t="str">
        <f>IF(IFERROR(VLOOKUP(TJF82,'OPERAÇÕES - REPARO'!TIR:TIR,1,FALSE),"")&lt;&gt;"","OK","NA")</f>
        <v>NA</v>
      </c>
      <c r="TJJ82" s="93" t="str">
        <f>IF(IFERROR(VLOOKUP(TJF82,'TEXTO LONGO REPARO.CSV'!TIN:TIN,1,FALSE),"")&lt;&gt;"","OK","NA")</f>
        <v>NA</v>
      </c>
      <c r="TJK82" s="58" t="e">
        <f>VLOOKUP(TJF82,'Cod Planos'!$A:$G,2,FALSE)</f>
        <v>#N/A</v>
      </c>
      <c r="TJL82" s="59" t="e">
        <f>VLOOKUP(TJF82,'Cod Planos'!$A:$G,4,FALSE)</f>
        <v>#N/A</v>
      </c>
      <c r="TJM82" s="60" t="e">
        <f>VLOOKUP(TJF82,'Cod Planos'!$A:$G,5,FALSE)</f>
        <v>#N/A</v>
      </c>
      <c r="TJN82" s="61" t="e">
        <f>VLOOKUP(TJF82,'Cod Planos'!$A:$G,6,FALSE)</f>
        <v>#N/A</v>
      </c>
      <c r="TJO82" s="62" t="e">
        <f>VLOOKUP(TJF82,'Cod Planos'!$A:$G,7,FALSE)</f>
        <v>#N/A</v>
      </c>
      <c r="TJP82" s="34">
        <v>1253</v>
      </c>
      <c r="TJQ82" s="63" t="str">
        <f>TJI82</f>
        <v>NA</v>
      </c>
      <c r="TJR82" s="83" t="s">
        <v>1777</v>
      </c>
      <c r="TJS82" s="93" t="str">
        <f>TJG82</f>
        <v>CR1253</v>
      </c>
      <c r="TJT82" s="93" t="str">
        <f>IF(IFERROR(VLOOKUP(TJQ82,'OPERAÇÕES - REPARO'!TJC:TJC,1,FALSE),"")&lt;&gt;"","OK","NA")</f>
        <v>NA</v>
      </c>
      <c r="TJU82" s="93" t="str">
        <f>IF(IFERROR(VLOOKUP(TJQ82,'TEXTO LONGO REPARO.CSV'!TIY:TIY,1,FALSE),"")&lt;&gt;"","OK","NA")</f>
        <v>NA</v>
      </c>
      <c r="TJV82" s="58" t="e">
        <f>VLOOKUP(TJQ82,'Cod Planos'!$A:$G,2,FALSE)</f>
        <v>#N/A</v>
      </c>
      <c r="TJW82" s="59" t="e">
        <f>VLOOKUP(TJQ82,'Cod Planos'!$A:$G,4,FALSE)</f>
        <v>#N/A</v>
      </c>
      <c r="TJX82" s="60" t="e">
        <f>VLOOKUP(TJQ82,'Cod Planos'!$A:$G,5,FALSE)</f>
        <v>#N/A</v>
      </c>
      <c r="TJY82" s="61" t="e">
        <f>VLOOKUP(TJQ82,'Cod Planos'!$A:$G,6,FALSE)</f>
        <v>#N/A</v>
      </c>
      <c r="TJZ82" s="62" t="e">
        <f>VLOOKUP(TJQ82,'Cod Planos'!$A:$G,7,FALSE)</f>
        <v>#N/A</v>
      </c>
      <c r="TKA82" s="34">
        <v>1254</v>
      </c>
      <c r="TKB82" s="63" t="str">
        <f>TJT82</f>
        <v>NA</v>
      </c>
      <c r="TKC82" s="83" t="s">
        <v>1778</v>
      </c>
      <c r="TKD82" s="93" t="str">
        <f>TJR82</f>
        <v>CR1254</v>
      </c>
      <c r="TKE82" s="93" t="str">
        <f>IF(IFERROR(VLOOKUP(TKB82,'OPERAÇÕES - REPARO'!TJN:TJN,1,FALSE),"")&lt;&gt;"","OK","NA")</f>
        <v>NA</v>
      </c>
      <c r="TKF82" s="93" t="str">
        <f>IF(IFERROR(VLOOKUP(TKB82,'TEXTO LONGO REPARO.CSV'!TJJ:TJJ,1,FALSE),"")&lt;&gt;"","OK","NA")</f>
        <v>NA</v>
      </c>
      <c r="TKG82" s="58" t="e">
        <f>VLOOKUP(TKB82,'Cod Planos'!$A:$G,2,FALSE)</f>
        <v>#N/A</v>
      </c>
      <c r="TKH82" s="59" t="e">
        <f>VLOOKUP(TKB82,'Cod Planos'!$A:$G,4,FALSE)</f>
        <v>#N/A</v>
      </c>
      <c r="TKI82" s="60" t="e">
        <f>VLOOKUP(TKB82,'Cod Planos'!$A:$G,5,FALSE)</f>
        <v>#N/A</v>
      </c>
      <c r="TKJ82" s="61" t="e">
        <f>VLOOKUP(TKB82,'Cod Planos'!$A:$G,6,FALSE)</f>
        <v>#N/A</v>
      </c>
      <c r="TKK82" s="62" t="e">
        <f>VLOOKUP(TKB82,'Cod Planos'!$A:$G,7,FALSE)</f>
        <v>#N/A</v>
      </c>
      <c r="TKL82" s="34">
        <v>1255</v>
      </c>
      <c r="TKM82" s="63" t="str">
        <f>TKE82</f>
        <v>NA</v>
      </c>
      <c r="TKN82" s="83" t="s">
        <v>1779</v>
      </c>
      <c r="TKO82" s="93" t="str">
        <f>TKC82</f>
        <v>CR1255</v>
      </c>
      <c r="TKP82" s="93" t="str">
        <f>IF(IFERROR(VLOOKUP(TKM82,'OPERAÇÕES - REPARO'!TJY:TJY,1,FALSE),"")&lt;&gt;"","OK","NA")</f>
        <v>NA</v>
      </c>
      <c r="TKQ82" s="93" t="str">
        <f>IF(IFERROR(VLOOKUP(TKM82,'TEXTO LONGO REPARO.CSV'!TJU:TJU,1,FALSE),"")&lt;&gt;"","OK","NA")</f>
        <v>NA</v>
      </c>
      <c r="TKR82" s="58" t="e">
        <f>VLOOKUP(TKM82,'Cod Planos'!$A:$G,2,FALSE)</f>
        <v>#N/A</v>
      </c>
      <c r="TKS82" s="59" t="e">
        <f>VLOOKUP(TKM82,'Cod Planos'!$A:$G,4,FALSE)</f>
        <v>#N/A</v>
      </c>
      <c r="TKT82" s="60" t="e">
        <f>VLOOKUP(TKM82,'Cod Planos'!$A:$G,5,FALSE)</f>
        <v>#N/A</v>
      </c>
      <c r="TKU82" s="61" t="e">
        <f>VLOOKUP(TKM82,'Cod Planos'!$A:$G,6,FALSE)</f>
        <v>#N/A</v>
      </c>
      <c r="TKV82" s="62" t="e">
        <f>VLOOKUP(TKM82,'Cod Planos'!$A:$G,7,FALSE)</f>
        <v>#N/A</v>
      </c>
      <c r="TKW82" s="34">
        <v>1256</v>
      </c>
      <c r="TKX82" s="63" t="str">
        <f>TKP82</f>
        <v>NA</v>
      </c>
      <c r="TKY82" s="83" t="s">
        <v>1780</v>
      </c>
      <c r="TKZ82" s="93" t="str">
        <f>TKN82</f>
        <v>CR1256</v>
      </c>
      <c r="TLA82" s="93" t="str">
        <f>IF(IFERROR(VLOOKUP(TKX82,'OPERAÇÕES - REPARO'!TKJ:TKJ,1,FALSE),"")&lt;&gt;"","OK","NA")</f>
        <v>NA</v>
      </c>
      <c r="TLB82" s="93" t="str">
        <f>IF(IFERROR(VLOOKUP(TKX82,'TEXTO LONGO REPARO.CSV'!TKF:TKF,1,FALSE),"")&lt;&gt;"","OK","NA")</f>
        <v>NA</v>
      </c>
      <c r="TLC82" s="58" t="e">
        <f>VLOOKUP(TKX82,'Cod Planos'!$A:$G,2,FALSE)</f>
        <v>#N/A</v>
      </c>
      <c r="TLD82" s="59" t="e">
        <f>VLOOKUP(TKX82,'Cod Planos'!$A:$G,4,FALSE)</f>
        <v>#N/A</v>
      </c>
      <c r="TLE82" s="60" t="e">
        <f>VLOOKUP(TKX82,'Cod Planos'!$A:$G,5,FALSE)</f>
        <v>#N/A</v>
      </c>
      <c r="TLF82" s="61" t="e">
        <f>VLOOKUP(TKX82,'Cod Planos'!$A:$G,6,FALSE)</f>
        <v>#N/A</v>
      </c>
      <c r="TLG82" s="62" t="e">
        <f>VLOOKUP(TKX82,'Cod Planos'!$A:$G,7,FALSE)</f>
        <v>#N/A</v>
      </c>
      <c r="TLH82" s="34">
        <v>1257</v>
      </c>
      <c r="TLI82" s="63" t="str">
        <f>TLA82</f>
        <v>NA</v>
      </c>
      <c r="TLJ82" s="83" t="s">
        <v>1781</v>
      </c>
      <c r="TLK82" s="93" t="str">
        <f>TKY82</f>
        <v>CR1257</v>
      </c>
      <c r="TLL82" s="93" t="str">
        <f>IF(IFERROR(VLOOKUP(TLI82,'OPERAÇÕES - REPARO'!TKU:TKU,1,FALSE),"")&lt;&gt;"","OK","NA")</f>
        <v>NA</v>
      </c>
      <c r="TLM82" s="93" t="str">
        <f>IF(IFERROR(VLOOKUP(TLI82,'TEXTO LONGO REPARO.CSV'!TKQ:TKQ,1,FALSE),"")&lt;&gt;"","OK","NA")</f>
        <v>NA</v>
      </c>
      <c r="TLN82" s="58" t="e">
        <f>VLOOKUP(TLI82,'Cod Planos'!$A:$G,2,FALSE)</f>
        <v>#N/A</v>
      </c>
      <c r="TLO82" s="59" t="e">
        <f>VLOOKUP(TLI82,'Cod Planos'!$A:$G,4,FALSE)</f>
        <v>#N/A</v>
      </c>
      <c r="TLP82" s="60" t="e">
        <f>VLOOKUP(TLI82,'Cod Planos'!$A:$G,5,FALSE)</f>
        <v>#N/A</v>
      </c>
      <c r="TLQ82" s="61" t="e">
        <f>VLOOKUP(TLI82,'Cod Planos'!$A:$G,6,FALSE)</f>
        <v>#N/A</v>
      </c>
      <c r="TLR82" s="62" t="e">
        <f>VLOOKUP(TLI82,'Cod Planos'!$A:$G,7,FALSE)</f>
        <v>#N/A</v>
      </c>
      <c r="TLS82" s="34">
        <v>1258</v>
      </c>
      <c r="TLT82" s="63" t="str">
        <f>TLL82</f>
        <v>NA</v>
      </c>
      <c r="TLU82" s="83" t="s">
        <v>1782</v>
      </c>
      <c r="TLV82" s="93" t="str">
        <f>TLJ82</f>
        <v>CR1258</v>
      </c>
      <c r="TLW82" s="93" t="str">
        <f>IF(IFERROR(VLOOKUP(TLT82,'OPERAÇÕES - REPARO'!TLF:TLF,1,FALSE),"")&lt;&gt;"","OK","NA")</f>
        <v>NA</v>
      </c>
      <c r="TLX82" s="93" t="str">
        <f>IF(IFERROR(VLOOKUP(TLT82,'TEXTO LONGO REPARO.CSV'!TLB:TLB,1,FALSE),"")&lt;&gt;"","OK","NA")</f>
        <v>NA</v>
      </c>
      <c r="TLY82" s="58" t="e">
        <f>VLOOKUP(TLT82,'Cod Planos'!$A:$G,2,FALSE)</f>
        <v>#N/A</v>
      </c>
      <c r="TLZ82" s="59" t="e">
        <f>VLOOKUP(TLT82,'Cod Planos'!$A:$G,4,FALSE)</f>
        <v>#N/A</v>
      </c>
      <c r="TMA82" s="60" t="e">
        <f>VLOOKUP(TLT82,'Cod Planos'!$A:$G,5,FALSE)</f>
        <v>#N/A</v>
      </c>
      <c r="TMB82" s="61" t="e">
        <f>VLOOKUP(TLT82,'Cod Planos'!$A:$G,6,FALSE)</f>
        <v>#N/A</v>
      </c>
      <c r="TMC82" s="62" t="e">
        <f>VLOOKUP(TLT82,'Cod Planos'!$A:$G,7,FALSE)</f>
        <v>#N/A</v>
      </c>
      <c r="TMD82" s="34">
        <v>1259</v>
      </c>
      <c r="TME82" s="63" t="str">
        <f>TLW82</f>
        <v>NA</v>
      </c>
      <c r="TMF82" s="83" t="s">
        <v>1783</v>
      </c>
      <c r="TMG82" s="93" t="str">
        <f>TLU82</f>
        <v>CR1259</v>
      </c>
      <c r="TMH82" s="93" t="str">
        <f>IF(IFERROR(VLOOKUP(TME82,'OPERAÇÕES - REPARO'!TLQ:TLQ,1,FALSE),"")&lt;&gt;"","OK","NA")</f>
        <v>NA</v>
      </c>
      <c r="TMI82" s="93" t="str">
        <f>IF(IFERROR(VLOOKUP(TME82,'TEXTO LONGO REPARO.CSV'!TLM:TLM,1,FALSE),"")&lt;&gt;"","OK","NA")</f>
        <v>NA</v>
      </c>
      <c r="TMJ82" s="58" t="e">
        <f>VLOOKUP(TME82,'Cod Planos'!$A:$G,2,FALSE)</f>
        <v>#N/A</v>
      </c>
      <c r="TMK82" s="59" t="e">
        <f>VLOOKUP(TME82,'Cod Planos'!$A:$G,4,FALSE)</f>
        <v>#N/A</v>
      </c>
      <c r="TML82" s="60" t="e">
        <f>VLOOKUP(TME82,'Cod Planos'!$A:$G,5,FALSE)</f>
        <v>#N/A</v>
      </c>
      <c r="TMM82" s="61" t="e">
        <f>VLOOKUP(TME82,'Cod Planos'!$A:$G,6,FALSE)</f>
        <v>#N/A</v>
      </c>
      <c r="TMN82" s="62" t="e">
        <f>VLOOKUP(TME82,'Cod Planos'!$A:$G,7,FALSE)</f>
        <v>#N/A</v>
      </c>
      <c r="TMO82" s="34">
        <v>1260</v>
      </c>
      <c r="TMP82" s="63" t="str">
        <f>TMH82</f>
        <v>NA</v>
      </c>
      <c r="TMQ82" s="83" t="s">
        <v>1784</v>
      </c>
      <c r="TMR82" s="93" t="str">
        <f>TMF82</f>
        <v>CR1260</v>
      </c>
      <c r="TMS82" s="93" t="str">
        <f>IF(IFERROR(VLOOKUP(TMP82,'OPERAÇÕES - REPARO'!TMB:TMB,1,FALSE),"")&lt;&gt;"","OK","NA")</f>
        <v>NA</v>
      </c>
      <c r="TMT82" s="93" t="str">
        <f>IF(IFERROR(VLOOKUP(TMP82,'TEXTO LONGO REPARO.CSV'!TLX:TLX,1,FALSE),"")&lt;&gt;"","OK","NA")</f>
        <v>NA</v>
      </c>
      <c r="TMU82" s="58" t="e">
        <f>VLOOKUP(TMP82,'Cod Planos'!$A:$G,2,FALSE)</f>
        <v>#N/A</v>
      </c>
      <c r="TMV82" s="59" t="e">
        <f>VLOOKUP(TMP82,'Cod Planos'!$A:$G,4,FALSE)</f>
        <v>#N/A</v>
      </c>
      <c r="TMW82" s="60" t="e">
        <f>VLOOKUP(TMP82,'Cod Planos'!$A:$G,5,FALSE)</f>
        <v>#N/A</v>
      </c>
      <c r="TMX82" s="61" t="e">
        <f>VLOOKUP(TMP82,'Cod Planos'!$A:$G,6,FALSE)</f>
        <v>#N/A</v>
      </c>
      <c r="TMY82" s="62" t="e">
        <f>VLOOKUP(TMP82,'Cod Planos'!$A:$G,7,FALSE)</f>
        <v>#N/A</v>
      </c>
      <c r="TMZ82" s="34">
        <v>1261</v>
      </c>
      <c r="TNA82" s="63" t="str">
        <f>TMS82</f>
        <v>NA</v>
      </c>
      <c r="TNB82" s="83" t="s">
        <v>1785</v>
      </c>
      <c r="TNC82" s="93" t="str">
        <f>TMQ82</f>
        <v>CR1261</v>
      </c>
      <c r="TND82" s="93" t="str">
        <f>IF(IFERROR(VLOOKUP(TNA82,'OPERAÇÕES - REPARO'!TMM:TMM,1,FALSE),"")&lt;&gt;"","OK","NA")</f>
        <v>NA</v>
      </c>
      <c r="TNE82" s="93" t="str">
        <f>IF(IFERROR(VLOOKUP(TNA82,'TEXTO LONGO REPARO.CSV'!TMI:TMI,1,FALSE),"")&lt;&gt;"","OK","NA")</f>
        <v>NA</v>
      </c>
      <c r="TNF82" s="58" t="e">
        <f>VLOOKUP(TNA82,'Cod Planos'!$A:$G,2,FALSE)</f>
        <v>#N/A</v>
      </c>
      <c r="TNG82" s="59" t="e">
        <f>VLOOKUP(TNA82,'Cod Planos'!$A:$G,4,FALSE)</f>
        <v>#N/A</v>
      </c>
      <c r="TNH82" s="60" t="e">
        <f>VLOOKUP(TNA82,'Cod Planos'!$A:$G,5,FALSE)</f>
        <v>#N/A</v>
      </c>
      <c r="TNI82" s="61" t="e">
        <f>VLOOKUP(TNA82,'Cod Planos'!$A:$G,6,FALSE)</f>
        <v>#N/A</v>
      </c>
      <c r="TNJ82" s="62" t="e">
        <f>VLOOKUP(TNA82,'Cod Planos'!$A:$G,7,FALSE)</f>
        <v>#N/A</v>
      </c>
      <c r="TNK82" s="34">
        <v>1262</v>
      </c>
      <c r="TNL82" s="63" t="str">
        <f>TND82</f>
        <v>NA</v>
      </c>
      <c r="TNM82" s="83" t="s">
        <v>1786</v>
      </c>
      <c r="TNN82" s="93" t="str">
        <f>TNB82</f>
        <v>CR1262</v>
      </c>
      <c r="TNO82" s="93" t="str">
        <f>IF(IFERROR(VLOOKUP(TNL82,'OPERAÇÕES - REPARO'!TMX:TMX,1,FALSE),"")&lt;&gt;"","OK","NA")</f>
        <v>NA</v>
      </c>
      <c r="TNP82" s="93" t="str">
        <f>IF(IFERROR(VLOOKUP(TNL82,'TEXTO LONGO REPARO.CSV'!TMT:TMT,1,FALSE),"")&lt;&gt;"","OK","NA")</f>
        <v>NA</v>
      </c>
      <c r="TNQ82" s="58" t="e">
        <f>VLOOKUP(TNL82,'Cod Planos'!$A:$G,2,FALSE)</f>
        <v>#N/A</v>
      </c>
      <c r="TNR82" s="59" t="e">
        <f>VLOOKUP(TNL82,'Cod Planos'!$A:$G,4,FALSE)</f>
        <v>#N/A</v>
      </c>
      <c r="TNS82" s="60" t="e">
        <f>VLOOKUP(TNL82,'Cod Planos'!$A:$G,5,FALSE)</f>
        <v>#N/A</v>
      </c>
      <c r="TNT82" s="61" t="e">
        <f>VLOOKUP(TNL82,'Cod Planos'!$A:$G,6,FALSE)</f>
        <v>#N/A</v>
      </c>
      <c r="TNU82" s="62" t="e">
        <f>VLOOKUP(TNL82,'Cod Planos'!$A:$G,7,FALSE)</f>
        <v>#N/A</v>
      </c>
      <c r="TNV82" s="34">
        <v>1263</v>
      </c>
      <c r="TNW82" s="63" t="str">
        <f>TNO82</f>
        <v>NA</v>
      </c>
      <c r="TNX82" s="83" t="s">
        <v>1787</v>
      </c>
      <c r="TNY82" s="93" t="str">
        <f>TNM82</f>
        <v>CR1263</v>
      </c>
      <c r="TNZ82" s="93" t="str">
        <f>IF(IFERROR(VLOOKUP(TNW82,'OPERAÇÕES - REPARO'!TNI:TNI,1,FALSE),"")&lt;&gt;"","OK","NA")</f>
        <v>NA</v>
      </c>
      <c r="TOA82" s="93" t="str">
        <f>IF(IFERROR(VLOOKUP(TNW82,'TEXTO LONGO REPARO.CSV'!TNE:TNE,1,FALSE),"")&lt;&gt;"","OK","NA")</f>
        <v>NA</v>
      </c>
      <c r="TOB82" s="58" t="e">
        <f>VLOOKUP(TNW82,'Cod Planos'!$A:$G,2,FALSE)</f>
        <v>#N/A</v>
      </c>
      <c r="TOC82" s="59" t="e">
        <f>VLOOKUP(TNW82,'Cod Planos'!$A:$G,4,FALSE)</f>
        <v>#N/A</v>
      </c>
      <c r="TOD82" s="60" t="e">
        <f>VLOOKUP(TNW82,'Cod Planos'!$A:$G,5,FALSE)</f>
        <v>#N/A</v>
      </c>
      <c r="TOE82" s="61" t="e">
        <f>VLOOKUP(TNW82,'Cod Planos'!$A:$G,6,FALSE)</f>
        <v>#N/A</v>
      </c>
      <c r="TOF82" s="62" t="e">
        <f>VLOOKUP(TNW82,'Cod Planos'!$A:$G,7,FALSE)</f>
        <v>#N/A</v>
      </c>
      <c r="TOG82" s="34">
        <v>1264</v>
      </c>
      <c r="TOH82" s="63" t="str">
        <f>TNZ82</f>
        <v>NA</v>
      </c>
      <c r="TOI82" s="83" t="s">
        <v>1788</v>
      </c>
      <c r="TOJ82" s="93" t="str">
        <f>TNX82</f>
        <v>CR1264</v>
      </c>
      <c r="TOK82" s="93" t="str">
        <f>IF(IFERROR(VLOOKUP(TOH82,'OPERAÇÕES - REPARO'!TNT:TNT,1,FALSE),"")&lt;&gt;"","OK","NA")</f>
        <v>NA</v>
      </c>
      <c r="TOL82" s="93" t="str">
        <f>IF(IFERROR(VLOOKUP(TOH82,'TEXTO LONGO REPARO.CSV'!TNP:TNP,1,FALSE),"")&lt;&gt;"","OK","NA")</f>
        <v>NA</v>
      </c>
      <c r="TOM82" s="58" t="e">
        <f>VLOOKUP(TOH82,'Cod Planos'!$A:$G,2,FALSE)</f>
        <v>#N/A</v>
      </c>
      <c r="TON82" s="59" t="e">
        <f>VLOOKUP(TOH82,'Cod Planos'!$A:$G,4,FALSE)</f>
        <v>#N/A</v>
      </c>
      <c r="TOO82" s="60" t="e">
        <f>VLOOKUP(TOH82,'Cod Planos'!$A:$G,5,FALSE)</f>
        <v>#N/A</v>
      </c>
      <c r="TOP82" s="61" t="e">
        <f>VLOOKUP(TOH82,'Cod Planos'!$A:$G,6,FALSE)</f>
        <v>#N/A</v>
      </c>
      <c r="TOQ82" s="62" t="e">
        <f>VLOOKUP(TOH82,'Cod Planos'!$A:$G,7,FALSE)</f>
        <v>#N/A</v>
      </c>
      <c r="TOR82" s="34">
        <v>1265</v>
      </c>
      <c r="TOS82" s="63" t="str">
        <f>TOK82</f>
        <v>NA</v>
      </c>
      <c r="TOT82" s="83" t="s">
        <v>1789</v>
      </c>
      <c r="TOU82" s="93" t="str">
        <f>TOI82</f>
        <v>CR1265</v>
      </c>
      <c r="TOV82" s="93" t="str">
        <f>IF(IFERROR(VLOOKUP(TOS82,'OPERAÇÕES - REPARO'!TOE:TOE,1,FALSE),"")&lt;&gt;"","OK","NA")</f>
        <v>NA</v>
      </c>
      <c r="TOW82" s="93" t="str">
        <f>IF(IFERROR(VLOOKUP(TOS82,'TEXTO LONGO REPARO.CSV'!TOA:TOA,1,FALSE),"")&lt;&gt;"","OK","NA")</f>
        <v>NA</v>
      </c>
      <c r="TOX82" s="58" t="e">
        <f>VLOOKUP(TOS82,'Cod Planos'!$A:$G,2,FALSE)</f>
        <v>#N/A</v>
      </c>
      <c r="TOY82" s="59" t="e">
        <f>VLOOKUP(TOS82,'Cod Planos'!$A:$G,4,FALSE)</f>
        <v>#N/A</v>
      </c>
      <c r="TOZ82" s="60" t="e">
        <f>VLOOKUP(TOS82,'Cod Planos'!$A:$G,5,FALSE)</f>
        <v>#N/A</v>
      </c>
      <c r="TPA82" s="61" t="e">
        <f>VLOOKUP(TOS82,'Cod Planos'!$A:$G,6,FALSE)</f>
        <v>#N/A</v>
      </c>
      <c r="TPB82" s="62" t="e">
        <f>VLOOKUP(TOS82,'Cod Planos'!$A:$G,7,FALSE)</f>
        <v>#N/A</v>
      </c>
      <c r="TPC82" s="34">
        <v>1266</v>
      </c>
      <c r="TPD82" s="63" t="str">
        <f>TOV82</f>
        <v>NA</v>
      </c>
      <c r="TPE82" s="83" t="s">
        <v>1790</v>
      </c>
      <c r="TPF82" s="93" t="str">
        <f>TOT82</f>
        <v>CR1266</v>
      </c>
      <c r="TPG82" s="93" t="str">
        <f>IF(IFERROR(VLOOKUP(TPD82,'OPERAÇÕES - REPARO'!TOP:TOP,1,FALSE),"")&lt;&gt;"","OK","NA")</f>
        <v>NA</v>
      </c>
      <c r="TPH82" s="93" t="str">
        <f>IF(IFERROR(VLOOKUP(TPD82,'TEXTO LONGO REPARO.CSV'!TOL:TOL,1,FALSE),"")&lt;&gt;"","OK","NA")</f>
        <v>NA</v>
      </c>
      <c r="TPI82" s="58" t="e">
        <f>VLOOKUP(TPD82,'Cod Planos'!$A:$G,2,FALSE)</f>
        <v>#N/A</v>
      </c>
      <c r="TPJ82" s="59" t="e">
        <f>VLOOKUP(TPD82,'Cod Planos'!$A:$G,4,FALSE)</f>
        <v>#N/A</v>
      </c>
      <c r="TPK82" s="60" t="e">
        <f>VLOOKUP(TPD82,'Cod Planos'!$A:$G,5,FALSE)</f>
        <v>#N/A</v>
      </c>
      <c r="TPL82" s="61" t="e">
        <f>VLOOKUP(TPD82,'Cod Planos'!$A:$G,6,FALSE)</f>
        <v>#N/A</v>
      </c>
      <c r="TPM82" s="62" t="e">
        <f>VLOOKUP(TPD82,'Cod Planos'!$A:$G,7,FALSE)</f>
        <v>#N/A</v>
      </c>
      <c r="TPN82" s="34">
        <v>1267</v>
      </c>
      <c r="TPO82" s="63" t="str">
        <f>TPG82</f>
        <v>NA</v>
      </c>
      <c r="TPP82" s="83" t="s">
        <v>1791</v>
      </c>
      <c r="TPQ82" s="93" t="str">
        <f>TPE82</f>
        <v>CR1267</v>
      </c>
      <c r="TPR82" s="93" t="str">
        <f>IF(IFERROR(VLOOKUP(TPO82,'OPERAÇÕES - REPARO'!TPA:TPA,1,FALSE),"")&lt;&gt;"","OK","NA")</f>
        <v>NA</v>
      </c>
      <c r="TPS82" s="93" t="str">
        <f>IF(IFERROR(VLOOKUP(TPO82,'TEXTO LONGO REPARO.CSV'!TOW:TOW,1,FALSE),"")&lt;&gt;"","OK","NA")</f>
        <v>NA</v>
      </c>
      <c r="TPT82" s="58" t="e">
        <f>VLOOKUP(TPO82,'Cod Planos'!$A:$G,2,FALSE)</f>
        <v>#N/A</v>
      </c>
      <c r="TPU82" s="59" t="e">
        <f>VLOOKUP(TPO82,'Cod Planos'!$A:$G,4,FALSE)</f>
        <v>#N/A</v>
      </c>
      <c r="TPV82" s="60" t="e">
        <f>VLOOKUP(TPO82,'Cod Planos'!$A:$G,5,FALSE)</f>
        <v>#N/A</v>
      </c>
      <c r="TPW82" s="61" t="e">
        <f>VLOOKUP(TPO82,'Cod Planos'!$A:$G,6,FALSE)</f>
        <v>#N/A</v>
      </c>
      <c r="TPX82" s="62" t="e">
        <f>VLOOKUP(TPO82,'Cod Planos'!$A:$G,7,FALSE)</f>
        <v>#N/A</v>
      </c>
      <c r="TPY82" s="34">
        <v>1268</v>
      </c>
      <c r="TPZ82" s="63" t="str">
        <f>TPR82</f>
        <v>NA</v>
      </c>
      <c r="TQA82" s="83" t="s">
        <v>1792</v>
      </c>
      <c r="TQB82" s="93" t="str">
        <f>TPP82</f>
        <v>CR1268</v>
      </c>
      <c r="TQC82" s="93" t="str">
        <f>IF(IFERROR(VLOOKUP(TPZ82,'OPERAÇÕES - REPARO'!TPL:TPL,1,FALSE),"")&lt;&gt;"","OK","NA")</f>
        <v>NA</v>
      </c>
      <c r="TQD82" s="93" t="str">
        <f>IF(IFERROR(VLOOKUP(TPZ82,'TEXTO LONGO REPARO.CSV'!TPH:TPH,1,FALSE),"")&lt;&gt;"","OK","NA")</f>
        <v>NA</v>
      </c>
      <c r="TQE82" s="58" t="e">
        <f>VLOOKUP(TPZ82,'Cod Planos'!$A:$G,2,FALSE)</f>
        <v>#N/A</v>
      </c>
      <c r="TQF82" s="59" t="e">
        <f>VLOOKUP(TPZ82,'Cod Planos'!$A:$G,4,FALSE)</f>
        <v>#N/A</v>
      </c>
      <c r="TQG82" s="60" t="e">
        <f>VLOOKUP(TPZ82,'Cod Planos'!$A:$G,5,FALSE)</f>
        <v>#N/A</v>
      </c>
      <c r="TQH82" s="61" t="e">
        <f>VLOOKUP(TPZ82,'Cod Planos'!$A:$G,6,FALSE)</f>
        <v>#N/A</v>
      </c>
      <c r="TQI82" s="62" t="e">
        <f>VLOOKUP(TPZ82,'Cod Planos'!$A:$G,7,FALSE)</f>
        <v>#N/A</v>
      </c>
      <c r="TQJ82" s="34">
        <v>1269</v>
      </c>
      <c r="TQK82" s="63" t="str">
        <f>TQC82</f>
        <v>NA</v>
      </c>
      <c r="TQL82" s="83" t="s">
        <v>1793</v>
      </c>
      <c r="TQM82" s="93" t="str">
        <f>TQA82</f>
        <v>CR1269</v>
      </c>
      <c r="TQN82" s="93" t="str">
        <f>IF(IFERROR(VLOOKUP(TQK82,'OPERAÇÕES - REPARO'!TPW:TPW,1,FALSE),"")&lt;&gt;"","OK","NA")</f>
        <v>NA</v>
      </c>
      <c r="TQO82" s="93" t="str">
        <f>IF(IFERROR(VLOOKUP(TQK82,'TEXTO LONGO REPARO.CSV'!TPS:TPS,1,FALSE),"")&lt;&gt;"","OK","NA")</f>
        <v>NA</v>
      </c>
      <c r="TQP82" s="58" t="e">
        <f>VLOOKUP(TQK82,'Cod Planos'!$A:$G,2,FALSE)</f>
        <v>#N/A</v>
      </c>
      <c r="TQQ82" s="59" t="e">
        <f>VLOOKUP(TQK82,'Cod Planos'!$A:$G,4,FALSE)</f>
        <v>#N/A</v>
      </c>
      <c r="TQR82" s="60" t="e">
        <f>VLOOKUP(TQK82,'Cod Planos'!$A:$G,5,FALSE)</f>
        <v>#N/A</v>
      </c>
      <c r="TQS82" s="61" t="e">
        <f>VLOOKUP(TQK82,'Cod Planos'!$A:$G,6,FALSE)</f>
        <v>#N/A</v>
      </c>
      <c r="TQT82" s="62" t="e">
        <f>VLOOKUP(TQK82,'Cod Planos'!$A:$G,7,FALSE)</f>
        <v>#N/A</v>
      </c>
      <c r="TQU82" s="34">
        <v>1270</v>
      </c>
      <c r="TQV82" s="63" t="str">
        <f>TQN82</f>
        <v>NA</v>
      </c>
      <c r="TQW82" s="83" t="s">
        <v>1794</v>
      </c>
      <c r="TQX82" s="93" t="str">
        <f>TQL82</f>
        <v>CR1270</v>
      </c>
      <c r="TQY82" s="93" t="str">
        <f>IF(IFERROR(VLOOKUP(TQV82,'OPERAÇÕES - REPARO'!TQH:TQH,1,FALSE),"")&lt;&gt;"","OK","NA")</f>
        <v>NA</v>
      </c>
      <c r="TQZ82" s="93" t="str">
        <f>IF(IFERROR(VLOOKUP(TQV82,'TEXTO LONGO REPARO.CSV'!TQD:TQD,1,FALSE),"")&lt;&gt;"","OK","NA")</f>
        <v>NA</v>
      </c>
      <c r="TRA82" s="58" t="e">
        <f>VLOOKUP(TQV82,'Cod Planos'!$A:$G,2,FALSE)</f>
        <v>#N/A</v>
      </c>
      <c r="TRB82" s="59" t="e">
        <f>VLOOKUP(TQV82,'Cod Planos'!$A:$G,4,FALSE)</f>
        <v>#N/A</v>
      </c>
      <c r="TRC82" s="60" t="e">
        <f>VLOOKUP(TQV82,'Cod Planos'!$A:$G,5,FALSE)</f>
        <v>#N/A</v>
      </c>
      <c r="TRD82" s="61" t="e">
        <f>VLOOKUP(TQV82,'Cod Planos'!$A:$G,6,FALSE)</f>
        <v>#N/A</v>
      </c>
      <c r="TRE82" s="62" t="e">
        <f>VLOOKUP(TQV82,'Cod Planos'!$A:$G,7,FALSE)</f>
        <v>#N/A</v>
      </c>
      <c r="TRF82" s="34">
        <v>1271</v>
      </c>
      <c r="TRG82" s="63" t="str">
        <f>TQY82</f>
        <v>NA</v>
      </c>
      <c r="TRH82" s="83" t="s">
        <v>1795</v>
      </c>
      <c r="TRI82" s="93" t="str">
        <f>TQW82</f>
        <v>CR1271</v>
      </c>
      <c r="TRJ82" s="93" t="str">
        <f>IF(IFERROR(VLOOKUP(TRG82,'OPERAÇÕES - REPARO'!TQS:TQS,1,FALSE),"")&lt;&gt;"","OK","NA")</f>
        <v>NA</v>
      </c>
      <c r="TRK82" s="93" t="str">
        <f>IF(IFERROR(VLOOKUP(TRG82,'TEXTO LONGO REPARO.CSV'!TQO:TQO,1,FALSE),"")&lt;&gt;"","OK","NA")</f>
        <v>NA</v>
      </c>
      <c r="TRL82" s="58" t="e">
        <f>VLOOKUP(TRG82,'Cod Planos'!$A:$G,2,FALSE)</f>
        <v>#N/A</v>
      </c>
      <c r="TRM82" s="59" t="e">
        <f>VLOOKUP(TRG82,'Cod Planos'!$A:$G,4,FALSE)</f>
        <v>#N/A</v>
      </c>
      <c r="TRN82" s="60" t="e">
        <f>VLOOKUP(TRG82,'Cod Planos'!$A:$G,5,FALSE)</f>
        <v>#N/A</v>
      </c>
      <c r="TRO82" s="61" t="e">
        <f>VLOOKUP(TRG82,'Cod Planos'!$A:$G,6,FALSE)</f>
        <v>#N/A</v>
      </c>
      <c r="TRP82" s="62" t="e">
        <f>VLOOKUP(TRG82,'Cod Planos'!$A:$G,7,FALSE)</f>
        <v>#N/A</v>
      </c>
      <c r="TRQ82" s="34">
        <v>1272</v>
      </c>
      <c r="TRR82" s="63" t="str">
        <f>TRJ82</f>
        <v>NA</v>
      </c>
      <c r="TRS82" s="83" t="s">
        <v>1796</v>
      </c>
      <c r="TRT82" s="93" t="str">
        <f>TRH82</f>
        <v>CR1272</v>
      </c>
      <c r="TRU82" s="93" t="str">
        <f>IF(IFERROR(VLOOKUP(TRR82,'OPERAÇÕES - REPARO'!TRD:TRD,1,FALSE),"")&lt;&gt;"","OK","NA")</f>
        <v>NA</v>
      </c>
      <c r="TRV82" s="93" t="str">
        <f>IF(IFERROR(VLOOKUP(TRR82,'TEXTO LONGO REPARO.CSV'!TQZ:TQZ,1,FALSE),"")&lt;&gt;"","OK","NA")</f>
        <v>NA</v>
      </c>
      <c r="TRW82" s="58" t="e">
        <f>VLOOKUP(TRR82,'Cod Planos'!$A:$G,2,FALSE)</f>
        <v>#N/A</v>
      </c>
      <c r="TRX82" s="59" t="e">
        <f>VLOOKUP(TRR82,'Cod Planos'!$A:$G,4,FALSE)</f>
        <v>#N/A</v>
      </c>
      <c r="TRY82" s="60" t="e">
        <f>VLOOKUP(TRR82,'Cod Planos'!$A:$G,5,FALSE)</f>
        <v>#N/A</v>
      </c>
      <c r="TRZ82" s="61" t="e">
        <f>VLOOKUP(TRR82,'Cod Planos'!$A:$G,6,FALSE)</f>
        <v>#N/A</v>
      </c>
      <c r="TSA82" s="62" t="e">
        <f>VLOOKUP(TRR82,'Cod Planos'!$A:$G,7,FALSE)</f>
        <v>#N/A</v>
      </c>
      <c r="TSB82" s="34">
        <v>1273</v>
      </c>
      <c r="TSC82" s="63" t="str">
        <f>TRU82</f>
        <v>NA</v>
      </c>
      <c r="TSD82" s="83" t="s">
        <v>1797</v>
      </c>
      <c r="TSE82" s="93" t="str">
        <f>TRS82</f>
        <v>CR1273</v>
      </c>
      <c r="TSF82" s="93" t="str">
        <f>IF(IFERROR(VLOOKUP(TSC82,'OPERAÇÕES - REPARO'!TRO:TRO,1,FALSE),"")&lt;&gt;"","OK","NA")</f>
        <v>NA</v>
      </c>
      <c r="TSG82" s="93" t="str">
        <f>IF(IFERROR(VLOOKUP(TSC82,'TEXTO LONGO REPARO.CSV'!TRK:TRK,1,FALSE),"")&lt;&gt;"","OK","NA")</f>
        <v>NA</v>
      </c>
      <c r="TSH82" s="58" t="e">
        <f>VLOOKUP(TSC82,'Cod Planos'!$A:$G,2,FALSE)</f>
        <v>#N/A</v>
      </c>
      <c r="TSI82" s="59" t="e">
        <f>VLOOKUP(TSC82,'Cod Planos'!$A:$G,4,FALSE)</f>
        <v>#N/A</v>
      </c>
      <c r="TSJ82" s="60" t="e">
        <f>VLOOKUP(TSC82,'Cod Planos'!$A:$G,5,FALSE)</f>
        <v>#N/A</v>
      </c>
      <c r="TSK82" s="61" t="e">
        <f>VLOOKUP(TSC82,'Cod Planos'!$A:$G,6,FALSE)</f>
        <v>#N/A</v>
      </c>
      <c r="TSL82" s="62" t="e">
        <f>VLOOKUP(TSC82,'Cod Planos'!$A:$G,7,FALSE)</f>
        <v>#N/A</v>
      </c>
      <c r="TSM82" s="34">
        <v>1274</v>
      </c>
      <c r="TSN82" s="63" t="str">
        <f>TSF82</f>
        <v>NA</v>
      </c>
      <c r="TSO82" s="83" t="s">
        <v>1798</v>
      </c>
      <c r="TSP82" s="93" t="str">
        <f>TSD82</f>
        <v>CR1274</v>
      </c>
      <c r="TSQ82" s="93" t="str">
        <f>IF(IFERROR(VLOOKUP(TSN82,'OPERAÇÕES - REPARO'!TRZ:TRZ,1,FALSE),"")&lt;&gt;"","OK","NA")</f>
        <v>NA</v>
      </c>
      <c r="TSR82" s="93" t="str">
        <f>IF(IFERROR(VLOOKUP(TSN82,'TEXTO LONGO REPARO.CSV'!TRV:TRV,1,FALSE),"")&lt;&gt;"","OK","NA")</f>
        <v>NA</v>
      </c>
      <c r="TSS82" s="58" t="e">
        <f>VLOOKUP(TSN82,'Cod Planos'!$A:$G,2,FALSE)</f>
        <v>#N/A</v>
      </c>
      <c r="TST82" s="59" t="e">
        <f>VLOOKUP(TSN82,'Cod Planos'!$A:$G,4,FALSE)</f>
        <v>#N/A</v>
      </c>
      <c r="TSU82" s="60" t="e">
        <f>VLOOKUP(TSN82,'Cod Planos'!$A:$G,5,FALSE)</f>
        <v>#N/A</v>
      </c>
      <c r="TSV82" s="61" t="e">
        <f>VLOOKUP(TSN82,'Cod Planos'!$A:$G,6,FALSE)</f>
        <v>#N/A</v>
      </c>
      <c r="TSW82" s="62" t="e">
        <f>VLOOKUP(TSN82,'Cod Planos'!$A:$G,7,FALSE)</f>
        <v>#N/A</v>
      </c>
      <c r="TSX82" s="34">
        <v>1275</v>
      </c>
      <c r="TSY82" s="63" t="str">
        <f>TSQ82</f>
        <v>NA</v>
      </c>
      <c r="TSZ82" s="83" t="s">
        <v>1799</v>
      </c>
      <c r="TTA82" s="93" t="str">
        <f>TSO82</f>
        <v>CR1275</v>
      </c>
      <c r="TTB82" s="93" t="str">
        <f>IF(IFERROR(VLOOKUP(TSY82,'OPERAÇÕES - REPARO'!TSK:TSK,1,FALSE),"")&lt;&gt;"","OK","NA")</f>
        <v>NA</v>
      </c>
      <c r="TTC82" s="93" t="str">
        <f>IF(IFERROR(VLOOKUP(TSY82,'TEXTO LONGO REPARO.CSV'!TSG:TSG,1,FALSE),"")&lt;&gt;"","OK","NA")</f>
        <v>NA</v>
      </c>
      <c r="TTD82" s="58" t="e">
        <f>VLOOKUP(TSY82,'Cod Planos'!$A:$G,2,FALSE)</f>
        <v>#N/A</v>
      </c>
      <c r="TTE82" s="59" t="e">
        <f>VLOOKUP(TSY82,'Cod Planos'!$A:$G,4,FALSE)</f>
        <v>#N/A</v>
      </c>
      <c r="TTF82" s="60" t="e">
        <f>VLOOKUP(TSY82,'Cod Planos'!$A:$G,5,FALSE)</f>
        <v>#N/A</v>
      </c>
      <c r="TTG82" s="61" t="e">
        <f>VLOOKUP(TSY82,'Cod Planos'!$A:$G,6,FALSE)</f>
        <v>#N/A</v>
      </c>
      <c r="TTH82" s="62" t="e">
        <f>VLOOKUP(TSY82,'Cod Planos'!$A:$G,7,FALSE)</f>
        <v>#N/A</v>
      </c>
      <c r="TTI82" s="34">
        <v>1276</v>
      </c>
      <c r="TTJ82" s="63" t="str">
        <f>TTB82</f>
        <v>NA</v>
      </c>
      <c r="TTK82" s="83" t="s">
        <v>1800</v>
      </c>
      <c r="TTL82" s="93" t="str">
        <f>TSZ82</f>
        <v>CR1276</v>
      </c>
      <c r="TTM82" s="93" t="str">
        <f>IF(IFERROR(VLOOKUP(TTJ82,'OPERAÇÕES - REPARO'!TSV:TSV,1,FALSE),"")&lt;&gt;"","OK","NA")</f>
        <v>NA</v>
      </c>
      <c r="TTN82" s="93" t="str">
        <f>IF(IFERROR(VLOOKUP(TTJ82,'TEXTO LONGO REPARO.CSV'!TSR:TSR,1,FALSE),"")&lt;&gt;"","OK","NA")</f>
        <v>NA</v>
      </c>
      <c r="TTO82" s="58" t="e">
        <f>VLOOKUP(TTJ82,'Cod Planos'!$A:$G,2,FALSE)</f>
        <v>#N/A</v>
      </c>
      <c r="TTP82" s="59" t="e">
        <f>VLOOKUP(TTJ82,'Cod Planos'!$A:$G,4,FALSE)</f>
        <v>#N/A</v>
      </c>
      <c r="TTQ82" s="60" t="e">
        <f>VLOOKUP(TTJ82,'Cod Planos'!$A:$G,5,FALSE)</f>
        <v>#N/A</v>
      </c>
      <c r="TTR82" s="61" t="e">
        <f>VLOOKUP(TTJ82,'Cod Planos'!$A:$G,6,FALSE)</f>
        <v>#N/A</v>
      </c>
      <c r="TTS82" s="62" t="e">
        <f>VLOOKUP(TTJ82,'Cod Planos'!$A:$G,7,FALSE)</f>
        <v>#N/A</v>
      </c>
      <c r="TTT82" s="34">
        <v>1277</v>
      </c>
      <c r="TTU82" s="63" t="str">
        <f>TTM82</f>
        <v>NA</v>
      </c>
      <c r="TTV82" s="83" t="s">
        <v>1801</v>
      </c>
      <c r="TTW82" s="93" t="str">
        <f>TTK82</f>
        <v>CR1277</v>
      </c>
      <c r="TTX82" s="93" t="str">
        <f>IF(IFERROR(VLOOKUP(TTU82,'OPERAÇÕES - REPARO'!TTG:TTG,1,FALSE),"")&lt;&gt;"","OK","NA")</f>
        <v>NA</v>
      </c>
      <c r="TTY82" s="93" t="str">
        <f>IF(IFERROR(VLOOKUP(TTU82,'TEXTO LONGO REPARO.CSV'!TTC:TTC,1,FALSE),"")&lt;&gt;"","OK","NA")</f>
        <v>NA</v>
      </c>
      <c r="TTZ82" s="58" t="e">
        <f>VLOOKUP(TTU82,'Cod Planos'!$A:$G,2,FALSE)</f>
        <v>#N/A</v>
      </c>
      <c r="TUA82" s="59" t="e">
        <f>VLOOKUP(TTU82,'Cod Planos'!$A:$G,4,FALSE)</f>
        <v>#N/A</v>
      </c>
      <c r="TUB82" s="60" t="e">
        <f>VLOOKUP(TTU82,'Cod Planos'!$A:$G,5,FALSE)</f>
        <v>#N/A</v>
      </c>
      <c r="TUC82" s="61" t="e">
        <f>VLOOKUP(TTU82,'Cod Planos'!$A:$G,6,FALSE)</f>
        <v>#N/A</v>
      </c>
      <c r="TUD82" s="62" t="e">
        <f>VLOOKUP(TTU82,'Cod Planos'!$A:$G,7,FALSE)</f>
        <v>#N/A</v>
      </c>
      <c r="TUE82" s="34">
        <v>1278</v>
      </c>
      <c r="TUF82" s="63" t="str">
        <f>TTX82</f>
        <v>NA</v>
      </c>
      <c r="TUG82" s="83" t="s">
        <v>1802</v>
      </c>
      <c r="TUH82" s="93" t="str">
        <f>TTV82</f>
        <v>CR1278</v>
      </c>
      <c r="TUI82" s="93" t="str">
        <f>IF(IFERROR(VLOOKUP(TUF82,'OPERAÇÕES - REPARO'!TTR:TTR,1,FALSE),"")&lt;&gt;"","OK","NA")</f>
        <v>NA</v>
      </c>
      <c r="TUJ82" s="93" t="str">
        <f>IF(IFERROR(VLOOKUP(TUF82,'TEXTO LONGO REPARO.CSV'!TTN:TTN,1,FALSE),"")&lt;&gt;"","OK","NA")</f>
        <v>NA</v>
      </c>
      <c r="TUK82" s="58" t="e">
        <f>VLOOKUP(TUF82,'Cod Planos'!$A:$G,2,FALSE)</f>
        <v>#N/A</v>
      </c>
      <c r="TUL82" s="59" t="e">
        <f>VLOOKUP(TUF82,'Cod Planos'!$A:$G,4,FALSE)</f>
        <v>#N/A</v>
      </c>
      <c r="TUM82" s="60" t="e">
        <f>VLOOKUP(TUF82,'Cod Planos'!$A:$G,5,FALSE)</f>
        <v>#N/A</v>
      </c>
      <c r="TUN82" s="61" t="e">
        <f>VLOOKUP(TUF82,'Cod Planos'!$A:$G,6,FALSE)</f>
        <v>#N/A</v>
      </c>
      <c r="TUO82" s="62" t="e">
        <f>VLOOKUP(TUF82,'Cod Planos'!$A:$G,7,FALSE)</f>
        <v>#N/A</v>
      </c>
      <c r="TUP82" s="34">
        <v>1279</v>
      </c>
      <c r="TUQ82" s="63" t="str">
        <f>TUI82</f>
        <v>NA</v>
      </c>
      <c r="TUR82" s="83" t="s">
        <v>1803</v>
      </c>
      <c r="TUS82" s="93" t="str">
        <f>TUG82</f>
        <v>CR1279</v>
      </c>
      <c r="TUT82" s="93" t="str">
        <f>IF(IFERROR(VLOOKUP(TUQ82,'OPERAÇÕES - REPARO'!TUC:TUC,1,FALSE),"")&lt;&gt;"","OK","NA")</f>
        <v>NA</v>
      </c>
      <c r="TUU82" s="93" t="str">
        <f>IF(IFERROR(VLOOKUP(TUQ82,'TEXTO LONGO REPARO.CSV'!TTY:TTY,1,FALSE),"")&lt;&gt;"","OK","NA")</f>
        <v>NA</v>
      </c>
      <c r="TUV82" s="58" t="e">
        <f>VLOOKUP(TUQ82,'Cod Planos'!$A:$G,2,FALSE)</f>
        <v>#N/A</v>
      </c>
      <c r="TUW82" s="59" t="e">
        <f>VLOOKUP(TUQ82,'Cod Planos'!$A:$G,4,FALSE)</f>
        <v>#N/A</v>
      </c>
      <c r="TUX82" s="60" t="e">
        <f>VLOOKUP(TUQ82,'Cod Planos'!$A:$G,5,FALSE)</f>
        <v>#N/A</v>
      </c>
      <c r="TUY82" s="61" t="e">
        <f>VLOOKUP(TUQ82,'Cod Planos'!$A:$G,6,FALSE)</f>
        <v>#N/A</v>
      </c>
      <c r="TUZ82" s="62" t="e">
        <f>VLOOKUP(TUQ82,'Cod Planos'!$A:$G,7,FALSE)</f>
        <v>#N/A</v>
      </c>
      <c r="TVA82" s="34">
        <v>1280</v>
      </c>
      <c r="TVB82" s="63" t="str">
        <f>TUT82</f>
        <v>NA</v>
      </c>
      <c r="TVC82" s="83" t="s">
        <v>1804</v>
      </c>
      <c r="TVD82" s="93" t="str">
        <f>TUR82</f>
        <v>CR1280</v>
      </c>
      <c r="TVE82" s="93" t="str">
        <f>IF(IFERROR(VLOOKUP(TVB82,'OPERAÇÕES - REPARO'!TUN:TUN,1,FALSE),"")&lt;&gt;"","OK","NA")</f>
        <v>NA</v>
      </c>
      <c r="TVF82" s="93" t="str">
        <f>IF(IFERROR(VLOOKUP(TVB82,'TEXTO LONGO REPARO.CSV'!TUJ:TUJ,1,FALSE),"")&lt;&gt;"","OK","NA")</f>
        <v>NA</v>
      </c>
      <c r="TVG82" s="58" t="e">
        <f>VLOOKUP(TVB82,'Cod Planos'!$A:$G,2,FALSE)</f>
        <v>#N/A</v>
      </c>
      <c r="TVH82" s="59" t="e">
        <f>VLOOKUP(TVB82,'Cod Planos'!$A:$G,4,FALSE)</f>
        <v>#N/A</v>
      </c>
      <c r="TVI82" s="60" t="e">
        <f>VLOOKUP(TVB82,'Cod Planos'!$A:$G,5,FALSE)</f>
        <v>#N/A</v>
      </c>
      <c r="TVJ82" s="61" t="e">
        <f>VLOOKUP(TVB82,'Cod Planos'!$A:$G,6,FALSE)</f>
        <v>#N/A</v>
      </c>
      <c r="TVK82" s="62" t="e">
        <f>VLOOKUP(TVB82,'Cod Planos'!$A:$G,7,FALSE)</f>
        <v>#N/A</v>
      </c>
      <c r="TVL82" s="34">
        <v>1281</v>
      </c>
      <c r="TVM82" s="63" t="str">
        <f>TVE82</f>
        <v>NA</v>
      </c>
      <c r="TVN82" s="83" t="s">
        <v>1805</v>
      </c>
      <c r="TVO82" s="93" t="str">
        <f>TVC82</f>
        <v>CR1281</v>
      </c>
      <c r="TVP82" s="93" t="str">
        <f>IF(IFERROR(VLOOKUP(TVM82,'OPERAÇÕES - REPARO'!TUY:TUY,1,FALSE),"")&lt;&gt;"","OK","NA")</f>
        <v>NA</v>
      </c>
      <c r="TVQ82" s="93" t="str">
        <f>IF(IFERROR(VLOOKUP(TVM82,'TEXTO LONGO REPARO.CSV'!TUU:TUU,1,FALSE),"")&lt;&gt;"","OK","NA")</f>
        <v>NA</v>
      </c>
      <c r="TVR82" s="58" t="e">
        <f>VLOOKUP(TVM82,'Cod Planos'!$A:$G,2,FALSE)</f>
        <v>#N/A</v>
      </c>
      <c r="TVS82" s="59" t="e">
        <f>VLOOKUP(TVM82,'Cod Planos'!$A:$G,4,FALSE)</f>
        <v>#N/A</v>
      </c>
      <c r="TVT82" s="60" t="e">
        <f>VLOOKUP(TVM82,'Cod Planos'!$A:$G,5,FALSE)</f>
        <v>#N/A</v>
      </c>
      <c r="TVU82" s="61" t="e">
        <f>VLOOKUP(TVM82,'Cod Planos'!$A:$G,6,FALSE)</f>
        <v>#N/A</v>
      </c>
      <c r="TVV82" s="62" t="e">
        <f>VLOOKUP(TVM82,'Cod Planos'!$A:$G,7,FALSE)</f>
        <v>#N/A</v>
      </c>
      <c r="TVW82" s="34">
        <v>1282</v>
      </c>
      <c r="TVX82" s="63" t="str">
        <f>TVP82</f>
        <v>NA</v>
      </c>
      <c r="TVY82" s="83" t="s">
        <v>1806</v>
      </c>
      <c r="TVZ82" s="93" t="str">
        <f>TVN82</f>
        <v>CR1282</v>
      </c>
      <c r="TWA82" s="93" t="str">
        <f>IF(IFERROR(VLOOKUP(TVX82,'OPERAÇÕES - REPARO'!TVJ:TVJ,1,FALSE),"")&lt;&gt;"","OK","NA")</f>
        <v>NA</v>
      </c>
      <c r="TWB82" s="93" t="str">
        <f>IF(IFERROR(VLOOKUP(TVX82,'TEXTO LONGO REPARO.CSV'!TVF:TVF,1,FALSE),"")&lt;&gt;"","OK","NA")</f>
        <v>NA</v>
      </c>
      <c r="TWC82" s="58" t="e">
        <f>VLOOKUP(TVX82,'Cod Planos'!$A:$G,2,FALSE)</f>
        <v>#N/A</v>
      </c>
      <c r="TWD82" s="59" t="e">
        <f>VLOOKUP(TVX82,'Cod Planos'!$A:$G,4,FALSE)</f>
        <v>#N/A</v>
      </c>
      <c r="TWE82" s="60" t="e">
        <f>VLOOKUP(TVX82,'Cod Planos'!$A:$G,5,FALSE)</f>
        <v>#N/A</v>
      </c>
      <c r="TWF82" s="61" t="e">
        <f>VLOOKUP(TVX82,'Cod Planos'!$A:$G,6,FALSE)</f>
        <v>#N/A</v>
      </c>
      <c r="TWG82" s="62" t="e">
        <f>VLOOKUP(TVX82,'Cod Planos'!$A:$G,7,FALSE)</f>
        <v>#N/A</v>
      </c>
      <c r="TWH82" s="34">
        <v>1283</v>
      </c>
      <c r="TWI82" s="63" t="str">
        <f>TWA82</f>
        <v>NA</v>
      </c>
      <c r="TWJ82" s="83" t="s">
        <v>1807</v>
      </c>
      <c r="TWK82" s="93" t="str">
        <f>TVY82</f>
        <v>CR1283</v>
      </c>
      <c r="TWL82" s="93" t="str">
        <f>IF(IFERROR(VLOOKUP(TWI82,'OPERAÇÕES - REPARO'!TVU:TVU,1,FALSE),"")&lt;&gt;"","OK","NA")</f>
        <v>NA</v>
      </c>
      <c r="TWM82" s="93" t="str">
        <f>IF(IFERROR(VLOOKUP(TWI82,'TEXTO LONGO REPARO.CSV'!TVQ:TVQ,1,FALSE),"")&lt;&gt;"","OK","NA")</f>
        <v>NA</v>
      </c>
      <c r="TWN82" s="58" t="e">
        <f>VLOOKUP(TWI82,'Cod Planos'!$A:$G,2,FALSE)</f>
        <v>#N/A</v>
      </c>
      <c r="TWO82" s="59" t="e">
        <f>VLOOKUP(TWI82,'Cod Planos'!$A:$G,4,FALSE)</f>
        <v>#N/A</v>
      </c>
      <c r="TWP82" s="60" t="e">
        <f>VLOOKUP(TWI82,'Cod Planos'!$A:$G,5,FALSE)</f>
        <v>#N/A</v>
      </c>
      <c r="TWQ82" s="61" t="e">
        <f>VLOOKUP(TWI82,'Cod Planos'!$A:$G,6,FALSE)</f>
        <v>#N/A</v>
      </c>
      <c r="TWR82" s="62" t="e">
        <f>VLOOKUP(TWI82,'Cod Planos'!$A:$G,7,FALSE)</f>
        <v>#N/A</v>
      </c>
      <c r="TWS82" s="34">
        <v>1284</v>
      </c>
      <c r="TWT82" s="63" t="str">
        <f>TWL82</f>
        <v>NA</v>
      </c>
      <c r="TWU82" s="83" t="s">
        <v>1808</v>
      </c>
      <c r="TWV82" s="93" t="str">
        <f>TWJ82</f>
        <v>CR1284</v>
      </c>
      <c r="TWW82" s="93" t="str">
        <f>IF(IFERROR(VLOOKUP(TWT82,'OPERAÇÕES - REPARO'!TWF:TWF,1,FALSE),"")&lt;&gt;"","OK","NA")</f>
        <v>NA</v>
      </c>
      <c r="TWX82" s="93" t="str">
        <f>IF(IFERROR(VLOOKUP(TWT82,'TEXTO LONGO REPARO.CSV'!TWB:TWB,1,FALSE),"")&lt;&gt;"","OK","NA")</f>
        <v>NA</v>
      </c>
      <c r="TWY82" s="58" t="e">
        <f>VLOOKUP(TWT82,'Cod Planos'!$A:$G,2,FALSE)</f>
        <v>#N/A</v>
      </c>
      <c r="TWZ82" s="59" t="e">
        <f>VLOOKUP(TWT82,'Cod Planos'!$A:$G,4,FALSE)</f>
        <v>#N/A</v>
      </c>
      <c r="TXA82" s="60" t="e">
        <f>VLOOKUP(TWT82,'Cod Planos'!$A:$G,5,FALSE)</f>
        <v>#N/A</v>
      </c>
      <c r="TXB82" s="61" t="e">
        <f>VLOOKUP(TWT82,'Cod Planos'!$A:$G,6,FALSE)</f>
        <v>#N/A</v>
      </c>
      <c r="TXC82" s="62" t="e">
        <f>VLOOKUP(TWT82,'Cod Planos'!$A:$G,7,FALSE)</f>
        <v>#N/A</v>
      </c>
      <c r="TXD82" s="34">
        <v>1285</v>
      </c>
      <c r="TXE82" s="63" t="str">
        <f>TWW82</f>
        <v>NA</v>
      </c>
      <c r="TXF82" s="83" t="s">
        <v>1809</v>
      </c>
      <c r="TXG82" s="93" t="str">
        <f>TWU82</f>
        <v>CR1285</v>
      </c>
      <c r="TXH82" s="93" t="str">
        <f>IF(IFERROR(VLOOKUP(TXE82,'OPERAÇÕES - REPARO'!TWQ:TWQ,1,FALSE),"")&lt;&gt;"","OK","NA")</f>
        <v>NA</v>
      </c>
      <c r="TXI82" s="93" t="str">
        <f>IF(IFERROR(VLOOKUP(TXE82,'TEXTO LONGO REPARO.CSV'!TWM:TWM,1,FALSE),"")&lt;&gt;"","OK","NA")</f>
        <v>NA</v>
      </c>
      <c r="TXJ82" s="58" t="e">
        <f>VLOOKUP(TXE82,'Cod Planos'!$A:$G,2,FALSE)</f>
        <v>#N/A</v>
      </c>
      <c r="TXK82" s="59" t="e">
        <f>VLOOKUP(TXE82,'Cod Planos'!$A:$G,4,FALSE)</f>
        <v>#N/A</v>
      </c>
      <c r="TXL82" s="60" t="e">
        <f>VLOOKUP(TXE82,'Cod Planos'!$A:$G,5,FALSE)</f>
        <v>#N/A</v>
      </c>
      <c r="TXM82" s="61" t="e">
        <f>VLOOKUP(TXE82,'Cod Planos'!$A:$G,6,FALSE)</f>
        <v>#N/A</v>
      </c>
      <c r="TXN82" s="62" t="e">
        <f>VLOOKUP(TXE82,'Cod Planos'!$A:$G,7,FALSE)</f>
        <v>#N/A</v>
      </c>
      <c r="TXO82" s="34">
        <v>1286</v>
      </c>
      <c r="TXP82" s="63" t="str">
        <f>TXH82</f>
        <v>NA</v>
      </c>
      <c r="TXQ82" s="83" t="s">
        <v>1810</v>
      </c>
      <c r="TXR82" s="93" t="str">
        <f>TXF82</f>
        <v>CR1286</v>
      </c>
      <c r="TXS82" s="93" t="str">
        <f>IF(IFERROR(VLOOKUP(TXP82,'OPERAÇÕES - REPARO'!TXB:TXB,1,FALSE),"")&lt;&gt;"","OK","NA")</f>
        <v>NA</v>
      </c>
      <c r="TXT82" s="93" t="str">
        <f>IF(IFERROR(VLOOKUP(TXP82,'TEXTO LONGO REPARO.CSV'!TWX:TWX,1,FALSE),"")&lt;&gt;"","OK","NA")</f>
        <v>NA</v>
      </c>
      <c r="TXU82" s="58" t="e">
        <f>VLOOKUP(TXP82,'Cod Planos'!$A:$G,2,FALSE)</f>
        <v>#N/A</v>
      </c>
      <c r="TXV82" s="59" t="e">
        <f>VLOOKUP(TXP82,'Cod Planos'!$A:$G,4,FALSE)</f>
        <v>#N/A</v>
      </c>
      <c r="TXW82" s="60" t="e">
        <f>VLOOKUP(TXP82,'Cod Planos'!$A:$G,5,FALSE)</f>
        <v>#N/A</v>
      </c>
      <c r="TXX82" s="61" t="e">
        <f>VLOOKUP(TXP82,'Cod Planos'!$A:$G,6,FALSE)</f>
        <v>#N/A</v>
      </c>
      <c r="TXY82" s="62" t="e">
        <f>VLOOKUP(TXP82,'Cod Planos'!$A:$G,7,FALSE)</f>
        <v>#N/A</v>
      </c>
      <c r="TXZ82" s="34">
        <v>1287</v>
      </c>
      <c r="TYA82" s="63" t="str">
        <f>TXS82</f>
        <v>NA</v>
      </c>
      <c r="TYB82" s="83" t="s">
        <v>1811</v>
      </c>
      <c r="TYC82" s="93" t="str">
        <f>TXQ82</f>
        <v>CR1287</v>
      </c>
      <c r="TYD82" s="93" t="str">
        <f>IF(IFERROR(VLOOKUP(TYA82,'OPERAÇÕES - REPARO'!TXM:TXM,1,FALSE),"")&lt;&gt;"","OK","NA")</f>
        <v>NA</v>
      </c>
      <c r="TYE82" s="93" t="str">
        <f>IF(IFERROR(VLOOKUP(TYA82,'TEXTO LONGO REPARO.CSV'!TXI:TXI,1,FALSE),"")&lt;&gt;"","OK","NA")</f>
        <v>NA</v>
      </c>
      <c r="TYF82" s="58" t="e">
        <f>VLOOKUP(TYA82,'Cod Planos'!$A:$G,2,FALSE)</f>
        <v>#N/A</v>
      </c>
      <c r="TYG82" s="59" t="e">
        <f>VLOOKUP(TYA82,'Cod Planos'!$A:$G,4,FALSE)</f>
        <v>#N/A</v>
      </c>
      <c r="TYH82" s="60" t="e">
        <f>VLOOKUP(TYA82,'Cod Planos'!$A:$G,5,FALSE)</f>
        <v>#N/A</v>
      </c>
      <c r="TYI82" s="61" t="e">
        <f>VLOOKUP(TYA82,'Cod Planos'!$A:$G,6,FALSE)</f>
        <v>#N/A</v>
      </c>
      <c r="TYJ82" s="62" t="e">
        <f>VLOOKUP(TYA82,'Cod Planos'!$A:$G,7,FALSE)</f>
        <v>#N/A</v>
      </c>
      <c r="TYK82" s="34">
        <v>1288</v>
      </c>
      <c r="TYL82" s="63" t="str">
        <f>TYD82</f>
        <v>NA</v>
      </c>
      <c r="TYM82" s="83" t="s">
        <v>1812</v>
      </c>
      <c r="TYN82" s="93" t="str">
        <f>TYB82</f>
        <v>CR1288</v>
      </c>
      <c r="TYO82" s="93" t="str">
        <f>IF(IFERROR(VLOOKUP(TYL82,'OPERAÇÕES - REPARO'!TXX:TXX,1,FALSE),"")&lt;&gt;"","OK","NA")</f>
        <v>NA</v>
      </c>
      <c r="TYP82" s="93" t="str">
        <f>IF(IFERROR(VLOOKUP(TYL82,'TEXTO LONGO REPARO.CSV'!TXT:TXT,1,FALSE),"")&lt;&gt;"","OK","NA")</f>
        <v>NA</v>
      </c>
      <c r="TYQ82" s="58" t="e">
        <f>VLOOKUP(TYL82,'Cod Planos'!$A:$G,2,FALSE)</f>
        <v>#N/A</v>
      </c>
      <c r="TYR82" s="59" t="e">
        <f>VLOOKUP(TYL82,'Cod Planos'!$A:$G,4,FALSE)</f>
        <v>#N/A</v>
      </c>
      <c r="TYS82" s="60" t="e">
        <f>VLOOKUP(TYL82,'Cod Planos'!$A:$G,5,FALSE)</f>
        <v>#N/A</v>
      </c>
      <c r="TYT82" s="61" t="e">
        <f>VLOOKUP(TYL82,'Cod Planos'!$A:$G,6,FALSE)</f>
        <v>#N/A</v>
      </c>
      <c r="TYU82" s="62" t="e">
        <f>VLOOKUP(TYL82,'Cod Planos'!$A:$G,7,FALSE)</f>
        <v>#N/A</v>
      </c>
      <c r="TYV82" s="34">
        <v>1289</v>
      </c>
      <c r="TYW82" s="63" t="str">
        <f>TYO82</f>
        <v>NA</v>
      </c>
      <c r="TYX82" s="83" t="s">
        <v>1813</v>
      </c>
      <c r="TYY82" s="93" t="str">
        <f>TYM82</f>
        <v>CR1289</v>
      </c>
      <c r="TYZ82" s="93" t="str">
        <f>IF(IFERROR(VLOOKUP(TYW82,'OPERAÇÕES - REPARO'!TYI:TYI,1,FALSE),"")&lt;&gt;"","OK","NA")</f>
        <v>NA</v>
      </c>
      <c r="TZA82" s="93" t="str">
        <f>IF(IFERROR(VLOOKUP(TYW82,'TEXTO LONGO REPARO.CSV'!TYE:TYE,1,FALSE),"")&lt;&gt;"","OK","NA")</f>
        <v>NA</v>
      </c>
      <c r="TZB82" s="58" t="e">
        <f>VLOOKUP(TYW82,'Cod Planos'!$A:$G,2,FALSE)</f>
        <v>#N/A</v>
      </c>
      <c r="TZC82" s="59" t="e">
        <f>VLOOKUP(TYW82,'Cod Planos'!$A:$G,4,FALSE)</f>
        <v>#N/A</v>
      </c>
      <c r="TZD82" s="60" t="e">
        <f>VLOOKUP(TYW82,'Cod Planos'!$A:$G,5,FALSE)</f>
        <v>#N/A</v>
      </c>
      <c r="TZE82" s="61" t="e">
        <f>VLOOKUP(TYW82,'Cod Planos'!$A:$G,6,FALSE)</f>
        <v>#N/A</v>
      </c>
      <c r="TZF82" s="62" t="e">
        <f>VLOOKUP(TYW82,'Cod Planos'!$A:$G,7,FALSE)</f>
        <v>#N/A</v>
      </c>
      <c r="TZG82" s="34">
        <v>1290</v>
      </c>
      <c r="TZH82" s="63" t="str">
        <f>TYZ82</f>
        <v>NA</v>
      </c>
      <c r="TZI82" s="83" t="s">
        <v>1814</v>
      </c>
      <c r="TZJ82" s="93" t="str">
        <f>TYX82</f>
        <v>CR1290</v>
      </c>
      <c r="TZK82" s="93" t="str">
        <f>IF(IFERROR(VLOOKUP(TZH82,'OPERAÇÕES - REPARO'!TYT:TYT,1,FALSE),"")&lt;&gt;"","OK","NA")</f>
        <v>NA</v>
      </c>
      <c r="TZL82" s="93" t="str">
        <f>IF(IFERROR(VLOOKUP(TZH82,'TEXTO LONGO REPARO.CSV'!TYP:TYP,1,FALSE),"")&lt;&gt;"","OK","NA")</f>
        <v>NA</v>
      </c>
      <c r="TZM82" s="58" t="e">
        <f>VLOOKUP(TZH82,'Cod Planos'!$A:$G,2,FALSE)</f>
        <v>#N/A</v>
      </c>
      <c r="TZN82" s="59" t="e">
        <f>VLOOKUP(TZH82,'Cod Planos'!$A:$G,4,FALSE)</f>
        <v>#N/A</v>
      </c>
      <c r="TZO82" s="60" t="e">
        <f>VLOOKUP(TZH82,'Cod Planos'!$A:$G,5,FALSE)</f>
        <v>#N/A</v>
      </c>
      <c r="TZP82" s="61" t="e">
        <f>VLOOKUP(TZH82,'Cod Planos'!$A:$G,6,FALSE)</f>
        <v>#N/A</v>
      </c>
      <c r="TZQ82" s="62" t="e">
        <f>VLOOKUP(TZH82,'Cod Planos'!$A:$G,7,FALSE)</f>
        <v>#N/A</v>
      </c>
      <c r="TZR82" s="34">
        <v>1291</v>
      </c>
      <c r="TZS82" s="63" t="str">
        <f>TZK82</f>
        <v>NA</v>
      </c>
      <c r="TZT82" s="83" t="s">
        <v>1815</v>
      </c>
      <c r="TZU82" s="93" t="str">
        <f>TZI82</f>
        <v>CR1291</v>
      </c>
      <c r="TZV82" s="93" t="str">
        <f>IF(IFERROR(VLOOKUP(TZS82,'OPERAÇÕES - REPARO'!TZE:TZE,1,FALSE),"")&lt;&gt;"","OK","NA")</f>
        <v>NA</v>
      </c>
      <c r="TZW82" s="93" t="str">
        <f>IF(IFERROR(VLOOKUP(TZS82,'TEXTO LONGO REPARO.CSV'!TZA:TZA,1,FALSE),"")&lt;&gt;"","OK","NA")</f>
        <v>NA</v>
      </c>
      <c r="TZX82" s="58" t="e">
        <f>VLOOKUP(TZS82,'Cod Planos'!$A:$G,2,FALSE)</f>
        <v>#N/A</v>
      </c>
      <c r="TZY82" s="59" t="e">
        <f>VLOOKUP(TZS82,'Cod Planos'!$A:$G,4,FALSE)</f>
        <v>#N/A</v>
      </c>
      <c r="TZZ82" s="60" t="e">
        <f>VLOOKUP(TZS82,'Cod Planos'!$A:$G,5,FALSE)</f>
        <v>#N/A</v>
      </c>
      <c r="UAA82" s="61" t="e">
        <f>VLOOKUP(TZS82,'Cod Planos'!$A:$G,6,FALSE)</f>
        <v>#N/A</v>
      </c>
      <c r="UAB82" s="62" t="e">
        <f>VLOOKUP(TZS82,'Cod Planos'!$A:$G,7,FALSE)</f>
        <v>#N/A</v>
      </c>
      <c r="UAC82" s="34">
        <v>1292</v>
      </c>
      <c r="UAD82" s="63" t="str">
        <f>TZV82</f>
        <v>NA</v>
      </c>
      <c r="UAE82" s="83" t="s">
        <v>1816</v>
      </c>
      <c r="UAF82" s="93" t="str">
        <f>TZT82</f>
        <v>CR1292</v>
      </c>
      <c r="UAG82" s="93" t="str">
        <f>IF(IFERROR(VLOOKUP(UAD82,'OPERAÇÕES - REPARO'!TZP:TZP,1,FALSE),"")&lt;&gt;"","OK","NA")</f>
        <v>NA</v>
      </c>
      <c r="UAH82" s="93" t="str">
        <f>IF(IFERROR(VLOOKUP(UAD82,'TEXTO LONGO REPARO.CSV'!TZL:TZL,1,FALSE),"")&lt;&gt;"","OK","NA")</f>
        <v>NA</v>
      </c>
      <c r="UAI82" s="58" t="e">
        <f>VLOOKUP(UAD82,'Cod Planos'!$A:$G,2,FALSE)</f>
        <v>#N/A</v>
      </c>
      <c r="UAJ82" s="59" t="e">
        <f>VLOOKUP(UAD82,'Cod Planos'!$A:$G,4,FALSE)</f>
        <v>#N/A</v>
      </c>
      <c r="UAK82" s="60" t="e">
        <f>VLOOKUP(UAD82,'Cod Planos'!$A:$G,5,FALSE)</f>
        <v>#N/A</v>
      </c>
      <c r="UAL82" s="61" t="e">
        <f>VLOOKUP(UAD82,'Cod Planos'!$A:$G,6,FALSE)</f>
        <v>#N/A</v>
      </c>
      <c r="UAM82" s="62" t="e">
        <f>VLOOKUP(UAD82,'Cod Planos'!$A:$G,7,FALSE)</f>
        <v>#N/A</v>
      </c>
      <c r="UAN82" s="34">
        <v>1293</v>
      </c>
      <c r="UAO82" s="63" t="str">
        <f>UAG82</f>
        <v>NA</v>
      </c>
      <c r="UAP82" s="83" t="s">
        <v>1817</v>
      </c>
      <c r="UAQ82" s="93" t="str">
        <f>UAE82</f>
        <v>CR1293</v>
      </c>
      <c r="UAR82" s="93" t="str">
        <f>IF(IFERROR(VLOOKUP(UAO82,'OPERAÇÕES - REPARO'!UAA:UAA,1,FALSE),"")&lt;&gt;"","OK","NA")</f>
        <v>NA</v>
      </c>
      <c r="UAS82" s="93" t="str">
        <f>IF(IFERROR(VLOOKUP(UAO82,'TEXTO LONGO REPARO.CSV'!TZW:TZW,1,FALSE),"")&lt;&gt;"","OK","NA")</f>
        <v>NA</v>
      </c>
      <c r="UAT82" s="58" t="e">
        <f>VLOOKUP(UAO82,'Cod Planos'!$A:$G,2,FALSE)</f>
        <v>#N/A</v>
      </c>
      <c r="UAU82" s="59" t="e">
        <f>VLOOKUP(UAO82,'Cod Planos'!$A:$G,4,FALSE)</f>
        <v>#N/A</v>
      </c>
      <c r="UAV82" s="60" t="e">
        <f>VLOOKUP(UAO82,'Cod Planos'!$A:$G,5,FALSE)</f>
        <v>#N/A</v>
      </c>
      <c r="UAW82" s="61" t="e">
        <f>VLOOKUP(UAO82,'Cod Planos'!$A:$G,6,FALSE)</f>
        <v>#N/A</v>
      </c>
      <c r="UAX82" s="62" t="e">
        <f>VLOOKUP(UAO82,'Cod Planos'!$A:$G,7,FALSE)</f>
        <v>#N/A</v>
      </c>
      <c r="UAY82" s="34">
        <v>1294</v>
      </c>
      <c r="UAZ82" s="63" t="str">
        <f>UAR82</f>
        <v>NA</v>
      </c>
      <c r="UBA82" s="83" t="s">
        <v>1818</v>
      </c>
      <c r="UBB82" s="93" t="str">
        <f>UAP82</f>
        <v>CR1294</v>
      </c>
      <c r="UBC82" s="93" t="str">
        <f>IF(IFERROR(VLOOKUP(UAZ82,'OPERAÇÕES - REPARO'!UAL:UAL,1,FALSE),"")&lt;&gt;"","OK","NA")</f>
        <v>NA</v>
      </c>
      <c r="UBD82" s="93" t="str">
        <f>IF(IFERROR(VLOOKUP(UAZ82,'TEXTO LONGO REPARO.CSV'!UAH:UAH,1,FALSE),"")&lt;&gt;"","OK","NA")</f>
        <v>NA</v>
      </c>
      <c r="UBE82" s="58" t="e">
        <f>VLOOKUP(UAZ82,'Cod Planos'!$A:$G,2,FALSE)</f>
        <v>#N/A</v>
      </c>
      <c r="UBF82" s="59" t="e">
        <f>VLOOKUP(UAZ82,'Cod Planos'!$A:$G,4,FALSE)</f>
        <v>#N/A</v>
      </c>
      <c r="UBG82" s="60" t="e">
        <f>VLOOKUP(UAZ82,'Cod Planos'!$A:$G,5,FALSE)</f>
        <v>#N/A</v>
      </c>
      <c r="UBH82" s="61" t="e">
        <f>VLOOKUP(UAZ82,'Cod Planos'!$A:$G,6,FALSE)</f>
        <v>#N/A</v>
      </c>
      <c r="UBI82" s="62" t="e">
        <f>VLOOKUP(UAZ82,'Cod Planos'!$A:$G,7,FALSE)</f>
        <v>#N/A</v>
      </c>
      <c r="UBJ82" s="34">
        <v>1295</v>
      </c>
      <c r="UBK82" s="63" t="str">
        <f>UBC82</f>
        <v>NA</v>
      </c>
      <c r="UBL82" s="83" t="s">
        <v>1819</v>
      </c>
      <c r="UBM82" s="93" t="str">
        <f>UBA82</f>
        <v>CR1295</v>
      </c>
      <c r="UBN82" s="93" t="str">
        <f>IF(IFERROR(VLOOKUP(UBK82,'OPERAÇÕES - REPARO'!UAW:UAW,1,FALSE),"")&lt;&gt;"","OK","NA")</f>
        <v>NA</v>
      </c>
      <c r="UBO82" s="93" t="str">
        <f>IF(IFERROR(VLOOKUP(UBK82,'TEXTO LONGO REPARO.CSV'!UAS:UAS,1,FALSE),"")&lt;&gt;"","OK","NA")</f>
        <v>NA</v>
      </c>
      <c r="UBP82" s="58" t="e">
        <f>VLOOKUP(UBK82,'Cod Planos'!$A:$G,2,FALSE)</f>
        <v>#N/A</v>
      </c>
      <c r="UBQ82" s="59" t="e">
        <f>VLOOKUP(UBK82,'Cod Planos'!$A:$G,4,FALSE)</f>
        <v>#N/A</v>
      </c>
      <c r="UBR82" s="60" t="e">
        <f>VLOOKUP(UBK82,'Cod Planos'!$A:$G,5,FALSE)</f>
        <v>#N/A</v>
      </c>
      <c r="UBS82" s="61" t="e">
        <f>VLOOKUP(UBK82,'Cod Planos'!$A:$G,6,FALSE)</f>
        <v>#N/A</v>
      </c>
      <c r="UBT82" s="62" t="e">
        <f>VLOOKUP(UBK82,'Cod Planos'!$A:$G,7,FALSE)</f>
        <v>#N/A</v>
      </c>
      <c r="UBU82" s="34">
        <v>1296</v>
      </c>
      <c r="UBV82" s="63" t="str">
        <f>UBN82</f>
        <v>NA</v>
      </c>
      <c r="UBW82" s="83" t="s">
        <v>1820</v>
      </c>
      <c r="UBX82" s="93" t="str">
        <f>UBL82</f>
        <v>CR1296</v>
      </c>
      <c r="UBY82" s="93" t="str">
        <f>IF(IFERROR(VLOOKUP(UBV82,'OPERAÇÕES - REPARO'!UBH:UBH,1,FALSE),"")&lt;&gt;"","OK","NA")</f>
        <v>NA</v>
      </c>
      <c r="UBZ82" s="93" t="str">
        <f>IF(IFERROR(VLOOKUP(UBV82,'TEXTO LONGO REPARO.CSV'!UBD:UBD,1,FALSE),"")&lt;&gt;"","OK","NA")</f>
        <v>NA</v>
      </c>
      <c r="UCA82" s="58" t="e">
        <f>VLOOKUP(UBV82,'Cod Planos'!$A:$G,2,FALSE)</f>
        <v>#N/A</v>
      </c>
      <c r="UCB82" s="59" t="e">
        <f>VLOOKUP(UBV82,'Cod Planos'!$A:$G,4,FALSE)</f>
        <v>#N/A</v>
      </c>
      <c r="UCC82" s="60" t="e">
        <f>VLOOKUP(UBV82,'Cod Planos'!$A:$G,5,FALSE)</f>
        <v>#N/A</v>
      </c>
      <c r="UCD82" s="61" t="e">
        <f>VLOOKUP(UBV82,'Cod Planos'!$A:$G,6,FALSE)</f>
        <v>#N/A</v>
      </c>
      <c r="UCE82" s="62" t="e">
        <f>VLOOKUP(UBV82,'Cod Planos'!$A:$G,7,FALSE)</f>
        <v>#N/A</v>
      </c>
      <c r="UCF82" s="34">
        <v>1297</v>
      </c>
      <c r="UCG82" s="63" t="str">
        <f>UBY82</f>
        <v>NA</v>
      </c>
      <c r="UCH82" s="83" t="s">
        <v>1821</v>
      </c>
      <c r="UCI82" s="93" t="str">
        <f>UBW82</f>
        <v>CR1297</v>
      </c>
      <c r="UCJ82" s="93" t="str">
        <f>IF(IFERROR(VLOOKUP(UCG82,'OPERAÇÕES - REPARO'!UBS:UBS,1,FALSE),"")&lt;&gt;"","OK","NA")</f>
        <v>NA</v>
      </c>
      <c r="UCK82" s="93" t="str">
        <f>IF(IFERROR(VLOOKUP(UCG82,'TEXTO LONGO REPARO.CSV'!UBO:UBO,1,FALSE),"")&lt;&gt;"","OK","NA")</f>
        <v>NA</v>
      </c>
      <c r="UCL82" s="58" t="e">
        <f>VLOOKUP(UCG82,'Cod Planos'!$A:$G,2,FALSE)</f>
        <v>#N/A</v>
      </c>
      <c r="UCM82" s="59" t="e">
        <f>VLOOKUP(UCG82,'Cod Planos'!$A:$G,4,FALSE)</f>
        <v>#N/A</v>
      </c>
      <c r="UCN82" s="60" t="e">
        <f>VLOOKUP(UCG82,'Cod Planos'!$A:$G,5,FALSE)</f>
        <v>#N/A</v>
      </c>
      <c r="UCO82" s="61" t="e">
        <f>VLOOKUP(UCG82,'Cod Planos'!$A:$G,6,FALSE)</f>
        <v>#N/A</v>
      </c>
      <c r="UCP82" s="62" t="e">
        <f>VLOOKUP(UCG82,'Cod Planos'!$A:$G,7,FALSE)</f>
        <v>#N/A</v>
      </c>
      <c r="UCQ82" s="34">
        <v>1298</v>
      </c>
      <c r="UCR82" s="63" t="str">
        <f>UCJ82</f>
        <v>NA</v>
      </c>
      <c r="UCS82" s="83" t="s">
        <v>1822</v>
      </c>
      <c r="UCT82" s="93" t="str">
        <f>UCH82</f>
        <v>CR1298</v>
      </c>
      <c r="UCU82" s="93" t="str">
        <f>IF(IFERROR(VLOOKUP(UCR82,'OPERAÇÕES - REPARO'!UCD:UCD,1,FALSE),"")&lt;&gt;"","OK","NA")</f>
        <v>NA</v>
      </c>
      <c r="UCV82" s="93" t="str">
        <f>IF(IFERROR(VLOOKUP(UCR82,'TEXTO LONGO REPARO.CSV'!UBZ:UBZ,1,FALSE),"")&lt;&gt;"","OK","NA")</f>
        <v>NA</v>
      </c>
      <c r="UCW82" s="58" t="e">
        <f>VLOOKUP(UCR82,'Cod Planos'!$A:$G,2,FALSE)</f>
        <v>#N/A</v>
      </c>
      <c r="UCX82" s="59" t="e">
        <f>VLOOKUP(UCR82,'Cod Planos'!$A:$G,4,FALSE)</f>
        <v>#N/A</v>
      </c>
      <c r="UCY82" s="60" t="e">
        <f>VLOOKUP(UCR82,'Cod Planos'!$A:$G,5,FALSE)</f>
        <v>#N/A</v>
      </c>
      <c r="UCZ82" s="61" t="e">
        <f>VLOOKUP(UCR82,'Cod Planos'!$A:$G,6,FALSE)</f>
        <v>#N/A</v>
      </c>
      <c r="UDA82" s="62" t="e">
        <f>VLOOKUP(UCR82,'Cod Planos'!$A:$G,7,FALSE)</f>
        <v>#N/A</v>
      </c>
      <c r="UDB82" s="34">
        <v>1299</v>
      </c>
      <c r="UDC82" s="63" t="str">
        <f>UCU82</f>
        <v>NA</v>
      </c>
      <c r="UDD82" s="83" t="s">
        <v>1823</v>
      </c>
      <c r="UDE82" s="93" t="str">
        <f>UCS82</f>
        <v>CR1299</v>
      </c>
      <c r="UDF82" s="93" t="str">
        <f>IF(IFERROR(VLOOKUP(UDC82,'OPERAÇÕES - REPARO'!UCO:UCO,1,FALSE),"")&lt;&gt;"","OK","NA")</f>
        <v>NA</v>
      </c>
      <c r="UDG82" s="93" t="str">
        <f>IF(IFERROR(VLOOKUP(UDC82,'TEXTO LONGO REPARO.CSV'!UCK:UCK,1,FALSE),"")&lt;&gt;"","OK","NA")</f>
        <v>NA</v>
      </c>
      <c r="UDH82" s="58" t="e">
        <f>VLOOKUP(UDC82,'Cod Planos'!$A:$G,2,FALSE)</f>
        <v>#N/A</v>
      </c>
      <c r="UDI82" s="59" t="e">
        <f>VLOOKUP(UDC82,'Cod Planos'!$A:$G,4,FALSE)</f>
        <v>#N/A</v>
      </c>
      <c r="UDJ82" s="60" t="e">
        <f>VLOOKUP(UDC82,'Cod Planos'!$A:$G,5,FALSE)</f>
        <v>#N/A</v>
      </c>
      <c r="UDK82" s="61" t="e">
        <f>VLOOKUP(UDC82,'Cod Planos'!$A:$G,6,FALSE)</f>
        <v>#N/A</v>
      </c>
      <c r="UDL82" s="62" t="e">
        <f>VLOOKUP(UDC82,'Cod Planos'!$A:$G,7,FALSE)</f>
        <v>#N/A</v>
      </c>
      <c r="UDM82" s="34">
        <v>1300</v>
      </c>
      <c r="UDN82" s="63" t="str">
        <f>UDF82</f>
        <v>NA</v>
      </c>
      <c r="UDO82" s="83" t="s">
        <v>1824</v>
      </c>
      <c r="UDP82" s="93" t="str">
        <f>UDD82</f>
        <v>CR1300</v>
      </c>
      <c r="UDQ82" s="93" t="str">
        <f>IF(IFERROR(VLOOKUP(UDN82,'OPERAÇÕES - REPARO'!UCZ:UCZ,1,FALSE),"")&lt;&gt;"","OK","NA")</f>
        <v>NA</v>
      </c>
      <c r="UDR82" s="93" t="str">
        <f>IF(IFERROR(VLOOKUP(UDN82,'TEXTO LONGO REPARO.CSV'!UCV:UCV,1,FALSE),"")&lt;&gt;"","OK","NA")</f>
        <v>NA</v>
      </c>
      <c r="UDS82" s="58" t="e">
        <f>VLOOKUP(UDN82,'Cod Planos'!$A:$G,2,FALSE)</f>
        <v>#N/A</v>
      </c>
      <c r="UDT82" s="59" t="e">
        <f>VLOOKUP(UDN82,'Cod Planos'!$A:$G,4,FALSE)</f>
        <v>#N/A</v>
      </c>
      <c r="UDU82" s="60" t="e">
        <f>VLOOKUP(UDN82,'Cod Planos'!$A:$G,5,FALSE)</f>
        <v>#N/A</v>
      </c>
      <c r="UDV82" s="61" t="e">
        <f>VLOOKUP(UDN82,'Cod Planos'!$A:$G,6,FALSE)</f>
        <v>#N/A</v>
      </c>
      <c r="UDW82" s="62" t="e">
        <f>VLOOKUP(UDN82,'Cod Planos'!$A:$G,7,FALSE)</f>
        <v>#N/A</v>
      </c>
      <c r="UDX82" s="34">
        <v>1301</v>
      </c>
      <c r="UDY82" s="63" t="str">
        <f>UDQ82</f>
        <v>NA</v>
      </c>
      <c r="UDZ82" s="83" t="s">
        <v>1825</v>
      </c>
      <c r="UEA82" s="93" t="str">
        <f>UDO82</f>
        <v>CR1301</v>
      </c>
      <c r="UEB82" s="93" t="str">
        <f>IF(IFERROR(VLOOKUP(UDY82,'OPERAÇÕES - REPARO'!UDK:UDK,1,FALSE),"")&lt;&gt;"","OK","NA")</f>
        <v>NA</v>
      </c>
      <c r="UEC82" s="93" t="str">
        <f>IF(IFERROR(VLOOKUP(UDY82,'TEXTO LONGO REPARO.CSV'!UDG:UDG,1,FALSE),"")&lt;&gt;"","OK","NA")</f>
        <v>NA</v>
      </c>
      <c r="UED82" s="58" t="e">
        <f>VLOOKUP(UDY82,'Cod Planos'!$A:$G,2,FALSE)</f>
        <v>#N/A</v>
      </c>
      <c r="UEE82" s="59" t="e">
        <f>VLOOKUP(UDY82,'Cod Planos'!$A:$G,4,FALSE)</f>
        <v>#N/A</v>
      </c>
      <c r="UEF82" s="60" t="e">
        <f>VLOOKUP(UDY82,'Cod Planos'!$A:$G,5,FALSE)</f>
        <v>#N/A</v>
      </c>
      <c r="UEG82" s="61" t="e">
        <f>VLOOKUP(UDY82,'Cod Planos'!$A:$G,6,FALSE)</f>
        <v>#N/A</v>
      </c>
      <c r="UEH82" s="62" t="e">
        <f>VLOOKUP(UDY82,'Cod Planos'!$A:$G,7,FALSE)</f>
        <v>#N/A</v>
      </c>
      <c r="UEI82" s="34">
        <v>1302</v>
      </c>
      <c r="UEJ82" s="63" t="str">
        <f>UEB82</f>
        <v>NA</v>
      </c>
      <c r="UEK82" s="83" t="s">
        <v>1826</v>
      </c>
      <c r="UEL82" s="93" t="str">
        <f>UDZ82</f>
        <v>CR1302</v>
      </c>
      <c r="UEM82" s="93" t="str">
        <f>IF(IFERROR(VLOOKUP(UEJ82,'OPERAÇÕES - REPARO'!UDV:UDV,1,FALSE),"")&lt;&gt;"","OK","NA")</f>
        <v>NA</v>
      </c>
      <c r="UEN82" s="93" t="str">
        <f>IF(IFERROR(VLOOKUP(UEJ82,'TEXTO LONGO REPARO.CSV'!UDR:UDR,1,FALSE),"")&lt;&gt;"","OK","NA")</f>
        <v>NA</v>
      </c>
      <c r="UEO82" s="58" t="e">
        <f>VLOOKUP(UEJ82,'Cod Planos'!$A:$G,2,FALSE)</f>
        <v>#N/A</v>
      </c>
      <c r="UEP82" s="59" t="e">
        <f>VLOOKUP(UEJ82,'Cod Planos'!$A:$G,4,FALSE)</f>
        <v>#N/A</v>
      </c>
      <c r="UEQ82" s="60" t="e">
        <f>VLOOKUP(UEJ82,'Cod Planos'!$A:$G,5,FALSE)</f>
        <v>#N/A</v>
      </c>
      <c r="UER82" s="61" t="e">
        <f>VLOOKUP(UEJ82,'Cod Planos'!$A:$G,6,FALSE)</f>
        <v>#N/A</v>
      </c>
      <c r="UES82" s="62" t="e">
        <f>VLOOKUP(UEJ82,'Cod Planos'!$A:$G,7,FALSE)</f>
        <v>#N/A</v>
      </c>
      <c r="UET82" s="34">
        <v>1303</v>
      </c>
      <c r="UEU82" s="63" t="str">
        <f>UEM82</f>
        <v>NA</v>
      </c>
      <c r="UEV82" s="83" t="s">
        <v>1827</v>
      </c>
      <c r="UEW82" s="93" t="str">
        <f>UEK82</f>
        <v>CR1303</v>
      </c>
      <c r="UEX82" s="93" t="str">
        <f>IF(IFERROR(VLOOKUP(UEU82,'OPERAÇÕES - REPARO'!UEG:UEG,1,FALSE),"")&lt;&gt;"","OK","NA")</f>
        <v>NA</v>
      </c>
      <c r="UEY82" s="93" t="str">
        <f>IF(IFERROR(VLOOKUP(UEU82,'TEXTO LONGO REPARO.CSV'!UEC:UEC,1,FALSE),"")&lt;&gt;"","OK","NA")</f>
        <v>NA</v>
      </c>
      <c r="UEZ82" s="58" t="e">
        <f>VLOOKUP(UEU82,'Cod Planos'!$A:$G,2,FALSE)</f>
        <v>#N/A</v>
      </c>
      <c r="UFA82" s="59" t="e">
        <f>VLOOKUP(UEU82,'Cod Planos'!$A:$G,4,FALSE)</f>
        <v>#N/A</v>
      </c>
      <c r="UFB82" s="60" t="e">
        <f>VLOOKUP(UEU82,'Cod Planos'!$A:$G,5,FALSE)</f>
        <v>#N/A</v>
      </c>
      <c r="UFC82" s="61" t="e">
        <f>VLOOKUP(UEU82,'Cod Planos'!$A:$G,6,FALSE)</f>
        <v>#N/A</v>
      </c>
      <c r="UFD82" s="62" t="e">
        <f>VLOOKUP(UEU82,'Cod Planos'!$A:$G,7,FALSE)</f>
        <v>#N/A</v>
      </c>
      <c r="UFE82" s="34">
        <v>1304</v>
      </c>
      <c r="UFF82" s="63" t="str">
        <f>UEX82</f>
        <v>NA</v>
      </c>
      <c r="UFG82" s="83" t="s">
        <v>1828</v>
      </c>
      <c r="UFH82" s="93" t="str">
        <f>UEV82</f>
        <v>CR1304</v>
      </c>
      <c r="UFI82" s="93" t="str">
        <f>IF(IFERROR(VLOOKUP(UFF82,'OPERAÇÕES - REPARO'!UER:UER,1,FALSE),"")&lt;&gt;"","OK","NA")</f>
        <v>NA</v>
      </c>
      <c r="UFJ82" s="93" t="str">
        <f>IF(IFERROR(VLOOKUP(UFF82,'TEXTO LONGO REPARO.CSV'!UEN:UEN,1,FALSE),"")&lt;&gt;"","OK","NA")</f>
        <v>NA</v>
      </c>
      <c r="UFK82" s="58" t="e">
        <f>VLOOKUP(UFF82,'Cod Planos'!$A:$G,2,FALSE)</f>
        <v>#N/A</v>
      </c>
      <c r="UFL82" s="59" t="e">
        <f>VLOOKUP(UFF82,'Cod Planos'!$A:$G,4,FALSE)</f>
        <v>#N/A</v>
      </c>
      <c r="UFM82" s="60" t="e">
        <f>VLOOKUP(UFF82,'Cod Planos'!$A:$G,5,FALSE)</f>
        <v>#N/A</v>
      </c>
      <c r="UFN82" s="61" t="e">
        <f>VLOOKUP(UFF82,'Cod Planos'!$A:$G,6,FALSE)</f>
        <v>#N/A</v>
      </c>
      <c r="UFO82" s="62" t="e">
        <f>VLOOKUP(UFF82,'Cod Planos'!$A:$G,7,FALSE)</f>
        <v>#N/A</v>
      </c>
      <c r="UFP82" s="34">
        <v>1305</v>
      </c>
      <c r="UFQ82" s="63" t="str">
        <f>UFI82</f>
        <v>NA</v>
      </c>
      <c r="UFR82" s="83" t="s">
        <v>1829</v>
      </c>
      <c r="UFS82" s="93" t="str">
        <f>UFG82</f>
        <v>CR1305</v>
      </c>
      <c r="UFT82" s="93" t="str">
        <f>IF(IFERROR(VLOOKUP(UFQ82,'OPERAÇÕES - REPARO'!UFC:UFC,1,FALSE),"")&lt;&gt;"","OK","NA")</f>
        <v>NA</v>
      </c>
      <c r="UFU82" s="93" t="str">
        <f>IF(IFERROR(VLOOKUP(UFQ82,'TEXTO LONGO REPARO.CSV'!UEY:UEY,1,FALSE),"")&lt;&gt;"","OK","NA")</f>
        <v>NA</v>
      </c>
      <c r="UFV82" s="58" t="e">
        <f>VLOOKUP(UFQ82,'Cod Planos'!$A:$G,2,FALSE)</f>
        <v>#N/A</v>
      </c>
      <c r="UFW82" s="59" t="e">
        <f>VLOOKUP(UFQ82,'Cod Planos'!$A:$G,4,FALSE)</f>
        <v>#N/A</v>
      </c>
      <c r="UFX82" s="60" t="e">
        <f>VLOOKUP(UFQ82,'Cod Planos'!$A:$G,5,FALSE)</f>
        <v>#N/A</v>
      </c>
      <c r="UFY82" s="61" t="e">
        <f>VLOOKUP(UFQ82,'Cod Planos'!$A:$G,6,FALSE)</f>
        <v>#N/A</v>
      </c>
      <c r="UFZ82" s="62" t="e">
        <f>VLOOKUP(UFQ82,'Cod Planos'!$A:$G,7,FALSE)</f>
        <v>#N/A</v>
      </c>
      <c r="UGA82" s="34">
        <v>1306</v>
      </c>
      <c r="UGB82" s="63" t="str">
        <f>UFT82</f>
        <v>NA</v>
      </c>
      <c r="UGC82" s="83" t="s">
        <v>1830</v>
      </c>
      <c r="UGD82" s="93" t="str">
        <f>UFR82</f>
        <v>CR1306</v>
      </c>
      <c r="UGE82" s="93" t="str">
        <f>IF(IFERROR(VLOOKUP(UGB82,'OPERAÇÕES - REPARO'!UFN:UFN,1,FALSE),"")&lt;&gt;"","OK","NA")</f>
        <v>NA</v>
      </c>
      <c r="UGF82" s="93" t="str">
        <f>IF(IFERROR(VLOOKUP(UGB82,'TEXTO LONGO REPARO.CSV'!UFJ:UFJ,1,FALSE),"")&lt;&gt;"","OK","NA")</f>
        <v>NA</v>
      </c>
      <c r="UGG82" s="58" t="e">
        <f>VLOOKUP(UGB82,'Cod Planos'!$A:$G,2,FALSE)</f>
        <v>#N/A</v>
      </c>
      <c r="UGH82" s="59" t="e">
        <f>VLOOKUP(UGB82,'Cod Planos'!$A:$G,4,FALSE)</f>
        <v>#N/A</v>
      </c>
      <c r="UGI82" s="60" t="e">
        <f>VLOOKUP(UGB82,'Cod Planos'!$A:$G,5,FALSE)</f>
        <v>#N/A</v>
      </c>
      <c r="UGJ82" s="61" t="e">
        <f>VLOOKUP(UGB82,'Cod Planos'!$A:$G,6,FALSE)</f>
        <v>#N/A</v>
      </c>
      <c r="UGK82" s="62" t="e">
        <f>VLOOKUP(UGB82,'Cod Planos'!$A:$G,7,FALSE)</f>
        <v>#N/A</v>
      </c>
      <c r="UGL82" s="34">
        <v>1307</v>
      </c>
      <c r="UGM82" s="63" t="str">
        <f>UGE82</f>
        <v>NA</v>
      </c>
      <c r="UGN82" s="83" t="s">
        <v>1831</v>
      </c>
      <c r="UGO82" s="93" t="str">
        <f>UGC82</f>
        <v>CR1307</v>
      </c>
      <c r="UGP82" s="93" t="str">
        <f>IF(IFERROR(VLOOKUP(UGM82,'OPERAÇÕES - REPARO'!UFY:UFY,1,FALSE),"")&lt;&gt;"","OK","NA")</f>
        <v>NA</v>
      </c>
      <c r="UGQ82" s="93" t="str">
        <f>IF(IFERROR(VLOOKUP(UGM82,'TEXTO LONGO REPARO.CSV'!UFU:UFU,1,FALSE),"")&lt;&gt;"","OK","NA")</f>
        <v>NA</v>
      </c>
      <c r="UGR82" s="58" t="e">
        <f>VLOOKUP(UGM82,'Cod Planos'!$A:$G,2,FALSE)</f>
        <v>#N/A</v>
      </c>
      <c r="UGS82" s="59" t="e">
        <f>VLOOKUP(UGM82,'Cod Planos'!$A:$G,4,FALSE)</f>
        <v>#N/A</v>
      </c>
      <c r="UGT82" s="60" t="e">
        <f>VLOOKUP(UGM82,'Cod Planos'!$A:$G,5,FALSE)</f>
        <v>#N/A</v>
      </c>
      <c r="UGU82" s="61" t="e">
        <f>VLOOKUP(UGM82,'Cod Planos'!$A:$G,6,FALSE)</f>
        <v>#N/A</v>
      </c>
      <c r="UGV82" s="62" t="e">
        <f>VLOOKUP(UGM82,'Cod Planos'!$A:$G,7,FALSE)</f>
        <v>#N/A</v>
      </c>
      <c r="UGW82" s="34">
        <v>1308</v>
      </c>
      <c r="UGX82" s="63" t="str">
        <f>UGP82</f>
        <v>NA</v>
      </c>
      <c r="UGY82" s="83" t="s">
        <v>1832</v>
      </c>
      <c r="UGZ82" s="93" t="str">
        <f>UGN82</f>
        <v>CR1308</v>
      </c>
      <c r="UHA82" s="93" t="str">
        <f>IF(IFERROR(VLOOKUP(UGX82,'OPERAÇÕES - REPARO'!UGJ:UGJ,1,FALSE),"")&lt;&gt;"","OK","NA")</f>
        <v>NA</v>
      </c>
      <c r="UHB82" s="93" t="str">
        <f>IF(IFERROR(VLOOKUP(UGX82,'TEXTO LONGO REPARO.CSV'!UGF:UGF,1,FALSE),"")&lt;&gt;"","OK","NA")</f>
        <v>NA</v>
      </c>
      <c r="UHC82" s="58" t="e">
        <f>VLOOKUP(UGX82,'Cod Planos'!$A:$G,2,FALSE)</f>
        <v>#N/A</v>
      </c>
      <c r="UHD82" s="59" t="e">
        <f>VLOOKUP(UGX82,'Cod Planos'!$A:$G,4,FALSE)</f>
        <v>#N/A</v>
      </c>
      <c r="UHE82" s="60" t="e">
        <f>VLOOKUP(UGX82,'Cod Planos'!$A:$G,5,FALSE)</f>
        <v>#N/A</v>
      </c>
      <c r="UHF82" s="61" t="e">
        <f>VLOOKUP(UGX82,'Cod Planos'!$A:$G,6,FALSE)</f>
        <v>#N/A</v>
      </c>
      <c r="UHG82" s="62" t="e">
        <f>VLOOKUP(UGX82,'Cod Planos'!$A:$G,7,FALSE)</f>
        <v>#N/A</v>
      </c>
      <c r="UHH82" s="34">
        <v>1309</v>
      </c>
      <c r="UHI82" s="63" t="str">
        <f>UHA82</f>
        <v>NA</v>
      </c>
      <c r="UHJ82" s="83" t="s">
        <v>1833</v>
      </c>
      <c r="UHK82" s="93" t="str">
        <f>UGY82</f>
        <v>CR1309</v>
      </c>
      <c r="UHL82" s="93" t="str">
        <f>IF(IFERROR(VLOOKUP(UHI82,'OPERAÇÕES - REPARO'!UGU:UGU,1,FALSE),"")&lt;&gt;"","OK","NA")</f>
        <v>NA</v>
      </c>
      <c r="UHM82" s="93" t="str">
        <f>IF(IFERROR(VLOOKUP(UHI82,'TEXTO LONGO REPARO.CSV'!UGQ:UGQ,1,FALSE),"")&lt;&gt;"","OK","NA")</f>
        <v>NA</v>
      </c>
      <c r="UHN82" s="58" t="e">
        <f>VLOOKUP(UHI82,'Cod Planos'!$A:$G,2,FALSE)</f>
        <v>#N/A</v>
      </c>
      <c r="UHO82" s="59" t="e">
        <f>VLOOKUP(UHI82,'Cod Planos'!$A:$G,4,FALSE)</f>
        <v>#N/A</v>
      </c>
      <c r="UHP82" s="60" t="e">
        <f>VLOOKUP(UHI82,'Cod Planos'!$A:$G,5,FALSE)</f>
        <v>#N/A</v>
      </c>
      <c r="UHQ82" s="61" t="e">
        <f>VLOOKUP(UHI82,'Cod Planos'!$A:$G,6,FALSE)</f>
        <v>#N/A</v>
      </c>
      <c r="UHR82" s="62" t="e">
        <f>VLOOKUP(UHI82,'Cod Planos'!$A:$G,7,FALSE)</f>
        <v>#N/A</v>
      </c>
      <c r="UHS82" s="34">
        <v>1310</v>
      </c>
      <c r="UHT82" s="63" t="str">
        <f>UHL82</f>
        <v>NA</v>
      </c>
      <c r="UHU82" s="83" t="s">
        <v>1834</v>
      </c>
      <c r="UHV82" s="93" t="str">
        <f>UHJ82</f>
        <v>CR1310</v>
      </c>
      <c r="UHW82" s="93" t="str">
        <f>IF(IFERROR(VLOOKUP(UHT82,'OPERAÇÕES - REPARO'!UHF:UHF,1,FALSE),"")&lt;&gt;"","OK","NA")</f>
        <v>NA</v>
      </c>
      <c r="UHX82" s="93" t="str">
        <f>IF(IFERROR(VLOOKUP(UHT82,'TEXTO LONGO REPARO.CSV'!UHB:UHB,1,FALSE),"")&lt;&gt;"","OK","NA")</f>
        <v>NA</v>
      </c>
      <c r="UHY82" s="58" t="e">
        <f>VLOOKUP(UHT82,'Cod Planos'!$A:$G,2,FALSE)</f>
        <v>#N/A</v>
      </c>
      <c r="UHZ82" s="59" t="e">
        <f>VLOOKUP(UHT82,'Cod Planos'!$A:$G,4,FALSE)</f>
        <v>#N/A</v>
      </c>
      <c r="UIA82" s="60" t="e">
        <f>VLOOKUP(UHT82,'Cod Planos'!$A:$G,5,FALSE)</f>
        <v>#N/A</v>
      </c>
      <c r="UIB82" s="61" t="e">
        <f>VLOOKUP(UHT82,'Cod Planos'!$A:$G,6,FALSE)</f>
        <v>#N/A</v>
      </c>
      <c r="UIC82" s="62" t="e">
        <f>VLOOKUP(UHT82,'Cod Planos'!$A:$G,7,FALSE)</f>
        <v>#N/A</v>
      </c>
      <c r="UID82" s="34">
        <v>1311</v>
      </c>
      <c r="UIE82" s="63" t="str">
        <f>UHW82</f>
        <v>NA</v>
      </c>
      <c r="UIF82" s="83" t="s">
        <v>1835</v>
      </c>
      <c r="UIG82" s="93" t="str">
        <f>UHU82</f>
        <v>CR1311</v>
      </c>
      <c r="UIH82" s="93" t="str">
        <f>IF(IFERROR(VLOOKUP(UIE82,'OPERAÇÕES - REPARO'!UHQ:UHQ,1,FALSE),"")&lt;&gt;"","OK","NA")</f>
        <v>NA</v>
      </c>
      <c r="UII82" s="93" t="str">
        <f>IF(IFERROR(VLOOKUP(UIE82,'TEXTO LONGO REPARO.CSV'!UHM:UHM,1,FALSE),"")&lt;&gt;"","OK","NA")</f>
        <v>NA</v>
      </c>
      <c r="UIJ82" s="58" t="e">
        <f>VLOOKUP(UIE82,'Cod Planos'!$A:$G,2,FALSE)</f>
        <v>#N/A</v>
      </c>
      <c r="UIK82" s="59" t="e">
        <f>VLOOKUP(UIE82,'Cod Planos'!$A:$G,4,FALSE)</f>
        <v>#N/A</v>
      </c>
      <c r="UIL82" s="60" t="e">
        <f>VLOOKUP(UIE82,'Cod Planos'!$A:$G,5,FALSE)</f>
        <v>#N/A</v>
      </c>
      <c r="UIM82" s="61" t="e">
        <f>VLOOKUP(UIE82,'Cod Planos'!$A:$G,6,FALSE)</f>
        <v>#N/A</v>
      </c>
      <c r="UIN82" s="62" t="e">
        <f>VLOOKUP(UIE82,'Cod Planos'!$A:$G,7,FALSE)</f>
        <v>#N/A</v>
      </c>
      <c r="UIO82" s="34">
        <v>1312</v>
      </c>
      <c r="UIP82" s="63" t="str">
        <f>UIH82</f>
        <v>NA</v>
      </c>
      <c r="UIQ82" s="83" t="s">
        <v>1836</v>
      </c>
      <c r="UIR82" s="93" t="str">
        <f>UIF82</f>
        <v>CR1312</v>
      </c>
      <c r="UIS82" s="93" t="str">
        <f>IF(IFERROR(VLOOKUP(UIP82,'OPERAÇÕES - REPARO'!UIB:UIB,1,FALSE),"")&lt;&gt;"","OK","NA")</f>
        <v>NA</v>
      </c>
      <c r="UIT82" s="93" t="str">
        <f>IF(IFERROR(VLOOKUP(UIP82,'TEXTO LONGO REPARO.CSV'!UHX:UHX,1,FALSE),"")&lt;&gt;"","OK","NA")</f>
        <v>NA</v>
      </c>
      <c r="UIU82" s="58" t="e">
        <f>VLOOKUP(UIP82,'Cod Planos'!$A:$G,2,FALSE)</f>
        <v>#N/A</v>
      </c>
      <c r="UIV82" s="59" t="e">
        <f>VLOOKUP(UIP82,'Cod Planos'!$A:$G,4,FALSE)</f>
        <v>#N/A</v>
      </c>
      <c r="UIW82" s="60" t="e">
        <f>VLOOKUP(UIP82,'Cod Planos'!$A:$G,5,FALSE)</f>
        <v>#N/A</v>
      </c>
      <c r="UIX82" s="61" t="e">
        <f>VLOOKUP(UIP82,'Cod Planos'!$A:$G,6,FALSE)</f>
        <v>#N/A</v>
      </c>
      <c r="UIY82" s="62" t="e">
        <f>VLOOKUP(UIP82,'Cod Planos'!$A:$G,7,FALSE)</f>
        <v>#N/A</v>
      </c>
      <c r="UIZ82" s="34">
        <v>1313</v>
      </c>
      <c r="UJA82" s="63" t="str">
        <f>UIS82</f>
        <v>NA</v>
      </c>
      <c r="UJB82" s="83" t="s">
        <v>1837</v>
      </c>
      <c r="UJC82" s="93" t="str">
        <f>UIQ82</f>
        <v>CR1313</v>
      </c>
      <c r="UJD82" s="93" t="str">
        <f>IF(IFERROR(VLOOKUP(UJA82,'OPERAÇÕES - REPARO'!UIM:UIM,1,FALSE),"")&lt;&gt;"","OK","NA")</f>
        <v>NA</v>
      </c>
      <c r="UJE82" s="93" t="str">
        <f>IF(IFERROR(VLOOKUP(UJA82,'TEXTO LONGO REPARO.CSV'!UII:UII,1,FALSE),"")&lt;&gt;"","OK","NA")</f>
        <v>NA</v>
      </c>
      <c r="UJF82" s="58" t="e">
        <f>VLOOKUP(UJA82,'Cod Planos'!$A:$G,2,FALSE)</f>
        <v>#N/A</v>
      </c>
      <c r="UJG82" s="59" t="e">
        <f>VLOOKUP(UJA82,'Cod Planos'!$A:$G,4,FALSE)</f>
        <v>#N/A</v>
      </c>
      <c r="UJH82" s="60" t="e">
        <f>VLOOKUP(UJA82,'Cod Planos'!$A:$G,5,FALSE)</f>
        <v>#N/A</v>
      </c>
      <c r="UJI82" s="61" t="e">
        <f>VLOOKUP(UJA82,'Cod Planos'!$A:$G,6,FALSE)</f>
        <v>#N/A</v>
      </c>
      <c r="UJJ82" s="62" t="e">
        <f>VLOOKUP(UJA82,'Cod Planos'!$A:$G,7,FALSE)</f>
        <v>#N/A</v>
      </c>
      <c r="UJK82" s="34">
        <v>1314</v>
      </c>
      <c r="UJL82" s="63" t="str">
        <f>UJD82</f>
        <v>NA</v>
      </c>
      <c r="UJM82" s="83" t="s">
        <v>1838</v>
      </c>
      <c r="UJN82" s="93" t="str">
        <f>UJB82</f>
        <v>CR1314</v>
      </c>
      <c r="UJO82" s="93" t="str">
        <f>IF(IFERROR(VLOOKUP(UJL82,'OPERAÇÕES - REPARO'!UIX:UIX,1,FALSE),"")&lt;&gt;"","OK","NA")</f>
        <v>NA</v>
      </c>
      <c r="UJP82" s="93" t="str">
        <f>IF(IFERROR(VLOOKUP(UJL82,'TEXTO LONGO REPARO.CSV'!UIT:UIT,1,FALSE),"")&lt;&gt;"","OK","NA")</f>
        <v>NA</v>
      </c>
      <c r="UJQ82" s="58" t="e">
        <f>VLOOKUP(UJL82,'Cod Planos'!$A:$G,2,FALSE)</f>
        <v>#N/A</v>
      </c>
      <c r="UJR82" s="59" t="e">
        <f>VLOOKUP(UJL82,'Cod Planos'!$A:$G,4,FALSE)</f>
        <v>#N/A</v>
      </c>
      <c r="UJS82" s="60" t="e">
        <f>VLOOKUP(UJL82,'Cod Planos'!$A:$G,5,FALSE)</f>
        <v>#N/A</v>
      </c>
      <c r="UJT82" s="61" t="e">
        <f>VLOOKUP(UJL82,'Cod Planos'!$A:$G,6,FALSE)</f>
        <v>#N/A</v>
      </c>
      <c r="UJU82" s="62" t="e">
        <f>VLOOKUP(UJL82,'Cod Planos'!$A:$G,7,FALSE)</f>
        <v>#N/A</v>
      </c>
      <c r="UJV82" s="34">
        <v>1315</v>
      </c>
      <c r="UJW82" s="63" t="str">
        <f>UJO82</f>
        <v>NA</v>
      </c>
      <c r="UJX82" s="83" t="s">
        <v>1839</v>
      </c>
      <c r="UJY82" s="93" t="str">
        <f>UJM82</f>
        <v>CR1315</v>
      </c>
      <c r="UJZ82" s="93" t="str">
        <f>IF(IFERROR(VLOOKUP(UJW82,'OPERAÇÕES - REPARO'!UJI:UJI,1,FALSE),"")&lt;&gt;"","OK","NA")</f>
        <v>NA</v>
      </c>
      <c r="UKA82" s="93" t="str">
        <f>IF(IFERROR(VLOOKUP(UJW82,'TEXTO LONGO REPARO.CSV'!UJE:UJE,1,FALSE),"")&lt;&gt;"","OK","NA")</f>
        <v>NA</v>
      </c>
      <c r="UKB82" s="58" t="e">
        <f>VLOOKUP(UJW82,'Cod Planos'!$A:$G,2,FALSE)</f>
        <v>#N/A</v>
      </c>
      <c r="UKC82" s="59" t="e">
        <f>VLOOKUP(UJW82,'Cod Planos'!$A:$G,4,FALSE)</f>
        <v>#N/A</v>
      </c>
      <c r="UKD82" s="60" t="e">
        <f>VLOOKUP(UJW82,'Cod Planos'!$A:$G,5,FALSE)</f>
        <v>#N/A</v>
      </c>
      <c r="UKE82" s="61" t="e">
        <f>VLOOKUP(UJW82,'Cod Planos'!$A:$G,6,FALSE)</f>
        <v>#N/A</v>
      </c>
      <c r="UKF82" s="62" t="e">
        <f>VLOOKUP(UJW82,'Cod Planos'!$A:$G,7,FALSE)</f>
        <v>#N/A</v>
      </c>
      <c r="UKG82" s="34">
        <v>1316</v>
      </c>
      <c r="UKH82" s="63" t="str">
        <f>UJZ82</f>
        <v>NA</v>
      </c>
      <c r="UKI82" s="83" t="s">
        <v>1840</v>
      </c>
      <c r="UKJ82" s="93" t="str">
        <f>UJX82</f>
        <v>CR1316</v>
      </c>
      <c r="UKK82" s="93" t="str">
        <f>IF(IFERROR(VLOOKUP(UKH82,'OPERAÇÕES - REPARO'!UJT:UJT,1,FALSE),"")&lt;&gt;"","OK","NA")</f>
        <v>NA</v>
      </c>
      <c r="UKL82" s="93" t="str">
        <f>IF(IFERROR(VLOOKUP(UKH82,'TEXTO LONGO REPARO.CSV'!UJP:UJP,1,FALSE),"")&lt;&gt;"","OK","NA")</f>
        <v>NA</v>
      </c>
      <c r="UKM82" s="58" t="e">
        <f>VLOOKUP(UKH82,'Cod Planos'!$A:$G,2,FALSE)</f>
        <v>#N/A</v>
      </c>
      <c r="UKN82" s="59" t="e">
        <f>VLOOKUP(UKH82,'Cod Planos'!$A:$G,4,FALSE)</f>
        <v>#N/A</v>
      </c>
      <c r="UKO82" s="60" t="e">
        <f>VLOOKUP(UKH82,'Cod Planos'!$A:$G,5,FALSE)</f>
        <v>#N/A</v>
      </c>
      <c r="UKP82" s="61" t="e">
        <f>VLOOKUP(UKH82,'Cod Planos'!$A:$G,6,FALSE)</f>
        <v>#N/A</v>
      </c>
      <c r="UKQ82" s="62" t="e">
        <f>VLOOKUP(UKH82,'Cod Planos'!$A:$G,7,FALSE)</f>
        <v>#N/A</v>
      </c>
      <c r="UKR82" s="34">
        <v>1317</v>
      </c>
      <c r="UKS82" s="63" t="str">
        <f>UKK82</f>
        <v>NA</v>
      </c>
      <c r="UKT82" s="83" t="s">
        <v>1841</v>
      </c>
      <c r="UKU82" s="93" t="str">
        <f>UKI82</f>
        <v>CR1317</v>
      </c>
      <c r="UKV82" s="93" t="str">
        <f>IF(IFERROR(VLOOKUP(UKS82,'OPERAÇÕES - REPARO'!UKE:UKE,1,FALSE),"")&lt;&gt;"","OK","NA")</f>
        <v>NA</v>
      </c>
      <c r="UKW82" s="93" t="str">
        <f>IF(IFERROR(VLOOKUP(UKS82,'TEXTO LONGO REPARO.CSV'!UKA:UKA,1,FALSE),"")&lt;&gt;"","OK","NA")</f>
        <v>NA</v>
      </c>
      <c r="UKX82" s="58" t="e">
        <f>VLOOKUP(UKS82,'Cod Planos'!$A:$G,2,FALSE)</f>
        <v>#N/A</v>
      </c>
      <c r="UKY82" s="59" t="e">
        <f>VLOOKUP(UKS82,'Cod Planos'!$A:$G,4,FALSE)</f>
        <v>#N/A</v>
      </c>
      <c r="UKZ82" s="60" t="e">
        <f>VLOOKUP(UKS82,'Cod Planos'!$A:$G,5,FALSE)</f>
        <v>#N/A</v>
      </c>
      <c r="ULA82" s="61" t="e">
        <f>VLOOKUP(UKS82,'Cod Planos'!$A:$G,6,FALSE)</f>
        <v>#N/A</v>
      </c>
      <c r="ULB82" s="62" t="e">
        <f>VLOOKUP(UKS82,'Cod Planos'!$A:$G,7,FALSE)</f>
        <v>#N/A</v>
      </c>
      <c r="ULC82" s="34">
        <v>1318</v>
      </c>
      <c r="ULD82" s="63" t="str">
        <f>UKV82</f>
        <v>NA</v>
      </c>
      <c r="ULE82" s="83" t="s">
        <v>1842</v>
      </c>
      <c r="ULF82" s="93" t="str">
        <f>UKT82</f>
        <v>CR1318</v>
      </c>
      <c r="ULG82" s="93" t="str">
        <f>IF(IFERROR(VLOOKUP(ULD82,'OPERAÇÕES - REPARO'!UKP:UKP,1,FALSE),"")&lt;&gt;"","OK","NA")</f>
        <v>NA</v>
      </c>
      <c r="ULH82" s="93" t="str">
        <f>IF(IFERROR(VLOOKUP(ULD82,'TEXTO LONGO REPARO.CSV'!UKL:UKL,1,FALSE),"")&lt;&gt;"","OK","NA")</f>
        <v>NA</v>
      </c>
      <c r="ULI82" s="58" t="e">
        <f>VLOOKUP(ULD82,'Cod Planos'!$A:$G,2,FALSE)</f>
        <v>#N/A</v>
      </c>
      <c r="ULJ82" s="59" t="e">
        <f>VLOOKUP(ULD82,'Cod Planos'!$A:$G,4,FALSE)</f>
        <v>#N/A</v>
      </c>
      <c r="ULK82" s="60" t="e">
        <f>VLOOKUP(ULD82,'Cod Planos'!$A:$G,5,FALSE)</f>
        <v>#N/A</v>
      </c>
      <c r="ULL82" s="61" t="e">
        <f>VLOOKUP(ULD82,'Cod Planos'!$A:$G,6,FALSE)</f>
        <v>#N/A</v>
      </c>
      <c r="ULM82" s="62" t="e">
        <f>VLOOKUP(ULD82,'Cod Planos'!$A:$G,7,FALSE)</f>
        <v>#N/A</v>
      </c>
      <c r="ULN82" s="34">
        <v>1319</v>
      </c>
      <c r="ULO82" s="63" t="str">
        <f>ULG82</f>
        <v>NA</v>
      </c>
      <c r="ULP82" s="83" t="s">
        <v>1843</v>
      </c>
      <c r="ULQ82" s="93" t="str">
        <f>ULE82</f>
        <v>CR1319</v>
      </c>
      <c r="ULR82" s="93" t="str">
        <f>IF(IFERROR(VLOOKUP(ULO82,'OPERAÇÕES - REPARO'!ULA:ULA,1,FALSE),"")&lt;&gt;"","OK","NA")</f>
        <v>NA</v>
      </c>
      <c r="ULS82" s="93" t="str">
        <f>IF(IFERROR(VLOOKUP(ULO82,'TEXTO LONGO REPARO.CSV'!UKW:UKW,1,FALSE),"")&lt;&gt;"","OK","NA")</f>
        <v>NA</v>
      </c>
      <c r="ULT82" s="58" t="e">
        <f>VLOOKUP(ULO82,'Cod Planos'!$A:$G,2,FALSE)</f>
        <v>#N/A</v>
      </c>
      <c r="ULU82" s="59" t="e">
        <f>VLOOKUP(ULO82,'Cod Planos'!$A:$G,4,FALSE)</f>
        <v>#N/A</v>
      </c>
      <c r="ULV82" s="60" t="e">
        <f>VLOOKUP(ULO82,'Cod Planos'!$A:$G,5,FALSE)</f>
        <v>#N/A</v>
      </c>
      <c r="ULW82" s="61" t="e">
        <f>VLOOKUP(ULO82,'Cod Planos'!$A:$G,6,FALSE)</f>
        <v>#N/A</v>
      </c>
      <c r="ULX82" s="62" t="e">
        <f>VLOOKUP(ULO82,'Cod Planos'!$A:$G,7,FALSE)</f>
        <v>#N/A</v>
      </c>
      <c r="ULY82" s="34">
        <v>1320</v>
      </c>
      <c r="ULZ82" s="63" t="str">
        <f>ULR82</f>
        <v>NA</v>
      </c>
      <c r="UMA82" s="83" t="s">
        <v>1844</v>
      </c>
      <c r="UMB82" s="93" t="str">
        <f>ULP82</f>
        <v>CR1320</v>
      </c>
      <c r="UMC82" s="93" t="str">
        <f>IF(IFERROR(VLOOKUP(ULZ82,'OPERAÇÕES - REPARO'!ULL:ULL,1,FALSE),"")&lt;&gt;"","OK","NA")</f>
        <v>NA</v>
      </c>
      <c r="UMD82" s="93" t="str">
        <f>IF(IFERROR(VLOOKUP(ULZ82,'TEXTO LONGO REPARO.CSV'!ULH:ULH,1,FALSE),"")&lt;&gt;"","OK","NA")</f>
        <v>NA</v>
      </c>
      <c r="UME82" s="58" t="e">
        <f>VLOOKUP(ULZ82,'Cod Planos'!$A:$G,2,FALSE)</f>
        <v>#N/A</v>
      </c>
      <c r="UMF82" s="59" t="e">
        <f>VLOOKUP(ULZ82,'Cod Planos'!$A:$G,4,FALSE)</f>
        <v>#N/A</v>
      </c>
      <c r="UMG82" s="60" t="e">
        <f>VLOOKUP(ULZ82,'Cod Planos'!$A:$G,5,FALSE)</f>
        <v>#N/A</v>
      </c>
      <c r="UMH82" s="61" t="e">
        <f>VLOOKUP(ULZ82,'Cod Planos'!$A:$G,6,FALSE)</f>
        <v>#N/A</v>
      </c>
      <c r="UMI82" s="62" t="e">
        <f>VLOOKUP(ULZ82,'Cod Planos'!$A:$G,7,FALSE)</f>
        <v>#N/A</v>
      </c>
      <c r="UMJ82" s="34">
        <v>1321</v>
      </c>
      <c r="UMK82" s="63" t="str">
        <f>UMC82</f>
        <v>NA</v>
      </c>
      <c r="UML82" s="83" t="s">
        <v>1845</v>
      </c>
      <c r="UMM82" s="93" t="str">
        <f>UMA82</f>
        <v>CR1321</v>
      </c>
      <c r="UMN82" s="93" t="str">
        <f>IF(IFERROR(VLOOKUP(UMK82,'OPERAÇÕES - REPARO'!ULW:ULW,1,FALSE),"")&lt;&gt;"","OK","NA")</f>
        <v>NA</v>
      </c>
      <c r="UMO82" s="93" t="str">
        <f>IF(IFERROR(VLOOKUP(UMK82,'TEXTO LONGO REPARO.CSV'!ULS:ULS,1,FALSE),"")&lt;&gt;"","OK","NA")</f>
        <v>NA</v>
      </c>
      <c r="UMP82" s="58" t="e">
        <f>VLOOKUP(UMK82,'Cod Planos'!$A:$G,2,FALSE)</f>
        <v>#N/A</v>
      </c>
      <c r="UMQ82" s="59" t="e">
        <f>VLOOKUP(UMK82,'Cod Planos'!$A:$G,4,FALSE)</f>
        <v>#N/A</v>
      </c>
      <c r="UMR82" s="60" t="e">
        <f>VLOOKUP(UMK82,'Cod Planos'!$A:$G,5,FALSE)</f>
        <v>#N/A</v>
      </c>
      <c r="UMS82" s="61" t="e">
        <f>VLOOKUP(UMK82,'Cod Planos'!$A:$G,6,FALSE)</f>
        <v>#N/A</v>
      </c>
      <c r="UMT82" s="62" t="e">
        <f>VLOOKUP(UMK82,'Cod Planos'!$A:$G,7,FALSE)</f>
        <v>#N/A</v>
      </c>
      <c r="UMU82" s="34">
        <v>1322</v>
      </c>
      <c r="UMV82" s="63" t="str">
        <f>UMN82</f>
        <v>NA</v>
      </c>
      <c r="UMW82" s="83" t="s">
        <v>1846</v>
      </c>
      <c r="UMX82" s="93" t="str">
        <f>UML82</f>
        <v>CR1322</v>
      </c>
      <c r="UMY82" s="93" t="str">
        <f>IF(IFERROR(VLOOKUP(UMV82,'OPERAÇÕES - REPARO'!UMH:UMH,1,FALSE),"")&lt;&gt;"","OK","NA")</f>
        <v>NA</v>
      </c>
      <c r="UMZ82" s="93" t="str">
        <f>IF(IFERROR(VLOOKUP(UMV82,'TEXTO LONGO REPARO.CSV'!UMD:UMD,1,FALSE),"")&lt;&gt;"","OK","NA")</f>
        <v>NA</v>
      </c>
      <c r="UNA82" s="58" t="e">
        <f>VLOOKUP(UMV82,'Cod Planos'!$A:$G,2,FALSE)</f>
        <v>#N/A</v>
      </c>
      <c r="UNB82" s="59" t="e">
        <f>VLOOKUP(UMV82,'Cod Planos'!$A:$G,4,FALSE)</f>
        <v>#N/A</v>
      </c>
      <c r="UNC82" s="60" t="e">
        <f>VLOOKUP(UMV82,'Cod Planos'!$A:$G,5,FALSE)</f>
        <v>#N/A</v>
      </c>
      <c r="UND82" s="61" t="e">
        <f>VLOOKUP(UMV82,'Cod Planos'!$A:$G,6,FALSE)</f>
        <v>#N/A</v>
      </c>
      <c r="UNE82" s="62" t="e">
        <f>VLOOKUP(UMV82,'Cod Planos'!$A:$G,7,FALSE)</f>
        <v>#N/A</v>
      </c>
      <c r="UNF82" s="34">
        <v>1323</v>
      </c>
      <c r="UNG82" s="63" t="str">
        <f>UMY82</f>
        <v>NA</v>
      </c>
      <c r="UNH82" s="83" t="s">
        <v>1847</v>
      </c>
      <c r="UNI82" s="93" t="str">
        <f>UMW82</f>
        <v>CR1323</v>
      </c>
      <c r="UNJ82" s="93" t="str">
        <f>IF(IFERROR(VLOOKUP(UNG82,'OPERAÇÕES - REPARO'!UMS:UMS,1,FALSE),"")&lt;&gt;"","OK","NA")</f>
        <v>NA</v>
      </c>
      <c r="UNK82" s="93" t="str">
        <f>IF(IFERROR(VLOOKUP(UNG82,'TEXTO LONGO REPARO.CSV'!UMO:UMO,1,FALSE),"")&lt;&gt;"","OK","NA")</f>
        <v>NA</v>
      </c>
      <c r="UNL82" s="58" t="e">
        <f>VLOOKUP(UNG82,'Cod Planos'!$A:$G,2,FALSE)</f>
        <v>#N/A</v>
      </c>
      <c r="UNM82" s="59" t="e">
        <f>VLOOKUP(UNG82,'Cod Planos'!$A:$G,4,FALSE)</f>
        <v>#N/A</v>
      </c>
      <c r="UNN82" s="60" t="e">
        <f>VLOOKUP(UNG82,'Cod Planos'!$A:$G,5,FALSE)</f>
        <v>#N/A</v>
      </c>
      <c r="UNO82" s="61" t="e">
        <f>VLOOKUP(UNG82,'Cod Planos'!$A:$G,6,FALSE)</f>
        <v>#N/A</v>
      </c>
      <c r="UNP82" s="62" t="e">
        <f>VLOOKUP(UNG82,'Cod Planos'!$A:$G,7,FALSE)</f>
        <v>#N/A</v>
      </c>
      <c r="UNQ82" s="34">
        <v>1324</v>
      </c>
      <c r="UNR82" s="63" t="str">
        <f>UNJ82</f>
        <v>NA</v>
      </c>
      <c r="UNS82" s="83" t="s">
        <v>1848</v>
      </c>
      <c r="UNT82" s="93" t="str">
        <f>UNH82</f>
        <v>CR1324</v>
      </c>
      <c r="UNU82" s="93" t="str">
        <f>IF(IFERROR(VLOOKUP(UNR82,'OPERAÇÕES - REPARO'!UND:UND,1,FALSE),"")&lt;&gt;"","OK","NA")</f>
        <v>NA</v>
      </c>
      <c r="UNV82" s="93" t="str">
        <f>IF(IFERROR(VLOOKUP(UNR82,'TEXTO LONGO REPARO.CSV'!UMZ:UMZ,1,FALSE),"")&lt;&gt;"","OK","NA")</f>
        <v>NA</v>
      </c>
      <c r="UNW82" s="58" t="e">
        <f>VLOOKUP(UNR82,'Cod Planos'!$A:$G,2,FALSE)</f>
        <v>#N/A</v>
      </c>
      <c r="UNX82" s="59" t="e">
        <f>VLOOKUP(UNR82,'Cod Planos'!$A:$G,4,FALSE)</f>
        <v>#N/A</v>
      </c>
      <c r="UNY82" s="60" t="e">
        <f>VLOOKUP(UNR82,'Cod Planos'!$A:$G,5,FALSE)</f>
        <v>#N/A</v>
      </c>
      <c r="UNZ82" s="61" t="e">
        <f>VLOOKUP(UNR82,'Cod Planos'!$A:$G,6,FALSE)</f>
        <v>#N/A</v>
      </c>
      <c r="UOA82" s="62" t="e">
        <f>VLOOKUP(UNR82,'Cod Planos'!$A:$G,7,FALSE)</f>
        <v>#N/A</v>
      </c>
      <c r="UOB82" s="34">
        <v>1325</v>
      </c>
      <c r="UOC82" s="63" t="str">
        <f>UNU82</f>
        <v>NA</v>
      </c>
      <c r="UOD82" s="83" t="s">
        <v>1849</v>
      </c>
      <c r="UOE82" s="93" t="str">
        <f>UNS82</f>
        <v>CR1325</v>
      </c>
      <c r="UOF82" s="93" t="str">
        <f>IF(IFERROR(VLOOKUP(UOC82,'OPERAÇÕES - REPARO'!UNO:UNO,1,FALSE),"")&lt;&gt;"","OK","NA")</f>
        <v>NA</v>
      </c>
      <c r="UOG82" s="93" t="str">
        <f>IF(IFERROR(VLOOKUP(UOC82,'TEXTO LONGO REPARO.CSV'!UNK:UNK,1,FALSE),"")&lt;&gt;"","OK","NA")</f>
        <v>NA</v>
      </c>
      <c r="UOH82" s="58" t="e">
        <f>VLOOKUP(UOC82,'Cod Planos'!$A:$G,2,FALSE)</f>
        <v>#N/A</v>
      </c>
      <c r="UOI82" s="59" t="e">
        <f>VLOOKUP(UOC82,'Cod Planos'!$A:$G,4,FALSE)</f>
        <v>#N/A</v>
      </c>
      <c r="UOJ82" s="60" t="e">
        <f>VLOOKUP(UOC82,'Cod Planos'!$A:$G,5,FALSE)</f>
        <v>#N/A</v>
      </c>
      <c r="UOK82" s="61" t="e">
        <f>VLOOKUP(UOC82,'Cod Planos'!$A:$G,6,FALSE)</f>
        <v>#N/A</v>
      </c>
      <c r="UOL82" s="62" t="e">
        <f>VLOOKUP(UOC82,'Cod Planos'!$A:$G,7,FALSE)</f>
        <v>#N/A</v>
      </c>
      <c r="UOM82" s="34">
        <v>1326</v>
      </c>
      <c r="UON82" s="63" t="str">
        <f>UOF82</f>
        <v>NA</v>
      </c>
      <c r="UOO82" s="83" t="s">
        <v>1850</v>
      </c>
      <c r="UOP82" s="93" t="str">
        <f>UOD82</f>
        <v>CR1326</v>
      </c>
      <c r="UOQ82" s="93" t="str">
        <f>IF(IFERROR(VLOOKUP(UON82,'OPERAÇÕES - REPARO'!UNZ:UNZ,1,FALSE),"")&lt;&gt;"","OK","NA")</f>
        <v>NA</v>
      </c>
      <c r="UOR82" s="93" t="str">
        <f>IF(IFERROR(VLOOKUP(UON82,'TEXTO LONGO REPARO.CSV'!UNV:UNV,1,FALSE),"")&lt;&gt;"","OK","NA")</f>
        <v>NA</v>
      </c>
      <c r="UOS82" s="58" t="e">
        <f>VLOOKUP(UON82,'Cod Planos'!$A:$G,2,FALSE)</f>
        <v>#N/A</v>
      </c>
      <c r="UOT82" s="59" t="e">
        <f>VLOOKUP(UON82,'Cod Planos'!$A:$G,4,FALSE)</f>
        <v>#N/A</v>
      </c>
      <c r="UOU82" s="60" t="e">
        <f>VLOOKUP(UON82,'Cod Planos'!$A:$G,5,FALSE)</f>
        <v>#N/A</v>
      </c>
      <c r="UOV82" s="61" t="e">
        <f>VLOOKUP(UON82,'Cod Planos'!$A:$G,6,FALSE)</f>
        <v>#N/A</v>
      </c>
      <c r="UOW82" s="62" t="e">
        <f>VLOOKUP(UON82,'Cod Planos'!$A:$G,7,FALSE)</f>
        <v>#N/A</v>
      </c>
      <c r="UOX82" s="34">
        <v>1327</v>
      </c>
      <c r="UOY82" s="63" t="str">
        <f>UOQ82</f>
        <v>NA</v>
      </c>
      <c r="UOZ82" s="83" t="s">
        <v>1851</v>
      </c>
      <c r="UPA82" s="93" t="str">
        <f>UOO82</f>
        <v>CR1327</v>
      </c>
      <c r="UPB82" s="93" t="str">
        <f>IF(IFERROR(VLOOKUP(UOY82,'OPERAÇÕES - REPARO'!UOK:UOK,1,FALSE),"")&lt;&gt;"","OK","NA")</f>
        <v>NA</v>
      </c>
      <c r="UPC82" s="93" t="str">
        <f>IF(IFERROR(VLOOKUP(UOY82,'TEXTO LONGO REPARO.CSV'!UOG:UOG,1,FALSE),"")&lt;&gt;"","OK","NA")</f>
        <v>NA</v>
      </c>
      <c r="UPD82" s="58" t="e">
        <f>VLOOKUP(UOY82,'Cod Planos'!$A:$G,2,FALSE)</f>
        <v>#N/A</v>
      </c>
      <c r="UPE82" s="59" t="e">
        <f>VLOOKUP(UOY82,'Cod Planos'!$A:$G,4,FALSE)</f>
        <v>#N/A</v>
      </c>
      <c r="UPF82" s="60" t="e">
        <f>VLOOKUP(UOY82,'Cod Planos'!$A:$G,5,FALSE)</f>
        <v>#N/A</v>
      </c>
      <c r="UPG82" s="61" t="e">
        <f>VLOOKUP(UOY82,'Cod Planos'!$A:$G,6,FALSE)</f>
        <v>#N/A</v>
      </c>
      <c r="UPH82" s="62" t="e">
        <f>VLOOKUP(UOY82,'Cod Planos'!$A:$G,7,FALSE)</f>
        <v>#N/A</v>
      </c>
      <c r="UPI82" s="34">
        <v>1328</v>
      </c>
      <c r="UPJ82" s="63" t="str">
        <f>UPB82</f>
        <v>NA</v>
      </c>
      <c r="UPK82" s="83" t="s">
        <v>1852</v>
      </c>
      <c r="UPL82" s="93" t="str">
        <f>UOZ82</f>
        <v>CR1328</v>
      </c>
      <c r="UPM82" s="93" t="str">
        <f>IF(IFERROR(VLOOKUP(UPJ82,'OPERAÇÕES - REPARO'!UOV:UOV,1,FALSE),"")&lt;&gt;"","OK","NA")</f>
        <v>NA</v>
      </c>
      <c r="UPN82" s="93" t="str">
        <f>IF(IFERROR(VLOOKUP(UPJ82,'TEXTO LONGO REPARO.CSV'!UOR:UOR,1,FALSE),"")&lt;&gt;"","OK","NA")</f>
        <v>NA</v>
      </c>
      <c r="UPO82" s="58" t="e">
        <f>VLOOKUP(UPJ82,'Cod Planos'!$A:$G,2,FALSE)</f>
        <v>#N/A</v>
      </c>
      <c r="UPP82" s="59" t="e">
        <f>VLOOKUP(UPJ82,'Cod Planos'!$A:$G,4,FALSE)</f>
        <v>#N/A</v>
      </c>
      <c r="UPQ82" s="60" t="e">
        <f>VLOOKUP(UPJ82,'Cod Planos'!$A:$G,5,FALSE)</f>
        <v>#N/A</v>
      </c>
      <c r="UPR82" s="61" t="e">
        <f>VLOOKUP(UPJ82,'Cod Planos'!$A:$G,6,FALSE)</f>
        <v>#N/A</v>
      </c>
      <c r="UPS82" s="62" t="e">
        <f>VLOOKUP(UPJ82,'Cod Planos'!$A:$G,7,FALSE)</f>
        <v>#N/A</v>
      </c>
      <c r="UPT82" s="34">
        <v>1329</v>
      </c>
      <c r="UPU82" s="63" t="str">
        <f>UPM82</f>
        <v>NA</v>
      </c>
      <c r="UPV82" s="83" t="s">
        <v>1853</v>
      </c>
      <c r="UPW82" s="93" t="str">
        <f>UPK82</f>
        <v>CR1329</v>
      </c>
      <c r="UPX82" s="93" t="str">
        <f>IF(IFERROR(VLOOKUP(UPU82,'OPERAÇÕES - REPARO'!UPG:UPG,1,FALSE),"")&lt;&gt;"","OK","NA")</f>
        <v>NA</v>
      </c>
      <c r="UPY82" s="93" t="str">
        <f>IF(IFERROR(VLOOKUP(UPU82,'TEXTO LONGO REPARO.CSV'!UPC:UPC,1,FALSE),"")&lt;&gt;"","OK","NA")</f>
        <v>NA</v>
      </c>
      <c r="UPZ82" s="58" t="e">
        <f>VLOOKUP(UPU82,'Cod Planos'!$A:$G,2,FALSE)</f>
        <v>#N/A</v>
      </c>
      <c r="UQA82" s="59" t="e">
        <f>VLOOKUP(UPU82,'Cod Planos'!$A:$G,4,FALSE)</f>
        <v>#N/A</v>
      </c>
      <c r="UQB82" s="60" t="e">
        <f>VLOOKUP(UPU82,'Cod Planos'!$A:$G,5,FALSE)</f>
        <v>#N/A</v>
      </c>
      <c r="UQC82" s="61" t="e">
        <f>VLOOKUP(UPU82,'Cod Planos'!$A:$G,6,FALSE)</f>
        <v>#N/A</v>
      </c>
      <c r="UQD82" s="62" t="e">
        <f>VLOOKUP(UPU82,'Cod Planos'!$A:$G,7,FALSE)</f>
        <v>#N/A</v>
      </c>
      <c r="UQE82" s="34">
        <v>1330</v>
      </c>
      <c r="UQF82" s="63" t="str">
        <f>UPX82</f>
        <v>NA</v>
      </c>
      <c r="UQG82" s="83" t="s">
        <v>1854</v>
      </c>
      <c r="UQH82" s="93" t="str">
        <f>UPV82</f>
        <v>CR1330</v>
      </c>
      <c r="UQI82" s="93" t="str">
        <f>IF(IFERROR(VLOOKUP(UQF82,'OPERAÇÕES - REPARO'!UPR:UPR,1,FALSE),"")&lt;&gt;"","OK","NA")</f>
        <v>NA</v>
      </c>
      <c r="UQJ82" s="93" t="str">
        <f>IF(IFERROR(VLOOKUP(UQF82,'TEXTO LONGO REPARO.CSV'!UPN:UPN,1,FALSE),"")&lt;&gt;"","OK","NA")</f>
        <v>NA</v>
      </c>
      <c r="UQK82" s="58" t="e">
        <f>VLOOKUP(UQF82,'Cod Planos'!$A:$G,2,FALSE)</f>
        <v>#N/A</v>
      </c>
      <c r="UQL82" s="59" t="e">
        <f>VLOOKUP(UQF82,'Cod Planos'!$A:$G,4,FALSE)</f>
        <v>#N/A</v>
      </c>
      <c r="UQM82" s="60" t="e">
        <f>VLOOKUP(UQF82,'Cod Planos'!$A:$G,5,FALSE)</f>
        <v>#N/A</v>
      </c>
      <c r="UQN82" s="61" t="e">
        <f>VLOOKUP(UQF82,'Cod Planos'!$A:$G,6,FALSE)</f>
        <v>#N/A</v>
      </c>
      <c r="UQO82" s="62" t="e">
        <f>VLOOKUP(UQF82,'Cod Planos'!$A:$G,7,FALSE)</f>
        <v>#N/A</v>
      </c>
      <c r="UQP82" s="34">
        <v>1331</v>
      </c>
      <c r="UQQ82" s="63" t="str">
        <f>UQI82</f>
        <v>NA</v>
      </c>
      <c r="UQR82" s="83" t="s">
        <v>1855</v>
      </c>
      <c r="UQS82" s="93" t="str">
        <f>UQG82</f>
        <v>CR1331</v>
      </c>
      <c r="UQT82" s="93" t="str">
        <f>IF(IFERROR(VLOOKUP(UQQ82,'OPERAÇÕES - REPARO'!UQC:UQC,1,FALSE),"")&lt;&gt;"","OK","NA")</f>
        <v>NA</v>
      </c>
      <c r="UQU82" s="93" t="str">
        <f>IF(IFERROR(VLOOKUP(UQQ82,'TEXTO LONGO REPARO.CSV'!UPY:UPY,1,FALSE),"")&lt;&gt;"","OK","NA")</f>
        <v>NA</v>
      </c>
      <c r="UQV82" s="58" t="e">
        <f>VLOOKUP(UQQ82,'Cod Planos'!$A:$G,2,FALSE)</f>
        <v>#N/A</v>
      </c>
      <c r="UQW82" s="59" t="e">
        <f>VLOOKUP(UQQ82,'Cod Planos'!$A:$G,4,FALSE)</f>
        <v>#N/A</v>
      </c>
      <c r="UQX82" s="60" t="e">
        <f>VLOOKUP(UQQ82,'Cod Planos'!$A:$G,5,FALSE)</f>
        <v>#N/A</v>
      </c>
      <c r="UQY82" s="61" t="e">
        <f>VLOOKUP(UQQ82,'Cod Planos'!$A:$G,6,FALSE)</f>
        <v>#N/A</v>
      </c>
      <c r="UQZ82" s="62" t="e">
        <f>VLOOKUP(UQQ82,'Cod Planos'!$A:$G,7,FALSE)</f>
        <v>#N/A</v>
      </c>
      <c r="URA82" s="34">
        <v>1332</v>
      </c>
      <c r="URB82" s="63" t="str">
        <f>UQT82</f>
        <v>NA</v>
      </c>
      <c r="URC82" s="83" t="s">
        <v>1856</v>
      </c>
      <c r="URD82" s="93" t="str">
        <f>UQR82</f>
        <v>CR1332</v>
      </c>
      <c r="URE82" s="93" t="str">
        <f>IF(IFERROR(VLOOKUP(URB82,'OPERAÇÕES - REPARO'!UQN:UQN,1,FALSE),"")&lt;&gt;"","OK","NA")</f>
        <v>NA</v>
      </c>
      <c r="URF82" s="93" t="str">
        <f>IF(IFERROR(VLOOKUP(URB82,'TEXTO LONGO REPARO.CSV'!UQJ:UQJ,1,FALSE),"")&lt;&gt;"","OK","NA")</f>
        <v>NA</v>
      </c>
      <c r="URG82" s="58" t="e">
        <f>VLOOKUP(URB82,'Cod Planos'!$A:$G,2,FALSE)</f>
        <v>#N/A</v>
      </c>
      <c r="URH82" s="59" t="e">
        <f>VLOOKUP(URB82,'Cod Planos'!$A:$G,4,FALSE)</f>
        <v>#N/A</v>
      </c>
      <c r="URI82" s="60" t="e">
        <f>VLOOKUP(URB82,'Cod Planos'!$A:$G,5,FALSE)</f>
        <v>#N/A</v>
      </c>
      <c r="URJ82" s="61" t="e">
        <f>VLOOKUP(URB82,'Cod Planos'!$A:$G,6,FALSE)</f>
        <v>#N/A</v>
      </c>
      <c r="URK82" s="62" t="e">
        <f>VLOOKUP(URB82,'Cod Planos'!$A:$G,7,FALSE)</f>
        <v>#N/A</v>
      </c>
      <c r="URL82" s="34">
        <v>1333</v>
      </c>
      <c r="URM82" s="63" t="str">
        <f>URE82</f>
        <v>NA</v>
      </c>
      <c r="URN82" s="83" t="s">
        <v>1857</v>
      </c>
      <c r="URO82" s="93" t="str">
        <f>URC82</f>
        <v>CR1333</v>
      </c>
      <c r="URP82" s="93" t="str">
        <f>IF(IFERROR(VLOOKUP(URM82,'OPERAÇÕES - REPARO'!UQY:UQY,1,FALSE),"")&lt;&gt;"","OK","NA")</f>
        <v>NA</v>
      </c>
      <c r="URQ82" s="93" t="str">
        <f>IF(IFERROR(VLOOKUP(URM82,'TEXTO LONGO REPARO.CSV'!UQU:UQU,1,FALSE),"")&lt;&gt;"","OK","NA")</f>
        <v>NA</v>
      </c>
      <c r="URR82" s="58" t="e">
        <f>VLOOKUP(URM82,'Cod Planos'!$A:$G,2,FALSE)</f>
        <v>#N/A</v>
      </c>
      <c r="URS82" s="59" t="e">
        <f>VLOOKUP(URM82,'Cod Planos'!$A:$G,4,FALSE)</f>
        <v>#N/A</v>
      </c>
      <c r="URT82" s="60" t="e">
        <f>VLOOKUP(URM82,'Cod Planos'!$A:$G,5,FALSE)</f>
        <v>#N/A</v>
      </c>
      <c r="URU82" s="61" t="e">
        <f>VLOOKUP(URM82,'Cod Planos'!$A:$G,6,FALSE)</f>
        <v>#N/A</v>
      </c>
      <c r="URV82" s="62" t="e">
        <f>VLOOKUP(URM82,'Cod Planos'!$A:$G,7,FALSE)</f>
        <v>#N/A</v>
      </c>
      <c r="URW82" s="34">
        <v>1334</v>
      </c>
      <c r="URX82" s="63" t="str">
        <f>URP82</f>
        <v>NA</v>
      </c>
      <c r="URY82" s="83" t="s">
        <v>1858</v>
      </c>
      <c r="URZ82" s="93" t="str">
        <f>URN82</f>
        <v>CR1334</v>
      </c>
      <c r="USA82" s="93" t="str">
        <f>IF(IFERROR(VLOOKUP(URX82,'OPERAÇÕES - REPARO'!URJ:URJ,1,FALSE),"")&lt;&gt;"","OK","NA")</f>
        <v>NA</v>
      </c>
      <c r="USB82" s="93" t="str">
        <f>IF(IFERROR(VLOOKUP(URX82,'TEXTO LONGO REPARO.CSV'!URF:URF,1,FALSE),"")&lt;&gt;"","OK","NA")</f>
        <v>NA</v>
      </c>
      <c r="USC82" s="58" t="e">
        <f>VLOOKUP(URX82,'Cod Planos'!$A:$G,2,FALSE)</f>
        <v>#N/A</v>
      </c>
      <c r="USD82" s="59" t="e">
        <f>VLOOKUP(URX82,'Cod Planos'!$A:$G,4,FALSE)</f>
        <v>#N/A</v>
      </c>
      <c r="USE82" s="60" t="e">
        <f>VLOOKUP(URX82,'Cod Planos'!$A:$G,5,FALSE)</f>
        <v>#N/A</v>
      </c>
      <c r="USF82" s="61" t="e">
        <f>VLOOKUP(URX82,'Cod Planos'!$A:$G,6,FALSE)</f>
        <v>#N/A</v>
      </c>
      <c r="USG82" s="62" t="e">
        <f>VLOOKUP(URX82,'Cod Planos'!$A:$G,7,FALSE)</f>
        <v>#N/A</v>
      </c>
      <c r="USH82" s="34">
        <v>1335</v>
      </c>
      <c r="USI82" s="63" t="str">
        <f>USA82</f>
        <v>NA</v>
      </c>
      <c r="USJ82" s="83" t="s">
        <v>1859</v>
      </c>
      <c r="USK82" s="93" t="str">
        <f>URY82</f>
        <v>CR1335</v>
      </c>
      <c r="USL82" s="93" t="str">
        <f>IF(IFERROR(VLOOKUP(USI82,'OPERAÇÕES - REPARO'!URU:URU,1,FALSE),"")&lt;&gt;"","OK","NA")</f>
        <v>NA</v>
      </c>
      <c r="USM82" s="93" t="str">
        <f>IF(IFERROR(VLOOKUP(USI82,'TEXTO LONGO REPARO.CSV'!URQ:URQ,1,FALSE),"")&lt;&gt;"","OK","NA")</f>
        <v>NA</v>
      </c>
      <c r="USN82" s="58" t="e">
        <f>VLOOKUP(USI82,'Cod Planos'!$A:$G,2,FALSE)</f>
        <v>#N/A</v>
      </c>
      <c r="USO82" s="59" t="e">
        <f>VLOOKUP(USI82,'Cod Planos'!$A:$G,4,FALSE)</f>
        <v>#N/A</v>
      </c>
      <c r="USP82" s="60" t="e">
        <f>VLOOKUP(USI82,'Cod Planos'!$A:$G,5,FALSE)</f>
        <v>#N/A</v>
      </c>
      <c r="USQ82" s="61" t="e">
        <f>VLOOKUP(USI82,'Cod Planos'!$A:$G,6,FALSE)</f>
        <v>#N/A</v>
      </c>
      <c r="USR82" s="62" t="e">
        <f>VLOOKUP(USI82,'Cod Planos'!$A:$G,7,FALSE)</f>
        <v>#N/A</v>
      </c>
      <c r="USS82" s="34">
        <v>1336</v>
      </c>
      <c r="UST82" s="63" t="str">
        <f>USL82</f>
        <v>NA</v>
      </c>
      <c r="USU82" s="83" t="s">
        <v>1860</v>
      </c>
      <c r="USV82" s="93" t="str">
        <f>USJ82</f>
        <v>CR1336</v>
      </c>
      <c r="USW82" s="93" t="str">
        <f>IF(IFERROR(VLOOKUP(UST82,'OPERAÇÕES - REPARO'!USF:USF,1,FALSE),"")&lt;&gt;"","OK","NA")</f>
        <v>NA</v>
      </c>
      <c r="USX82" s="93" t="str">
        <f>IF(IFERROR(VLOOKUP(UST82,'TEXTO LONGO REPARO.CSV'!USB:USB,1,FALSE),"")&lt;&gt;"","OK","NA")</f>
        <v>NA</v>
      </c>
      <c r="USY82" s="58" t="e">
        <f>VLOOKUP(UST82,'Cod Planos'!$A:$G,2,FALSE)</f>
        <v>#N/A</v>
      </c>
      <c r="USZ82" s="59" t="e">
        <f>VLOOKUP(UST82,'Cod Planos'!$A:$G,4,FALSE)</f>
        <v>#N/A</v>
      </c>
      <c r="UTA82" s="60" t="e">
        <f>VLOOKUP(UST82,'Cod Planos'!$A:$G,5,FALSE)</f>
        <v>#N/A</v>
      </c>
      <c r="UTB82" s="61" t="e">
        <f>VLOOKUP(UST82,'Cod Planos'!$A:$G,6,FALSE)</f>
        <v>#N/A</v>
      </c>
      <c r="UTC82" s="62" t="e">
        <f>VLOOKUP(UST82,'Cod Planos'!$A:$G,7,FALSE)</f>
        <v>#N/A</v>
      </c>
      <c r="UTD82" s="34">
        <v>1337</v>
      </c>
      <c r="UTE82" s="63" t="str">
        <f>USW82</f>
        <v>NA</v>
      </c>
      <c r="UTF82" s="83" t="s">
        <v>1861</v>
      </c>
      <c r="UTG82" s="93" t="str">
        <f>USU82</f>
        <v>CR1337</v>
      </c>
      <c r="UTH82" s="93" t="str">
        <f>IF(IFERROR(VLOOKUP(UTE82,'OPERAÇÕES - REPARO'!USQ:USQ,1,FALSE),"")&lt;&gt;"","OK","NA")</f>
        <v>NA</v>
      </c>
      <c r="UTI82" s="93" t="str">
        <f>IF(IFERROR(VLOOKUP(UTE82,'TEXTO LONGO REPARO.CSV'!USM:USM,1,FALSE),"")&lt;&gt;"","OK","NA")</f>
        <v>NA</v>
      </c>
      <c r="UTJ82" s="58" t="e">
        <f>VLOOKUP(UTE82,'Cod Planos'!$A:$G,2,FALSE)</f>
        <v>#N/A</v>
      </c>
      <c r="UTK82" s="59" t="e">
        <f>VLOOKUP(UTE82,'Cod Planos'!$A:$G,4,FALSE)</f>
        <v>#N/A</v>
      </c>
      <c r="UTL82" s="60" t="e">
        <f>VLOOKUP(UTE82,'Cod Planos'!$A:$G,5,FALSE)</f>
        <v>#N/A</v>
      </c>
      <c r="UTM82" s="61" t="e">
        <f>VLOOKUP(UTE82,'Cod Planos'!$A:$G,6,FALSE)</f>
        <v>#N/A</v>
      </c>
      <c r="UTN82" s="62" t="e">
        <f>VLOOKUP(UTE82,'Cod Planos'!$A:$G,7,FALSE)</f>
        <v>#N/A</v>
      </c>
      <c r="UTO82" s="34">
        <v>1338</v>
      </c>
      <c r="UTP82" s="63" t="str">
        <f>UTH82</f>
        <v>NA</v>
      </c>
      <c r="UTQ82" s="83" t="s">
        <v>1862</v>
      </c>
      <c r="UTR82" s="93" t="str">
        <f>UTF82</f>
        <v>CR1338</v>
      </c>
      <c r="UTS82" s="93" t="str">
        <f>IF(IFERROR(VLOOKUP(UTP82,'OPERAÇÕES - REPARO'!UTB:UTB,1,FALSE),"")&lt;&gt;"","OK","NA")</f>
        <v>NA</v>
      </c>
      <c r="UTT82" s="93" t="str">
        <f>IF(IFERROR(VLOOKUP(UTP82,'TEXTO LONGO REPARO.CSV'!USX:USX,1,FALSE),"")&lt;&gt;"","OK","NA")</f>
        <v>NA</v>
      </c>
      <c r="UTU82" s="58" t="e">
        <f>VLOOKUP(UTP82,'Cod Planos'!$A:$G,2,FALSE)</f>
        <v>#N/A</v>
      </c>
      <c r="UTV82" s="59" t="e">
        <f>VLOOKUP(UTP82,'Cod Planos'!$A:$G,4,FALSE)</f>
        <v>#N/A</v>
      </c>
      <c r="UTW82" s="60" t="e">
        <f>VLOOKUP(UTP82,'Cod Planos'!$A:$G,5,FALSE)</f>
        <v>#N/A</v>
      </c>
      <c r="UTX82" s="61" t="e">
        <f>VLOOKUP(UTP82,'Cod Planos'!$A:$G,6,FALSE)</f>
        <v>#N/A</v>
      </c>
      <c r="UTY82" s="62" t="e">
        <f>VLOOKUP(UTP82,'Cod Planos'!$A:$G,7,FALSE)</f>
        <v>#N/A</v>
      </c>
      <c r="UTZ82" s="34">
        <v>1339</v>
      </c>
      <c r="UUA82" s="63" t="str">
        <f>UTS82</f>
        <v>NA</v>
      </c>
      <c r="UUB82" s="83" t="s">
        <v>1863</v>
      </c>
      <c r="UUC82" s="93" t="str">
        <f>UTQ82</f>
        <v>CR1339</v>
      </c>
      <c r="UUD82" s="93" t="str">
        <f>IF(IFERROR(VLOOKUP(UUA82,'OPERAÇÕES - REPARO'!UTM:UTM,1,FALSE),"")&lt;&gt;"","OK","NA")</f>
        <v>NA</v>
      </c>
      <c r="UUE82" s="93" t="str">
        <f>IF(IFERROR(VLOOKUP(UUA82,'TEXTO LONGO REPARO.CSV'!UTI:UTI,1,FALSE),"")&lt;&gt;"","OK","NA")</f>
        <v>NA</v>
      </c>
      <c r="UUF82" s="58" t="e">
        <f>VLOOKUP(UUA82,'Cod Planos'!$A:$G,2,FALSE)</f>
        <v>#N/A</v>
      </c>
      <c r="UUG82" s="59" t="e">
        <f>VLOOKUP(UUA82,'Cod Planos'!$A:$G,4,FALSE)</f>
        <v>#N/A</v>
      </c>
      <c r="UUH82" s="60" t="e">
        <f>VLOOKUP(UUA82,'Cod Planos'!$A:$G,5,FALSE)</f>
        <v>#N/A</v>
      </c>
      <c r="UUI82" s="61" t="e">
        <f>VLOOKUP(UUA82,'Cod Planos'!$A:$G,6,FALSE)</f>
        <v>#N/A</v>
      </c>
      <c r="UUJ82" s="62" t="e">
        <f>VLOOKUP(UUA82,'Cod Planos'!$A:$G,7,FALSE)</f>
        <v>#N/A</v>
      </c>
      <c r="UUK82" s="34">
        <v>1340</v>
      </c>
      <c r="UUL82" s="63" t="str">
        <f>UUD82</f>
        <v>NA</v>
      </c>
      <c r="UUM82" s="83" t="s">
        <v>1864</v>
      </c>
      <c r="UUN82" s="93" t="str">
        <f>UUB82</f>
        <v>CR1340</v>
      </c>
      <c r="UUO82" s="93" t="str">
        <f>IF(IFERROR(VLOOKUP(UUL82,'OPERAÇÕES - REPARO'!UTX:UTX,1,FALSE),"")&lt;&gt;"","OK","NA")</f>
        <v>NA</v>
      </c>
      <c r="UUP82" s="93" t="str">
        <f>IF(IFERROR(VLOOKUP(UUL82,'TEXTO LONGO REPARO.CSV'!UTT:UTT,1,FALSE),"")&lt;&gt;"","OK","NA")</f>
        <v>NA</v>
      </c>
      <c r="UUQ82" s="58" t="e">
        <f>VLOOKUP(UUL82,'Cod Planos'!$A:$G,2,FALSE)</f>
        <v>#N/A</v>
      </c>
      <c r="UUR82" s="59" t="e">
        <f>VLOOKUP(UUL82,'Cod Planos'!$A:$G,4,FALSE)</f>
        <v>#N/A</v>
      </c>
      <c r="UUS82" s="60" t="e">
        <f>VLOOKUP(UUL82,'Cod Planos'!$A:$G,5,FALSE)</f>
        <v>#N/A</v>
      </c>
      <c r="UUT82" s="61" t="e">
        <f>VLOOKUP(UUL82,'Cod Planos'!$A:$G,6,FALSE)</f>
        <v>#N/A</v>
      </c>
      <c r="UUU82" s="62" t="e">
        <f>VLOOKUP(UUL82,'Cod Planos'!$A:$G,7,FALSE)</f>
        <v>#N/A</v>
      </c>
      <c r="UUV82" s="34">
        <v>1341</v>
      </c>
      <c r="UUW82" s="63" t="str">
        <f>UUO82</f>
        <v>NA</v>
      </c>
      <c r="UUX82" s="83" t="s">
        <v>1865</v>
      </c>
      <c r="UUY82" s="93" t="str">
        <f>UUM82</f>
        <v>CR1341</v>
      </c>
      <c r="UUZ82" s="93" t="str">
        <f>IF(IFERROR(VLOOKUP(UUW82,'OPERAÇÕES - REPARO'!UUI:UUI,1,FALSE),"")&lt;&gt;"","OK","NA")</f>
        <v>NA</v>
      </c>
      <c r="UVA82" s="93" t="str">
        <f>IF(IFERROR(VLOOKUP(UUW82,'TEXTO LONGO REPARO.CSV'!UUE:UUE,1,FALSE),"")&lt;&gt;"","OK","NA")</f>
        <v>NA</v>
      </c>
      <c r="UVB82" s="58" t="e">
        <f>VLOOKUP(UUW82,'Cod Planos'!$A:$G,2,FALSE)</f>
        <v>#N/A</v>
      </c>
      <c r="UVC82" s="59" t="e">
        <f>VLOOKUP(UUW82,'Cod Planos'!$A:$G,4,FALSE)</f>
        <v>#N/A</v>
      </c>
      <c r="UVD82" s="60" t="e">
        <f>VLOOKUP(UUW82,'Cod Planos'!$A:$G,5,FALSE)</f>
        <v>#N/A</v>
      </c>
      <c r="UVE82" s="61" t="e">
        <f>VLOOKUP(UUW82,'Cod Planos'!$A:$G,6,FALSE)</f>
        <v>#N/A</v>
      </c>
      <c r="UVF82" s="62" t="e">
        <f>VLOOKUP(UUW82,'Cod Planos'!$A:$G,7,FALSE)</f>
        <v>#N/A</v>
      </c>
      <c r="UVG82" s="34">
        <v>1342</v>
      </c>
      <c r="UVH82" s="63" t="str">
        <f>UUZ82</f>
        <v>NA</v>
      </c>
      <c r="UVI82" s="83" t="s">
        <v>1866</v>
      </c>
      <c r="UVJ82" s="93" t="str">
        <f>UUX82</f>
        <v>CR1342</v>
      </c>
      <c r="UVK82" s="93" t="str">
        <f>IF(IFERROR(VLOOKUP(UVH82,'OPERAÇÕES - REPARO'!UUT:UUT,1,FALSE),"")&lt;&gt;"","OK","NA")</f>
        <v>NA</v>
      </c>
      <c r="UVL82" s="93" t="str">
        <f>IF(IFERROR(VLOOKUP(UVH82,'TEXTO LONGO REPARO.CSV'!UUP:UUP,1,FALSE),"")&lt;&gt;"","OK","NA")</f>
        <v>NA</v>
      </c>
      <c r="UVM82" s="58" t="e">
        <f>VLOOKUP(UVH82,'Cod Planos'!$A:$G,2,FALSE)</f>
        <v>#N/A</v>
      </c>
      <c r="UVN82" s="59" t="e">
        <f>VLOOKUP(UVH82,'Cod Planos'!$A:$G,4,FALSE)</f>
        <v>#N/A</v>
      </c>
      <c r="UVO82" s="60" t="e">
        <f>VLOOKUP(UVH82,'Cod Planos'!$A:$G,5,FALSE)</f>
        <v>#N/A</v>
      </c>
      <c r="UVP82" s="61" t="e">
        <f>VLOOKUP(UVH82,'Cod Planos'!$A:$G,6,FALSE)</f>
        <v>#N/A</v>
      </c>
      <c r="UVQ82" s="62" t="e">
        <f>VLOOKUP(UVH82,'Cod Planos'!$A:$G,7,FALSE)</f>
        <v>#N/A</v>
      </c>
      <c r="UVR82" s="34">
        <v>1343</v>
      </c>
      <c r="UVS82" s="63" t="str">
        <f>UVK82</f>
        <v>NA</v>
      </c>
      <c r="UVT82" s="83" t="s">
        <v>1867</v>
      </c>
      <c r="UVU82" s="93" t="str">
        <f>UVI82</f>
        <v>CR1343</v>
      </c>
      <c r="UVV82" s="93" t="str">
        <f>IF(IFERROR(VLOOKUP(UVS82,'OPERAÇÕES - REPARO'!UVE:UVE,1,FALSE),"")&lt;&gt;"","OK","NA")</f>
        <v>NA</v>
      </c>
      <c r="UVW82" s="93" t="str">
        <f>IF(IFERROR(VLOOKUP(UVS82,'TEXTO LONGO REPARO.CSV'!UVA:UVA,1,FALSE),"")&lt;&gt;"","OK","NA")</f>
        <v>NA</v>
      </c>
      <c r="UVX82" s="58" t="e">
        <f>VLOOKUP(UVS82,'Cod Planos'!$A:$G,2,FALSE)</f>
        <v>#N/A</v>
      </c>
      <c r="UVY82" s="59" t="e">
        <f>VLOOKUP(UVS82,'Cod Planos'!$A:$G,4,FALSE)</f>
        <v>#N/A</v>
      </c>
      <c r="UVZ82" s="60" t="e">
        <f>VLOOKUP(UVS82,'Cod Planos'!$A:$G,5,FALSE)</f>
        <v>#N/A</v>
      </c>
      <c r="UWA82" s="61" t="e">
        <f>VLOOKUP(UVS82,'Cod Planos'!$A:$G,6,FALSE)</f>
        <v>#N/A</v>
      </c>
      <c r="UWB82" s="62" t="e">
        <f>VLOOKUP(UVS82,'Cod Planos'!$A:$G,7,FALSE)</f>
        <v>#N/A</v>
      </c>
      <c r="UWC82" s="34">
        <v>1344</v>
      </c>
      <c r="UWD82" s="63" t="str">
        <f>UVV82</f>
        <v>NA</v>
      </c>
      <c r="UWE82" s="83" t="s">
        <v>1868</v>
      </c>
      <c r="UWF82" s="93" t="str">
        <f>UVT82</f>
        <v>CR1344</v>
      </c>
      <c r="UWG82" s="93" t="str">
        <f>IF(IFERROR(VLOOKUP(UWD82,'OPERAÇÕES - REPARO'!UVP:UVP,1,FALSE),"")&lt;&gt;"","OK","NA")</f>
        <v>NA</v>
      </c>
      <c r="UWH82" s="93" t="str">
        <f>IF(IFERROR(VLOOKUP(UWD82,'TEXTO LONGO REPARO.CSV'!UVL:UVL,1,FALSE),"")&lt;&gt;"","OK","NA")</f>
        <v>NA</v>
      </c>
      <c r="UWI82" s="58" t="e">
        <f>VLOOKUP(UWD82,'Cod Planos'!$A:$G,2,FALSE)</f>
        <v>#N/A</v>
      </c>
      <c r="UWJ82" s="59" t="e">
        <f>VLOOKUP(UWD82,'Cod Planos'!$A:$G,4,FALSE)</f>
        <v>#N/A</v>
      </c>
      <c r="UWK82" s="60" t="e">
        <f>VLOOKUP(UWD82,'Cod Planos'!$A:$G,5,FALSE)</f>
        <v>#N/A</v>
      </c>
      <c r="UWL82" s="61" t="e">
        <f>VLOOKUP(UWD82,'Cod Planos'!$A:$G,6,FALSE)</f>
        <v>#N/A</v>
      </c>
      <c r="UWM82" s="62" t="e">
        <f>VLOOKUP(UWD82,'Cod Planos'!$A:$G,7,FALSE)</f>
        <v>#N/A</v>
      </c>
      <c r="UWN82" s="34">
        <v>1345</v>
      </c>
      <c r="UWO82" s="63" t="str">
        <f>UWG82</f>
        <v>NA</v>
      </c>
      <c r="UWP82" s="83" t="s">
        <v>1869</v>
      </c>
      <c r="UWQ82" s="93" t="str">
        <f>UWE82</f>
        <v>CR1345</v>
      </c>
      <c r="UWR82" s="93" t="str">
        <f>IF(IFERROR(VLOOKUP(UWO82,'OPERAÇÕES - REPARO'!UWA:UWA,1,FALSE),"")&lt;&gt;"","OK","NA")</f>
        <v>NA</v>
      </c>
      <c r="UWS82" s="93" t="str">
        <f>IF(IFERROR(VLOOKUP(UWO82,'TEXTO LONGO REPARO.CSV'!UVW:UVW,1,FALSE),"")&lt;&gt;"","OK","NA")</f>
        <v>NA</v>
      </c>
      <c r="UWT82" s="58" t="e">
        <f>VLOOKUP(UWO82,'Cod Planos'!$A:$G,2,FALSE)</f>
        <v>#N/A</v>
      </c>
      <c r="UWU82" s="59" t="e">
        <f>VLOOKUP(UWO82,'Cod Planos'!$A:$G,4,FALSE)</f>
        <v>#N/A</v>
      </c>
      <c r="UWV82" s="60" t="e">
        <f>VLOOKUP(UWO82,'Cod Planos'!$A:$G,5,FALSE)</f>
        <v>#N/A</v>
      </c>
      <c r="UWW82" s="61" t="e">
        <f>VLOOKUP(UWO82,'Cod Planos'!$A:$G,6,FALSE)</f>
        <v>#N/A</v>
      </c>
      <c r="UWX82" s="62" t="e">
        <f>VLOOKUP(UWO82,'Cod Planos'!$A:$G,7,FALSE)</f>
        <v>#N/A</v>
      </c>
      <c r="UWY82" s="34">
        <v>1346</v>
      </c>
      <c r="UWZ82" s="63" t="str">
        <f>UWR82</f>
        <v>NA</v>
      </c>
      <c r="UXA82" s="83" t="s">
        <v>1870</v>
      </c>
      <c r="UXB82" s="93" t="str">
        <f>UWP82</f>
        <v>CR1346</v>
      </c>
      <c r="UXC82" s="93" t="str">
        <f>IF(IFERROR(VLOOKUP(UWZ82,'OPERAÇÕES - REPARO'!UWL:UWL,1,FALSE),"")&lt;&gt;"","OK","NA")</f>
        <v>NA</v>
      </c>
      <c r="UXD82" s="93" t="str">
        <f>IF(IFERROR(VLOOKUP(UWZ82,'TEXTO LONGO REPARO.CSV'!UWH:UWH,1,FALSE),"")&lt;&gt;"","OK","NA")</f>
        <v>NA</v>
      </c>
      <c r="UXE82" s="58" t="e">
        <f>VLOOKUP(UWZ82,'Cod Planos'!$A:$G,2,FALSE)</f>
        <v>#N/A</v>
      </c>
      <c r="UXF82" s="59" t="e">
        <f>VLOOKUP(UWZ82,'Cod Planos'!$A:$G,4,FALSE)</f>
        <v>#N/A</v>
      </c>
      <c r="UXG82" s="60" t="e">
        <f>VLOOKUP(UWZ82,'Cod Planos'!$A:$G,5,FALSE)</f>
        <v>#N/A</v>
      </c>
      <c r="UXH82" s="61" t="e">
        <f>VLOOKUP(UWZ82,'Cod Planos'!$A:$G,6,FALSE)</f>
        <v>#N/A</v>
      </c>
      <c r="UXI82" s="62" t="e">
        <f>VLOOKUP(UWZ82,'Cod Planos'!$A:$G,7,FALSE)</f>
        <v>#N/A</v>
      </c>
      <c r="UXJ82" s="34">
        <v>1347</v>
      </c>
      <c r="UXK82" s="63" t="str">
        <f>UXC82</f>
        <v>NA</v>
      </c>
      <c r="UXL82" s="83" t="s">
        <v>1871</v>
      </c>
      <c r="UXM82" s="93" t="str">
        <f>UXA82</f>
        <v>CR1347</v>
      </c>
      <c r="UXN82" s="93" t="str">
        <f>IF(IFERROR(VLOOKUP(UXK82,'OPERAÇÕES - REPARO'!UWW:UWW,1,FALSE),"")&lt;&gt;"","OK","NA")</f>
        <v>NA</v>
      </c>
      <c r="UXO82" s="93" t="str">
        <f>IF(IFERROR(VLOOKUP(UXK82,'TEXTO LONGO REPARO.CSV'!UWS:UWS,1,FALSE),"")&lt;&gt;"","OK","NA")</f>
        <v>NA</v>
      </c>
      <c r="UXP82" s="58" t="e">
        <f>VLOOKUP(UXK82,'Cod Planos'!$A:$G,2,FALSE)</f>
        <v>#N/A</v>
      </c>
      <c r="UXQ82" s="59" t="e">
        <f>VLOOKUP(UXK82,'Cod Planos'!$A:$G,4,FALSE)</f>
        <v>#N/A</v>
      </c>
      <c r="UXR82" s="60" t="e">
        <f>VLOOKUP(UXK82,'Cod Planos'!$A:$G,5,FALSE)</f>
        <v>#N/A</v>
      </c>
      <c r="UXS82" s="61" t="e">
        <f>VLOOKUP(UXK82,'Cod Planos'!$A:$G,6,FALSE)</f>
        <v>#N/A</v>
      </c>
      <c r="UXT82" s="62" t="e">
        <f>VLOOKUP(UXK82,'Cod Planos'!$A:$G,7,FALSE)</f>
        <v>#N/A</v>
      </c>
      <c r="UXU82" s="34">
        <v>1348</v>
      </c>
      <c r="UXV82" s="63" t="str">
        <f>UXN82</f>
        <v>NA</v>
      </c>
      <c r="UXW82" s="83" t="s">
        <v>1872</v>
      </c>
      <c r="UXX82" s="93" t="str">
        <f>UXL82</f>
        <v>CR1348</v>
      </c>
      <c r="UXY82" s="93" t="str">
        <f>IF(IFERROR(VLOOKUP(UXV82,'OPERAÇÕES - REPARO'!UXH:UXH,1,FALSE),"")&lt;&gt;"","OK","NA")</f>
        <v>NA</v>
      </c>
      <c r="UXZ82" s="93" t="str">
        <f>IF(IFERROR(VLOOKUP(UXV82,'TEXTO LONGO REPARO.CSV'!UXD:UXD,1,FALSE),"")&lt;&gt;"","OK","NA")</f>
        <v>NA</v>
      </c>
      <c r="UYA82" s="58" t="e">
        <f>VLOOKUP(UXV82,'Cod Planos'!$A:$G,2,FALSE)</f>
        <v>#N/A</v>
      </c>
      <c r="UYB82" s="59" t="e">
        <f>VLOOKUP(UXV82,'Cod Planos'!$A:$G,4,FALSE)</f>
        <v>#N/A</v>
      </c>
      <c r="UYC82" s="60" t="e">
        <f>VLOOKUP(UXV82,'Cod Planos'!$A:$G,5,FALSE)</f>
        <v>#N/A</v>
      </c>
      <c r="UYD82" s="61" t="e">
        <f>VLOOKUP(UXV82,'Cod Planos'!$A:$G,6,FALSE)</f>
        <v>#N/A</v>
      </c>
      <c r="UYE82" s="62" t="e">
        <f>VLOOKUP(UXV82,'Cod Planos'!$A:$G,7,FALSE)</f>
        <v>#N/A</v>
      </c>
      <c r="UYF82" s="34">
        <v>1349</v>
      </c>
      <c r="UYG82" s="63" t="str">
        <f>UXY82</f>
        <v>NA</v>
      </c>
      <c r="UYH82" s="83" t="s">
        <v>1873</v>
      </c>
      <c r="UYI82" s="93" t="str">
        <f>UXW82</f>
        <v>CR1349</v>
      </c>
      <c r="UYJ82" s="93" t="str">
        <f>IF(IFERROR(VLOOKUP(UYG82,'OPERAÇÕES - REPARO'!UXS:UXS,1,FALSE),"")&lt;&gt;"","OK","NA")</f>
        <v>NA</v>
      </c>
      <c r="UYK82" s="93" t="str">
        <f>IF(IFERROR(VLOOKUP(UYG82,'TEXTO LONGO REPARO.CSV'!UXO:UXO,1,FALSE),"")&lt;&gt;"","OK","NA")</f>
        <v>NA</v>
      </c>
      <c r="UYL82" s="58" t="e">
        <f>VLOOKUP(UYG82,'Cod Planos'!$A:$G,2,FALSE)</f>
        <v>#N/A</v>
      </c>
      <c r="UYM82" s="59" t="e">
        <f>VLOOKUP(UYG82,'Cod Planos'!$A:$G,4,FALSE)</f>
        <v>#N/A</v>
      </c>
      <c r="UYN82" s="60" t="e">
        <f>VLOOKUP(UYG82,'Cod Planos'!$A:$G,5,FALSE)</f>
        <v>#N/A</v>
      </c>
      <c r="UYO82" s="61" t="e">
        <f>VLOOKUP(UYG82,'Cod Planos'!$A:$G,6,FALSE)</f>
        <v>#N/A</v>
      </c>
      <c r="UYP82" s="62" t="e">
        <f>VLOOKUP(UYG82,'Cod Planos'!$A:$G,7,FALSE)</f>
        <v>#N/A</v>
      </c>
      <c r="UYQ82" s="34">
        <v>1350</v>
      </c>
      <c r="UYR82" s="63" t="str">
        <f>UYJ82</f>
        <v>NA</v>
      </c>
      <c r="UYS82" s="83" t="s">
        <v>1874</v>
      </c>
      <c r="UYT82" s="93" t="str">
        <f>UYH82</f>
        <v>CR1350</v>
      </c>
      <c r="UYU82" s="93" t="str">
        <f>IF(IFERROR(VLOOKUP(UYR82,'OPERAÇÕES - REPARO'!UYD:UYD,1,FALSE),"")&lt;&gt;"","OK","NA")</f>
        <v>NA</v>
      </c>
      <c r="UYV82" s="93" t="str">
        <f>IF(IFERROR(VLOOKUP(UYR82,'TEXTO LONGO REPARO.CSV'!UXZ:UXZ,1,FALSE),"")&lt;&gt;"","OK","NA")</f>
        <v>NA</v>
      </c>
      <c r="UYW82" s="58" t="e">
        <f>VLOOKUP(UYR82,'Cod Planos'!$A:$G,2,FALSE)</f>
        <v>#N/A</v>
      </c>
      <c r="UYX82" s="59" t="e">
        <f>VLOOKUP(UYR82,'Cod Planos'!$A:$G,4,FALSE)</f>
        <v>#N/A</v>
      </c>
      <c r="UYY82" s="60" t="e">
        <f>VLOOKUP(UYR82,'Cod Planos'!$A:$G,5,FALSE)</f>
        <v>#N/A</v>
      </c>
      <c r="UYZ82" s="61" t="e">
        <f>VLOOKUP(UYR82,'Cod Planos'!$A:$G,6,FALSE)</f>
        <v>#N/A</v>
      </c>
      <c r="UZA82" s="62" t="e">
        <f>VLOOKUP(UYR82,'Cod Planos'!$A:$G,7,FALSE)</f>
        <v>#N/A</v>
      </c>
      <c r="UZB82" s="34">
        <v>1351</v>
      </c>
      <c r="UZC82" s="63" t="str">
        <f>UYU82</f>
        <v>NA</v>
      </c>
      <c r="UZD82" s="83" t="s">
        <v>1875</v>
      </c>
      <c r="UZE82" s="93" t="str">
        <f>UYS82</f>
        <v>CR1351</v>
      </c>
      <c r="UZF82" s="93" t="str">
        <f>IF(IFERROR(VLOOKUP(UZC82,'OPERAÇÕES - REPARO'!UYO:UYO,1,FALSE),"")&lt;&gt;"","OK","NA")</f>
        <v>NA</v>
      </c>
      <c r="UZG82" s="93" t="str">
        <f>IF(IFERROR(VLOOKUP(UZC82,'TEXTO LONGO REPARO.CSV'!UYK:UYK,1,FALSE),"")&lt;&gt;"","OK","NA")</f>
        <v>NA</v>
      </c>
      <c r="UZH82" s="58" t="e">
        <f>VLOOKUP(UZC82,'Cod Planos'!$A:$G,2,FALSE)</f>
        <v>#N/A</v>
      </c>
      <c r="UZI82" s="59" t="e">
        <f>VLOOKUP(UZC82,'Cod Planos'!$A:$G,4,FALSE)</f>
        <v>#N/A</v>
      </c>
      <c r="UZJ82" s="60" t="e">
        <f>VLOOKUP(UZC82,'Cod Planos'!$A:$G,5,FALSE)</f>
        <v>#N/A</v>
      </c>
      <c r="UZK82" s="61" t="e">
        <f>VLOOKUP(UZC82,'Cod Planos'!$A:$G,6,FALSE)</f>
        <v>#N/A</v>
      </c>
      <c r="UZL82" s="62" t="e">
        <f>VLOOKUP(UZC82,'Cod Planos'!$A:$G,7,FALSE)</f>
        <v>#N/A</v>
      </c>
      <c r="UZM82" s="34">
        <v>1352</v>
      </c>
      <c r="UZN82" s="63" t="str">
        <f>UZF82</f>
        <v>NA</v>
      </c>
      <c r="UZO82" s="83" t="s">
        <v>1876</v>
      </c>
      <c r="UZP82" s="93" t="str">
        <f>UZD82</f>
        <v>CR1352</v>
      </c>
      <c r="UZQ82" s="93" t="str">
        <f>IF(IFERROR(VLOOKUP(UZN82,'OPERAÇÕES - REPARO'!UYZ:UYZ,1,FALSE),"")&lt;&gt;"","OK","NA")</f>
        <v>NA</v>
      </c>
      <c r="UZR82" s="93" t="str">
        <f>IF(IFERROR(VLOOKUP(UZN82,'TEXTO LONGO REPARO.CSV'!UYV:UYV,1,FALSE),"")&lt;&gt;"","OK","NA")</f>
        <v>NA</v>
      </c>
      <c r="UZS82" s="58" t="e">
        <f>VLOOKUP(UZN82,'Cod Planos'!$A:$G,2,FALSE)</f>
        <v>#N/A</v>
      </c>
      <c r="UZT82" s="59" t="e">
        <f>VLOOKUP(UZN82,'Cod Planos'!$A:$G,4,FALSE)</f>
        <v>#N/A</v>
      </c>
      <c r="UZU82" s="60" t="e">
        <f>VLOOKUP(UZN82,'Cod Planos'!$A:$G,5,FALSE)</f>
        <v>#N/A</v>
      </c>
      <c r="UZV82" s="61" t="e">
        <f>VLOOKUP(UZN82,'Cod Planos'!$A:$G,6,FALSE)</f>
        <v>#N/A</v>
      </c>
      <c r="UZW82" s="62" t="e">
        <f>VLOOKUP(UZN82,'Cod Planos'!$A:$G,7,FALSE)</f>
        <v>#N/A</v>
      </c>
      <c r="UZX82" s="34">
        <v>1353</v>
      </c>
      <c r="UZY82" s="63" t="str">
        <f>UZQ82</f>
        <v>NA</v>
      </c>
      <c r="UZZ82" s="83" t="s">
        <v>1877</v>
      </c>
      <c r="VAA82" s="93" t="str">
        <f>UZO82</f>
        <v>CR1353</v>
      </c>
      <c r="VAB82" s="93" t="str">
        <f>IF(IFERROR(VLOOKUP(UZY82,'OPERAÇÕES - REPARO'!UZK:UZK,1,FALSE),"")&lt;&gt;"","OK","NA")</f>
        <v>NA</v>
      </c>
      <c r="VAC82" s="93" t="str">
        <f>IF(IFERROR(VLOOKUP(UZY82,'TEXTO LONGO REPARO.CSV'!UZG:UZG,1,FALSE),"")&lt;&gt;"","OK","NA")</f>
        <v>NA</v>
      </c>
      <c r="VAD82" s="58" t="e">
        <f>VLOOKUP(UZY82,'Cod Planos'!$A:$G,2,FALSE)</f>
        <v>#N/A</v>
      </c>
      <c r="VAE82" s="59" t="e">
        <f>VLOOKUP(UZY82,'Cod Planos'!$A:$G,4,FALSE)</f>
        <v>#N/A</v>
      </c>
      <c r="VAF82" s="60" t="e">
        <f>VLOOKUP(UZY82,'Cod Planos'!$A:$G,5,FALSE)</f>
        <v>#N/A</v>
      </c>
      <c r="VAG82" s="61" t="e">
        <f>VLOOKUP(UZY82,'Cod Planos'!$A:$G,6,FALSE)</f>
        <v>#N/A</v>
      </c>
      <c r="VAH82" s="62" t="e">
        <f>VLOOKUP(UZY82,'Cod Planos'!$A:$G,7,FALSE)</f>
        <v>#N/A</v>
      </c>
      <c r="VAI82" s="34">
        <v>1354</v>
      </c>
      <c r="VAJ82" s="63" t="str">
        <f>VAB82</f>
        <v>NA</v>
      </c>
      <c r="VAK82" s="83" t="s">
        <v>1878</v>
      </c>
      <c r="VAL82" s="93" t="str">
        <f>UZZ82</f>
        <v>CR1354</v>
      </c>
      <c r="VAM82" s="93" t="str">
        <f>IF(IFERROR(VLOOKUP(VAJ82,'OPERAÇÕES - REPARO'!UZV:UZV,1,FALSE),"")&lt;&gt;"","OK","NA")</f>
        <v>NA</v>
      </c>
      <c r="VAN82" s="93" t="str">
        <f>IF(IFERROR(VLOOKUP(VAJ82,'TEXTO LONGO REPARO.CSV'!UZR:UZR,1,FALSE),"")&lt;&gt;"","OK","NA")</f>
        <v>NA</v>
      </c>
      <c r="VAO82" s="58" t="e">
        <f>VLOOKUP(VAJ82,'Cod Planos'!$A:$G,2,FALSE)</f>
        <v>#N/A</v>
      </c>
      <c r="VAP82" s="59" t="e">
        <f>VLOOKUP(VAJ82,'Cod Planos'!$A:$G,4,FALSE)</f>
        <v>#N/A</v>
      </c>
      <c r="VAQ82" s="60" t="e">
        <f>VLOOKUP(VAJ82,'Cod Planos'!$A:$G,5,FALSE)</f>
        <v>#N/A</v>
      </c>
      <c r="VAR82" s="61" t="e">
        <f>VLOOKUP(VAJ82,'Cod Planos'!$A:$G,6,FALSE)</f>
        <v>#N/A</v>
      </c>
      <c r="VAS82" s="62" t="e">
        <f>VLOOKUP(VAJ82,'Cod Planos'!$A:$G,7,FALSE)</f>
        <v>#N/A</v>
      </c>
      <c r="VAT82" s="34">
        <v>1355</v>
      </c>
      <c r="VAU82" s="63" t="str">
        <f>VAM82</f>
        <v>NA</v>
      </c>
      <c r="VAV82" s="83" t="s">
        <v>1879</v>
      </c>
      <c r="VAW82" s="93" t="str">
        <f>VAK82</f>
        <v>CR1355</v>
      </c>
      <c r="VAX82" s="93" t="str">
        <f>IF(IFERROR(VLOOKUP(VAU82,'OPERAÇÕES - REPARO'!VAG:VAG,1,FALSE),"")&lt;&gt;"","OK","NA")</f>
        <v>NA</v>
      </c>
      <c r="VAY82" s="93" t="str">
        <f>IF(IFERROR(VLOOKUP(VAU82,'TEXTO LONGO REPARO.CSV'!VAC:VAC,1,FALSE),"")&lt;&gt;"","OK","NA")</f>
        <v>NA</v>
      </c>
      <c r="VAZ82" s="58" t="e">
        <f>VLOOKUP(VAU82,'Cod Planos'!$A:$G,2,FALSE)</f>
        <v>#N/A</v>
      </c>
      <c r="VBA82" s="59" t="e">
        <f>VLOOKUP(VAU82,'Cod Planos'!$A:$G,4,FALSE)</f>
        <v>#N/A</v>
      </c>
      <c r="VBB82" s="60" t="e">
        <f>VLOOKUP(VAU82,'Cod Planos'!$A:$G,5,FALSE)</f>
        <v>#N/A</v>
      </c>
      <c r="VBC82" s="61" t="e">
        <f>VLOOKUP(VAU82,'Cod Planos'!$A:$G,6,FALSE)</f>
        <v>#N/A</v>
      </c>
      <c r="VBD82" s="62" t="e">
        <f>VLOOKUP(VAU82,'Cod Planos'!$A:$G,7,FALSE)</f>
        <v>#N/A</v>
      </c>
      <c r="VBE82" s="34">
        <v>1356</v>
      </c>
      <c r="VBF82" s="63" t="str">
        <f>VAX82</f>
        <v>NA</v>
      </c>
      <c r="VBG82" s="83" t="s">
        <v>1880</v>
      </c>
      <c r="VBH82" s="93" t="str">
        <f>VAV82</f>
        <v>CR1356</v>
      </c>
      <c r="VBI82" s="93" t="str">
        <f>IF(IFERROR(VLOOKUP(VBF82,'OPERAÇÕES - REPARO'!VAR:VAR,1,FALSE),"")&lt;&gt;"","OK","NA")</f>
        <v>NA</v>
      </c>
      <c r="VBJ82" s="93" t="str">
        <f>IF(IFERROR(VLOOKUP(VBF82,'TEXTO LONGO REPARO.CSV'!VAN:VAN,1,FALSE),"")&lt;&gt;"","OK","NA")</f>
        <v>NA</v>
      </c>
      <c r="VBK82" s="58" t="e">
        <f>VLOOKUP(VBF82,'Cod Planos'!$A:$G,2,FALSE)</f>
        <v>#N/A</v>
      </c>
      <c r="VBL82" s="59" t="e">
        <f>VLOOKUP(VBF82,'Cod Planos'!$A:$G,4,FALSE)</f>
        <v>#N/A</v>
      </c>
      <c r="VBM82" s="60" t="e">
        <f>VLOOKUP(VBF82,'Cod Planos'!$A:$G,5,FALSE)</f>
        <v>#N/A</v>
      </c>
      <c r="VBN82" s="61" t="e">
        <f>VLOOKUP(VBF82,'Cod Planos'!$A:$G,6,FALSE)</f>
        <v>#N/A</v>
      </c>
      <c r="VBO82" s="62" t="e">
        <f>VLOOKUP(VBF82,'Cod Planos'!$A:$G,7,FALSE)</f>
        <v>#N/A</v>
      </c>
      <c r="VBP82" s="34">
        <v>1357</v>
      </c>
      <c r="VBQ82" s="63" t="str">
        <f>VBI82</f>
        <v>NA</v>
      </c>
      <c r="VBR82" s="83" t="s">
        <v>1881</v>
      </c>
      <c r="VBS82" s="93" t="str">
        <f>VBG82</f>
        <v>CR1357</v>
      </c>
      <c r="VBT82" s="93" t="str">
        <f>IF(IFERROR(VLOOKUP(VBQ82,'OPERAÇÕES - REPARO'!VBC:VBC,1,FALSE),"")&lt;&gt;"","OK","NA")</f>
        <v>NA</v>
      </c>
      <c r="VBU82" s="93" t="str">
        <f>IF(IFERROR(VLOOKUP(VBQ82,'TEXTO LONGO REPARO.CSV'!VAY:VAY,1,FALSE),"")&lt;&gt;"","OK","NA")</f>
        <v>NA</v>
      </c>
      <c r="VBV82" s="58" t="e">
        <f>VLOOKUP(VBQ82,'Cod Planos'!$A:$G,2,FALSE)</f>
        <v>#N/A</v>
      </c>
      <c r="VBW82" s="59" t="e">
        <f>VLOOKUP(VBQ82,'Cod Planos'!$A:$G,4,FALSE)</f>
        <v>#N/A</v>
      </c>
      <c r="VBX82" s="60" t="e">
        <f>VLOOKUP(VBQ82,'Cod Planos'!$A:$G,5,FALSE)</f>
        <v>#N/A</v>
      </c>
      <c r="VBY82" s="61" t="e">
        <f>VLOOKUP(VBQ82,'Cod Planos'!$A:$G,6,FALSE)</f>
        <v>#N/A</v>
      </c>
      <c r="VBZ82" s="62" t="e">
        <f>VLOOKUP(VBQ82,'Cod Planos'!$A:$G,7,FALSE)</f>
        <v>#N/A</v>
      </c>
      <c r="VCA82" s="34">
        <v>1358</v>
      </c>
      <c r="VCB82" s="63" t="str">
        <f>VBT82</f>
        <v>NA</v>
      </c>
      <c r="VCC82" s="83" t="s">
        <v>1882</v>
      </c>
      <c r="VCD82" s="93" t="str">
        <f>VBR82</f>
        <v>CR1358</v>
      </c>
      <c r="VCE82" s="93" t="str">
        <f>IF(IFERROR(VLOOKUP(VCB82,'OPERAÇÕES - REPARO'!VBN:VBN,1,FALSE),"")&lt;&gt;"","OK","NA")</f>
        <v>NA</v>
      </c>
      <c r="VCF82" s="93" t="str">
        <f>IF(IFERROR(VLOOKUP(VCB82,'TEXTO LONGO REPARO.CSV'!VBJ:VBJ,1,FALSE),"")&lt;&gt;"","OK","NA")</f>
        <v>NA</v>
      </c>
      <c r="VCG82" s="58" t="e">
        <f>VLOOKUP(VCB82,'Cod Planos'!$A:$G,2,FALSE)</f>
        <v>#N/A</v>
      </c>
      <c r="VCH82" s="59" t="e">
        <f>VLOOKUP(VCB82,'Cod Planos'!$A:$G,4,FALSE)</f>
        <v>#N/A</v>
      </c>
      <c r="VCI82" s="60" t="e">
        <f>VLOOKUP(VCB82,'Cod Planos'!$A:$G,5,FALSE)</f>
        <v>#N/A</v>
      </c>
      <c r="VCJ82" s="61" t="e">
        <f>VLOOKUP(VCB82,'Cod Planos'!$A:$G,6,FALSE)</f>
        <v>#N/A</v>
      </c>
      <c r="VCK82" s="62" t="e">
        <f>VLOOKUP(VCB82,'Cod Planos'!$A:$G,7,FALSE)</f>
        <v>#N/A</v>
      </c>
      <c r="VCL82" s="34">
        <v>1359</v>
      </c>
      <c r="VCM82" s="63" t="str">
        <f>VCE82</f>
        <v>NA</v>
      </c>
      <c r="VCN82" s="83" t="s">
        <v>1883</v>
      </c>
      <c r="VCO82" s="93" t="str">
        <f>VCC82</f>
        <v>CR1359</v>
      </c>
      <c r="VCP82" s="93" t="str">
        <f>IF(IFERROR(VLOOKUP(VCM82,'OPERAÇÕES - REPARO'!VBY:VBY,1,FALSE),"")&lt;&gt;"","OK","NA")</f>
        <v>NA</v>
      </c>
      <c r="VCQ82" s="93" t="str">
        <f>IF(IFERROR(VLOOKUP(VCM82,'TEXTO LONGO REPARO.CSV'!VBU:VBU,1,FALSE),"")&lt;&gt;"","OK","NA")</f>
        <v>NA</v>
      </c>
      <c r="VCR82" s="58" t="e">
        <f>VLOOKUP(VCM82,'Cod Planos'!$A:$G,2,FALSE)</f>
        <v>#N/A</v>
      </c>
      <c r="VCS82" s="59" t="e">
        <f>VLOOKUP(VCM82,'Cod Planos'!$A:$G,4,FALSE)</f>
        <v>#N/A</v>
      </c>
      <c r="VCT82" s="60" t="e">
        <f>VLOOKUP(VCM82,'Cod Planos'!$A:$G,5,FALSE)</f>
        <v>#N/A</v>
      </c>
      <c r="VCU82" s="61" t="e">
        <f>VLOOKUP(VCM82,'Cod Planos'!$A:$G,6,FALSE)</f>
        <v>#N/A</v>
      </c>
      <c r="VCV82" s="62" t="e">
        <f>VLOOKUP(VCM82,'Cod Planos'!$A:$G,7,FALSE)</f>
        <v>#N/A</v>
      </c>
      <c r="VCW82" s="34">
        <v>1360</v>
      </c>
      <c r="VCX82" s="63" t="str">
        <f>VCP82</f>
        <v>NA</v>
      </c>
      <c r="VCY82" s="83" t="s">
        <v>1884</v>
      </c>
      <c r="VCZ82" s="93" t="str">
        <f>VCN82</f>
        <v>CR1360</v>
      </c>
      <c r="VDA82" s="93" t="str">
        <f>IF(IFERROR(VLOOKUP(VCX82,'OPERAÇÕES - REPARO'!VCJ:VCJ,1,FALSE),"")&lt;&gt;"","OK","NA")</f>
        <v>NA</v>
      </c>
      <c r="VDB82" s="93" t="str">
        <f>IF(IFERROR(VLOOKUP(VCX82,'TEXTO LONGO REPARO.CSV'!VCF:VCF,1,FALSE),"")&lt;&gt;"","OK","NA")</f>
        <v>NA</v>
      </c>
      <c r="VDC82" s="58" t="e">
        <f>VLOOKUP(VCX82,'Cod Planos'!$A:$G,2,FALSE)</f>
        <v>#N/A</v>
      </c>
      <c r="VDD82" s="59" t="e">
        <f>VLOOKUP(VCX82,'Cod Planos'!$A:$G,4,FALSE)</f>
        <v>#N/A</v>
      </c>
      <c r="VDE82" s="60" t="e">
        <f>VLOOKUP(VCX82,'Cod Planos'!$A:$G,5,FALSE)</f>
        <v>#N/A</v>
      </c>
      <c r="VDF82" s="61" t="e">
        <f>VLOOKUP(VCX82,'Cod Planos'!$A:$G,6,FALSE)</f>
        <v>#N/A</v>
      </c>
      <c r="VDG82" s="62" t="e">
        <f>VLOOKUP(VCX82,'Cod Planos'!$A:$G,7,FALSE)</f>
        <v>#N/A</v>
      </c>
      <c r="VDH82" s="34">
        <v>1361</v>
      </c>
      <c r="VDI82" s="63" t="str">
        <f>VDA82</f>
        <v>NA</v>
      </c>
      <c r="VDJ82" s="83" t="s">
        <v>1885</v>
      </c>
      <c r="VDK82" s="93" t="str">
        <f>VCY82</f>
        <v>CR1361</v>
      </c>
      <c r="VDL82" s="93" t="str">
        <f>IF(IFERROR(VLOOKUP(VDI82,'OPERAÇÕES - REPARO'!VCU:VCU,1,FALSE),"")&lt;&gt;"","OK","NA")</f>
        <v>NA</v>
      </c>
      <c r="VDM82" s="93" t="str">
        <f>IF(IFERROR(VLOOKUP(VDI82,'TEXTO LONGO REPARO.CSV'!VCQ:VCQ,1,FALSE),"")&lt;&gt;"","OK","NA")</f>
        <v>NA</v>
      </c>
      <c r="VDN82" s="58" t="e">
        <f>VLOOKUP(VDI82,'Cod Planos'!$A:$G,2,FALSE)</f>
        <v>#N/A</v>
      </c>
      <c r="VDO82" s="59" t="e">
        <f>VLOOKUP(VDI82,'Cod Planos'!$A:$G,4,FALSE)</f>
        <v>#N/A</v>
      </c>
      <c r="VDP82" s="60" t="e">
        <f>VLOOKUP(VDI82,'Cod Planos'!$A:$G,5,FALSE)</f>
        <v>#N/A</v>
      </c>
      <c r="VDQ82" s="61" t="e">
        <f>VLOOKUP(VDI82,'Cod Planos'!$A:$G,6,FALSE)</f>
        <v>#N/A</v>
      </c>
      <c r="VDR82" s="62" t="e">
        <f>VLOOKUP(VDI82,'Cod Planos'!$A:$G,7,FALSE)</f>
        <v>#N/A</v>
      </c>
      <c r="VDS82" s="34">
        <v>1362</v>
      </c>
      <c r="VDT82" s="63" t="str">
        <f>VDL82</f>
        <v>NA</v>
      </c>
      <c r="VDU82" s="83" t="s">
        <v>1886</v>
      </c>
      <c r="VDV82" s="93" t="str">
        <f>VDJ82</f>
        <v>CR1362</v>
      </c>
      <c r="VDW82" s="93" t="str">
        <f>IF(IFERROR(VLOOKUP(VDT82,'OPERAÇÕES - REPARO'!VDF:VDF,1,FALSE),"")&lt;&gt;"","OK","NA")</f>
        <v>NA</v>
      </c>
      <c r="VDX82" s="93" t="str">
        <f>IF(IFERROR(VLOOKUP(VDT82,'TEXTO LONGO REPARO.CSV'!VDB:VDB,1,FALSE),"")&lt;&gt;"","OK","NA")</f>
        <v>NA</v>
      </c>
      <c r="VDY82" s="58" t="e">
        <f>VLOOKUP(VDT82,'Cod Planos'!$A:$G,2,FALSE)</f>
        <v>#N/A</v>
      </c>
      <c r="VDZ82" s="59" t="e">
        <f>VLOOKUP(VDT82,'Cod Planos'!$A:$G,4,FALSE)</f>
        <v>#N/A</v>
      </c>
      <c r="VEA82" s="60" t="e">
        <f>VLOOKUP(VDT82,'Cod Planos'!$A:$G,5,FALSE)</f>
        <v>#N/A</v>
      </c>
      <c r="VEB82" s="61" t="e">
        <f>VLOOKUP(VDT82,'Cod Planos'!$A:$G,6,FALSE)</f>
        <v>#N/A</v>
      </c>
      <c r="VEC82" s="62" t="e">
        <f>VLOOKUP(VDT82,'Cod Planos'!$A:$G,7,FALSE)</f>
        <v>#N/A</v>
      </c>
      <c r="VED82" s="34">
        <v>1363</v>
      </c>
      <c r="VEE82" s="63" t="str">
        <f>VDW82</f>
        <v>NA</v>
      </c>
      <c r="VEF82" s="83" t="s">
        <v>1887</v>
      </c>
      <c r="VEG82" s="93" t="str">
        <f>VDU82</f>
        <v>CR1363</v>
      </c>
      <c r="VEH82" s="93" t="str">
        <f>IF(IFERROR(VLOOKUP(VEE82,'OPERAÇÕES - REPARO'!VDQ:VDQ,1,FALSE),"")&lt;&gt;"","OK","NA")</f>
        <v>NA</v>
      </c>
      <c r="VEI82" s="93" t="str">
        <f>IF(IFERROR(VLOOKUP(VEE82,'TEXTO LONGO REPARO.CSV'!VDM:VDM,1,FALSE),"")&lt;&gt;"","OK","NA")</f>
        <v>NA</v>
      </c>
      <c r="VEJ82" s="58" t="e">
        <f>VLOOKUP(VEE82,'Cod Planos'!$A:$G,2,FALSE)</f>
        <v>#N/A</v>
      </c>
      <c r="VEK82" s="59" t="e">
        <f>VLOOKUP(VEE82,'Cod Planos'!$A:$G,4,FALSE)</f>
        <v>#N/A</v>
      </c>
      <c r="VEL82" s="60" t="e">
        <f>VLOOKUP(VEE82,'Cod Planos'!$A:$G,5,FALSE)</f>
        <v>#N/A</v>
      </c>
      <c r="VEM82" s="61" t="e">
        <f>VLOOKUP(VEE82,'Cod Planos'!$A:$G,6,FALSE)</f>
        <v>#N/A</v>
      </c>
      <c r="VEN82" s="62" t="e">
        <f>VLOOKUP(VEE82,'Cod Planos'!$A:$G,7,FALSE)</f>
        <v>#N/A</v>
      </c>
      <c r="VEO82" s="34">
        <v>1364</v>
      </c>
      <c r="VEP82" s="63" t="str">
        <f>VEH82</f>
        <v>NA</v>
      </c>
      <c r="VEQ82" s="83" t="s">
        <v>1888</v>
      </c>
      <c r="VER82" s="93" t="str">
        <f>VEF82</f>
        <v>CR1364</v>
      </c>
      <c r="VES82" s="93" t="str">
        <f>IF(IFERROR(VLOOKUP(VEP82,'OPERAÇÕES - REPARO'!VEB:VEB,1,FALSE),"")&lt;&gt;"","OK","NA")</f>
        <v>NA</v>
      </c>
      <c r="VET82" s="93" t="str">
        <f>IF(IFERROR(VLOOKUP(VEP82,'TEXTO LONGO REPARO.CSV'!VDX:VDX,1,FALSE),"")&lt;&gt;"","OK","NA")</f>
        <v>NA</v>
      </c>
      <c r="VEU82" s="58" t="e">
        <f>VLOOKUP(VEP82,'Cod Planos'!$A:$G,2,FALSE)</f>
        <v>#N/A</v>
      </c>
      <c r="VEV82" s="59" t="e">
        <f>VLOOKUP(VEP82,'Cod Planos'!$A:$G,4,FALSE)</f>
        <v>#N/A</v>
      </c>
      <c r="VEW82" s="60" t="e">
        <f>VLOOKUP(VEP82,'Cod Planos'!$A:$G,5,FALSE)</f>
        <v>#N/A</v>
      </c>
      <c r="VEX82" s="61" t="e">
        <f>VLOOKUP(VEP82,'Cod Planos'!$A:$G,6,FALSE)</f>
        <v>#N/A</v>
      </c>
      <c r="VEY82" s="62" t="e">
        <f>VLOOKUP(VEP82,'Cod Planos'!$A:$G,7,FALSE)</f>
        <v>#N/A</v>
      </c>
      <c r="VEZ82" s="34">
        <v>1365</v>
      </c>
      <c r="VFA82" s="63" t="str">
        <f>VES82</f>
        <v>NA</v>
      </c>
      <c r="VFB82" s="83" t="s">
        <v>1889</v>
      </c>
      <c r="VFC82" s="93" t="str">
        <f>VEQ82</f>
        <v>CR1365</v>
      </c>
      <c r="VFD82" s="93" t="str">
        <f>IF(IFERROR(VLOOKUP(VFA82,'OPERAÇÕES - REPARO'!VEM:VEM,1,FALSE),"")&lt;&gt;"","OK","NA")</f>
        <v>NA</v>
      </c>
      <c r="VFE82" s="93" t="str">
        <f>IF(IFERROR(VLOOKUP(VFA82,'TEXTO LONGO REPARO.CSV'!VEI:VEI,1,FALSE),"")&lt;&gt;"","OK","NA")</f>
        <v>NA</v>
      </c>
      <c r="VFF82" s="58" t="e">
        <f>VLOOKUP(VFA82,'Cod Planos'!$A:$G,2,FALSE)</f>
        <v>#N/A</v>
      </c>
      <c r="VFG82" s="59" t="e">
        <f>VLOOKUP(VFA82,'Cod Planos'!$A:$G,4,FALSE)</f>
        <v>#N/A</v>
      </c>
      <c r="VFH82" s="60" t="e">
        <f>VLOOKUP(VFA82,'Cod Planos'!$A:$G,5,FALSE)</f>
        <v>#N/A</v>
      </c>
      <c r="VFI82" s="61" t="e">
        <f>VLOOKUP(VFA82,'Cod Planos'!$A:$G,6,FALSE)</f>
        <v>#N/A</v>
      </c>
      <c r="VFJ82" s="62" t="e">
        <f>VLOOKUP(VFA82,'Cod Planos'!$A:$G,7,FALSE)</f>
        <v>#N/A</v>
      </c>
      <c r="VFK82" s="34">
        <v>1366</v>
      </c>
      <c r="VFL82" s="63" t="str">
        <f>VFD82</f>
        <v>NA</v>
      </c>
      <c r="VFM82" s="83" t="s">
        <v>1890</v>
      </c>
      <c r="VFN82" s="93" t="str">
        <f>VFB82</f>
        <v>CR1366</v>
      </c>
      <c r="VFO82" s="93" t="str">
        <f>IF(IFERROR(VLOOKUP(VFL82,'OPERAÇÕES - REPARO'!VEX:VEX,1,FALSE),"")&lt;&gt;"","OK","NA")</f>
        <v>NA</v>
      </c>
      <c r="VFP82" s="93" t="str">
        <f>IF(IFERROR(VLOOKUP(VFL82,'TEXTO LONGO REPARO.CSV'!VET:VET,1,FALSE),"")&lt;&gt;"","OK","NA")</f>
        <v>NA</v>
      </c>
      <c r="VFQ82" s="58" t="e">
        <f>VLOOKUP(VFL82,'Cod Planos'!$A:$G,2,FALSE)</f>
        <v>#N/A</v>
      </c>
      <c r="VFR82" s="59" t="e">
        <f>VLOOKUP(VFL82,'Cod Planos'!$A:$G,4,FALSE)</f>
        <v>#N/A</v>
      </c>
      <c r="VFS82" s="60" t="e">
        <f>VLOOKUP(VFL82,'Cod Planos'!$A:$G,5,FALSE)</f>
        <v>#N/A</v>
      </c>
      <c r="VFT82" s="61" t="e">
        <f>VLOOKUP(VFL82,'Cod Planos'!$A:$G,6,FALSE)</f>
        <v>#N/A</v>
      </c>
      <c r="VFU82" s="62" t="e">
        <f>VLOOKUP(VFL82,'Cod Planos'!$A:$G,7,FALSE)</f>
        <v>#N/A</v>
      </c>
      <c r="VFV82" s="34">
        <v>1367</v>
      </c>
      <c r="VFW82" s="63" t="str">
        <f>VFO82</f>
        <v>NA</v>
      </c>
      <c r="VFX82" s="83" t="s">
        <v>1891</v>
      </c>
      <c r="VFY82" s="93" t="str">
        <f>VFM82</f>
        <v>CR1367</v>
      </c>
      <c r="VFZ82" s="93" t="str">
        <f>IF(IFERROR(VLOOKUP(VFW82,'OPERAÇÕES - REPARO'!VFI:VFI,1,FALSE),"")&lt;&gt;"","OK","NA")</f>
        <v>NA</v>
      </c>
      <c r="VGA82" s="93" t="str">
        <f>IF(IFERROR(VLOOKUP(VFW82,'TEXTO LONGO REPARO.CSV'!VFE:VFE,1,FALSE),"")&lt;&gt;"","OK","NA")</f>
        <v>NA</v>
      </c>
      <c r="VGB82" s="58" t="e">
        <f>VLOOKUP(VFW82,'Cod Planos'!$A:$G,2,FALSE)</f>
        <v>#N/A</v>
      </c>
      <c r="VGC82" s="59" t="e">
        <f>VLOOKUP(VFW82,'Cod Planos'!$A:$G,4,FALSE)</f>
        <v>#N/A</v>
      </c>
      <c r="VGD82" s="60" t="e">
        <f>VLOOKUP(VFW82,'Cod Planos'!$A:$G,5,FALSE)</f>
        <v>#N/A</v>
      </c>
      <c r="VGE82" s="61" t="e">
        <f>VLOOKUP(VFW82,'Cod Planos'!$A:$G,6,FALSE)</f>
        <v>#N/A</v>
      </c>
      <c r="VGF82" s="62" t="e">
        <f>VLOOKUP(VFW82,'Cod Planos'!$A:$G,7,FALSE)</f>
        <v>#N/A</v>
      </c>
      <c r="VGG82" s="34">
        <v>1368</v>
      </c>
      <c r="VGH82" s="63" t="str">
        <f>VFZ82</f>
        <v>NA</v>
      </c>
      <c r="VGI82" s="83" t="s">
        <v>1892</v>
      </c>
      <c r="VGJ82" s="93" t="str">
        <f>VFX82</f>
        <v>CR1368</v>
      </c>
      <c r="VGK82" s="93" t="str">
        <f>IF(IFERROR(VLOOKUP(VGH82,'OPERAÇÕES - REPARO'!VFT:VFT,1,FALSE),"")&lt;&gt;"","OK","NA")</f>
        <v>NA</v>
      </c>
      <c r="VGL82" s="93" t="str">
        <f>IF(IFERROR(VLOOKUP(VGH82,'TEXTO LONGO REPARO.CSV'!VFP:VFP,1,FALSE),"")&lt;&gt;"","OK","NA")</f>
        <v>NA</v>
      </c>
      <c r="VGM82" s="58" t="e">
        <f>VLOOKUP(VGH82,'Cod Planos'!$A:$G,2,FALSE)</f>
        <v>#N/A</v>
      </c>
      <c r="VGN82" s="59" t="e">
        <f>VLOOKUP(VGH82,'Cod Planos'!$A:$G,4,FALSE)</f>
        <v>#N/A</v>
      </c>
      <c r="VGO82" s="60" t="e">
        <f>VLOOKUP(VGH82,'Cod Planos'!$A:$G,5,FALSE)</f>
        <v>#N/A</v>
      </c>
      <c r="VGP82" s="61" t="e">
        <f>VLOOKUP(VGH82,'Cod Planos'!$A:$G,6,FALSE)</f>
        <v>#N/A</v>
      </c>
      <c r="VGQ82" s="62" t="e">
        <f>VLOOKUP(VGH82,'Cod Planos'!$A:$G,7,FALSE)</f>
        <v>#N/A</v>
      </c>
      <c r="VGR82" s="34">
        <v>1369</v>
      </c>
      <c r="VGS82" s="63" t="str">
        <f>VGK82</f>
        <v>NA</v>
      </c>
      <c r="VGT82" s="83" t="s">
        <v>1893</v>
      </c>
      <c r="VGU82" s="93" t="str">
        <f>VGI82</f>
        <v>CR1369</v>
      </c>
      <c r="VGV82" s="93" t="str">
        <f>IF(IFERROR(VLOOKUP(VGS82,'OPERAÇÕES - REPARO'!VGE:VGE,1,FALSE),"")&lt;&gt;"","OK","NA")</f>
        <v>NA</v>
      </c>
      <c r="VGW82" s="93" t="str">
        <f>IF(IFERROR(VLOOKUP(VGS82,'TEXTO LONGO REPARO.CSV'!VGA:VGA,1,FALSE),"")&lt;&gt;"","OK","NA")</f>
        <v>NA</v>
      </c>
      <c r="VGX82" s="58" t="e">
        <f>VLOOKUP(VGS82,'Cod Planos'!$A:$G,2,FALSE)</f>
        <v>#N/A</v>
      </c>
      <c r="VGY82" s="59" t="e">
        <f>VLOOKUP(VGS82,'Cod Planos'!$A:$G,4,FALSE)</f>
        <v>#N/A</v>
      </c>
      <c r="VGZ82" s="60" t="e">
        <f>VLOOKUP(VGS82,'Cod Planos'!$A:$G,5,FALSE)</f>
        <v>#N/A</v>
      </c>
      <c r="VHA82" s="61" t="e">
        <f>VLOOKUP(VGS82,'Cod Planos'!$A:$G,6,FALSE)</f>
        <v>#N/A</v>
      </c>
      <c r="VHB82" s="62" t="e">
        <f>VLOOKUP(VGS82,'Cod Planos'!$A:$G,7,FALSE)</f>
        <v>#N/A</v>
      </c>
      <c r="VHC82" s="34">
        <v>1370</v>
      </c>
      <c r="VHD82" s="63" t="str">
        <f>VGV82</f>
        <v>NA</v>
      </c>
      <c r="VHE82" s="83" t="s">
        <v>1894</v>
      </c>
      <c r="VHF82" s="93" t="str">
        <f>VGT82</f>
        <v>CR1370</v>
      </c>
      <c r="VHG82" s="93" t="str">
        <f>IF(IFERROR(VLOOKUP(VHD82,'OPERAÇÕES - REPARO'!VGP:VGP,1,FALSE),"")&lt;&gt;"","OK","NA")</f>
        <v>NA</v>
      </c>
      <c r="VHH82" s="93" t="str">
        <f>IF(IFERROR(VLOOKUP(VHD82,'TEXTO LONGO REPARO.CSV'!VGL:VGL,1,FALSE),"")&lt;&gt;"","OK","NA")</f>
        <v>NA</v>
      </c>
      <c r="VHI82" s="58" t="e">
        <f>VLOOKUP(VHD82,'Cod Planos'!$A:$G,2,FALSE)</f>
        <v>#N/A</v>
      </c>
      <c r="VHJ82" s="59" t="e">
        <f>VLOOKUP(VHD82,'Cod Planos'!$A:$G,4,FALSE)</f>
        <v>#N/A</v>
      </c>
      <c r="VHK82" s="60" t="e">
        <f>VLOOKUP(VHD82,'Cod Planos'!$A:$G,5,FALSE)</f>
        <v>#N/A</v>
      </c>
      <c r="VHL82" s="61" t="e">
        <f>VLOOKUP(VHD82,'Cod Planos'!$A:$G,6,FALSE)</f>
        <v>#N/A</v>
      </c>
      <c r="VHM82" s="62" t="e">
        <f>VLOOKUP(VHD82,'Cod Planos'!$A:$G,7,FALSE)</f>
        <v>#N/A</v>
      </c>
      <c r="VHN82" s="34">
        <v>1371</v>
      </c>
      <c r="VHO82" s="63" t="str">
        <f>VHG82</f>
        <v>NA</v>
      </c>
      <c r="VHP82" s="83" t="s">
        <v>1895</v>
      </c>
      <c r="VHQ82" s="93" t="str">
        <f>VHE82</f>
        <v>CR1371</v>
      </c>
      <c r="VHR82" s="93" t="str">
        <f>IF(IFERROR(VLOOKUP(VHO82,'OPERAÇÕES - REPARO'!VHA:VHA,1,FALSE),"")&lt;&gt;"","OK","NA")</f>
        <v>NA</v>
      </c>
      <c r="VHS82" s="93" t="str">
        <f>IF(IFERROR(VLOOKUP(VHO82,'TEXTO LONGO REPARO.CSV'!VGW:VGW,1,FALSE),"")&lt;&gt;"","OK","NA")</f>
        <v>NA</v>
      </c>
      <c r="VHT82" s="58" t="e">
        <f>VLOOKUP(VHO82,'Cod Planos'!$A:$G,2,FALSE)</f>
        <v>#N/A</v>
      </c>
      <c r="VHU82" s="59" t="e">
        <f>VLOOKUP(VHO82,'Cod Planos'!$A:$G,4,FALSE)</f>
        <v>#N/A</v>
      </c>
      <c r="VHV82" s="60" t="e">
        <f>VLOOKUP(VHO82,'Cod Planos'!$A:$G,5,FALSE)</f>
        <v>#N/A</v>
      </c>
      <c r="VHW82" s="61" t="e">
        <f>VLOOKUP(VHO82,'Cod Planos'!$A:$G,6,FALSE)</f>
        <v>#N/A</v>
      </c>
      <c r="VHX82" s="62" t="e">
        <f>VLOOKUP(VHO82,'Cod Planos'!$A:$G,7,FALSE)</f>
        <v>#N/A</v>
      </c>
      <c r="VHY82" s="34">
        <v>1372</v>
      </c>
      <c r="VHZ82" s="63" t="str">
        <f>VHR82</f>
        <v>NA</v>
      </c>
      <c r="VIA82" s="83" t="s">
        <v>1896</v>
      </c>
      <c r="VIB82" s="93" t="str">
        <f>VHP82</f>
        <v>CR1372</v>
      </c>
      <c r="VIC82" s="93" t="str">
        <f>IF(IFERROR(VLOOKUP(VHZ82,'OPERAÇÕES - REPARO'!VHL:VHL,1,FALSE),"")&lt;&gt;"","OK","NA")</f>
        <v>NA</v>
      </c>
      <c r="VID82" s="93" t="str">
        <f>IF(IFERROR(VLOOKUP(VHZ82,'TEXTO LONGO REPARO.CSV'!VHH:VHH,1,FALSE),"")&lt;&gt;"","OK","NA")</f>
        <v>NA</v>
      </c>
      <c r="VIE82" s="58" t="e">
        <f>VLOOKUP(VHZ82,'Cod Planos'!$A:$G,2,FALSE)</f>
        <v>#N/A</v>
      </c>
      <c r="VIF82" s="59" t="e">
        <f>VLOOKUP(VHZ82,'Cod Planos'!$A:$G,4,FALSE)</f>
        <v>#N/A</v>
      </c>
      <c r="VIG82" s="60" t="e">
        <f>VLOOKUP(VHZ82,'Cod Planos'!$A:$G,5,FALSE)</f>
        <v>#N/A</v>
      </c>
      <c r="VIH82" s="61" t="e">
        <f>VLOOKUP(VHZ82,'Cod Planos'!$A:$G,6,FALSE)</f>
        <v>#N/A</v>
      </c>
      <c r="VII82" s="62" t="e">
        <f>VLOOKUP(VHZ82,'Cod Planos'!$A:$G,7,FALSE)</f>
        <v>#N/A</v>
      </c>
      <c r="VIJ82" s="34">
        <v>1373</v>
      </c>
      <c r="VIK82" s="63" t="str">
        <f>VIC82</f>
        <v>NA</v>
      </c>
      <c r="VIL82" s="83" t="s">
        <v>1897</v>
      </c>
      <c r="VIM82" s="93" t="str">
        <f>VIA82</f>
        <v>CR1373</v>
      </c>
      <c r="VIN82" s="93" t="str">
        <f>IF(IFERROR(VLOOKUP(VIK82,'OPERAÇÕES - REPARO'!VHW:VHW,1,FALSE),"")&lt;&gt;"","OK","NA")</f>
        <v>NA</v>
      </c>
      <c r="VIO82" s="93" t="str">
        <f>IF(IFERROR(VLOOKUP(VIK82,'TEXTO LONGO REPARO.CSV'!VHS:VHS,1,FALSE),"")&lt;&gt;"","OK","NA")</f>
        <v>NA</v>
      </c>
      <c r="VIP82" s="58" t="e">
        <f>VLOOKUP(VIK82,'Cod Planos'!$A:$G,2,FALSE)</f>
        <v>#N/A</v>
      </c>
      <c r="VIQ82" s="59" t="e">
        <f>VLOOKUP(VIK82,'Cod Planos'!$A:$G,4,FALSE)</f>
        <v>#N/A</v>
      </c>
      <c r="VIR82" s="60" t="e">
        <f>VLOOKUP(VIK82,'Cod Planos'!$A:$G,5,FALSE)</f>
        <v>#N/A</v>
      </c>
      <c r="VIS82" s="61" t="e">
        <f>VLOOKUP(VIK82,'Cod Planos'!$A:$G,6,FALSE)</f>
        <v>#N/A</v>
      </c>
      <c r="VIT82" s="62" t="e">
        <f>VLOOKUP(VIK82,'Cod Planos'!$A:$G,7,FALSE)</f>
        <v>#N/A</v>
      </c>
      <c r="VIU82" s="34">
        <v>1374</v>
      </c>
      <c r="VIV82" s="63" t="str">
        <f>VIN82</f>
        <v>NA</v>
      </c>
      <c r="VIW82" s="83" t="s">
        <v>1898</v>
      </c>
      <c r="VIX82" s="93" t="str">
        <f>VIL82</f>
        <v>CR1374</v>
      </c>
      <c r="VIY82" s="93" t="str">
        <f>IF(IFERROR(VLOOKUP(VIV82,'OPERAÇÕES - REPARO'!VIH:VIH,1,FALSE),"")&lt;&gt;"","OK","NA")</f>
        <v>NA</v>
      </c>
      <c r="VIZ82" s="93" t="str">
        <f>IF(IFERROR(VLOOKUP(VIV82,'TEXTO LONGO REPARO.CSV'!VID:VID,1,FALSE),"")&lt;&gt;"","OK","NA")</f>
        <v>NA</v>
      </c>
      <c r="VJA82" s="58" t="e">
        <f>VLOOKUP(VIV82,'Cod Planos'!$A:$G,2,FALSE)</f>
        <v>#N/A</v>
      </c>
      <c r="VJB82" s="59" t="e">
        <f>VLOOKUP(VIV82,'Cod Planos'!$A:$G,4,FALSE)</f>
        <v>#N/A</v>
      </c>
      <c r="VJC82" s="60" t="e">
        <f>VLOOKUP(VIV82,'Cod Planos'!$A:$G,5,FALSE)</f>
        <v>#N/A</v>
      </c>
      <c r="VJD82" s="61" t="e">
        <f>VLOOKUP(VIV82,'Cod Planos'!$A:$G,6,FALSE)</f>
        <v>#N/A</v>
      </c>
      <c r="VJE82" s="62" t="e">
        <f>VLOOKUP(VIV82,'Cod Planos'!$A:$G,7,FALSE)</f>
        <v>#N/A</v>
      </c>
      <c r="VJF82" s="34">
        <v>1375</v>
      </c>
      <c r="VJG82" s="63" t="str">
        <f>VIY82</f>
        <v>NA</v>
      </c>
      <c r="VJH82" s="83" t="s">
        <v>1899</v>
      </c>
      <c r="VJI82" s="93" t="str">
        <f>VIW82</f>
        <v>CR1375</v>
      </c>
      <c r="VJJ82" s="93" t="str">
        <f>IF(IFERROR(VLOOKUP(VJG82,'OPERAÇÕES - REPARO'!VIS:VIS,1,FALSE),"")&lt;&gt;"","OK","NA")</f>
        <v>NA</v>
      </c>
      <c r="VJK82" s="93" t="str">
        <f>IF(IFERROR(VLOOKUP(VJG82,'TEXTO LONGO REPARO.CSV'!VIO:VIO,1,FALSE),"")&lt;&gt;"","OK","NA")</f>
        <v>NA</v>
      </c>
      <c r="VJL82" s="58" t="e">
        <f>VLOOKUP(VJG82,'Cod Planos'!$A:$G,2,FALSE)</f>
        <v>#N/A</v>
      </c>
      <c r="VJM82" s="59" t="e">
        <f>VLOOKUP(VJG82,'Cod Planos'!$A:$G,4,FALSE)</f>
        <v>#N/A</v>
      </c>
      <c r="VJN82" s="60" t="e">
        <f>VLOOKUP(VJG82,'Cod Planos'!$A:$G,5,FALSE)</f>
        <v>#N/A</v>
      </c>
      <c r="VJO82" s="61" t="e">
        <f>VLOOKUP(VJG82,'Cod Planos'!$A:$G,6,FALSE)</f>
        <v>#N/A</v>
      </c>
      <c r="VJP82" s="62" t="e">
        <f>VLOOKUP(VJG82,'Cod Planos'!$A:$G,7,FALSE)</f>
        <v>#N/A</v>
      </c>
      <c r="VJQ82" s="34">
        <v>1376</v>
      </c>
      <c r="VJR82" s="63" t="str">
        <f>VJJ82</f>
        <v>NA</v>
      </c>
      <c r="VJS82" s="83" t="s">
        <v>1900</v>
      </c>
      <c r="VJT82" s="93" t="str">
        <f>VJH82</f>
        <v>CR1376</v>
      </c>
      <c r="VJU82" s="93" t="str">
        <f>IF(IFERROR(VLOOKUP(VJR82,'OPERAÇÕES - REPARO'!VJD:VJD,1,FALSE),"")&lt;&gt;"","OK","NA")</f>
        <v>NA</v>
      </c>
      <c r="VJV82" s="93" t="str">
        <f>IF(IFERROR(VLOOKUP(VJR82,'TEXTO LONGO REPARO.CSV'!VIZ:VIZ,1,FALSE),"")&lt;&gt;"","OK","NA")</f>
        <v>NA</v>
      </c>
      <c r="VJW82" s="58" t="e">
        <f>VLOOKUP(VJR82,'Cod Planos'!$A:$G,2,FALSE)</f>
        <v>#N/A</v>
      </c>
      <c r="VJX82" s="59" t="e">
        <f>VLOOKUP(VJR82,'Cod Planos'!$A:$G,4,FALSE)</f>
        <v>#N/A</v>
      </c>
      <c r="VJY82" s="60" t="e">
        <f>VLOOKUP(VJR82,'Cod Planos'!$A:$G,5,FALSE)</f>
        <v>#N/A</v>
      </c>
      <c r="VJZ82" s="61" t="e">
        <f>VLOOKUP(VJR82,'Cod Planos'!$A:$G,6,FALSE)</f>
        <v>#N/A</v>
      </c>
      <c r="VKA82" s="62" t="e">
        <f>VLOOKUP(VJR82,'Cod Planos'!$A:$G,7,FALSE)</f>
        <v>#N/A</v>
      </c>
      <c r="VKB82" s="34">
        <v>1377</v>
      </c>
      <c r="VKC82" s="63" t="str">
        <f>VJU82</f>
        <v>NA</v>
      </c>
      <c r="VKD82" s="83" t="s">
        <v>1901</v>
      </c>
      <c r="VKE82" s="93" t="str">
        <f>VJS82</f>
        <v>CR1377</v>
      </c>
      <c r="VKF82" s="93" t="str">
        <f>IF(IFERROR(VLOOKUP(VKC82,'OPERAÇÕES - REPARO'!VJO:VJO,1,FALSE),"")&lt;&gt;"","OK","NA")</f>
        <v>NA</v>
      </c>
      <c r="VKG82" s="93" t="str">
        <f>IF(IFERROR(VLOOKUP(VKC82,'TEXTO LONGO REPARO.CSV'!VJK:VJK,1,FALSE),"")&lt;&gt;"","OK","NA")</f>
        <v>NA</v>
      </c>
      <c r="VKH82" s="58" t="e">
        <f>VLOOKUP(VKC82,'Cod Planos'!$A:$G,2,FALSE)</f>
        <v>#N/A</v>
      </c>
      <c r="VKI82" s="59" t="e">
        <f>VLOOKUP(VKC82,'Cod Planos'!$A:$G,4,FALSE)</f>
        <v>#N/A</v>
      </c>
      <c r="VKJ82" s="60" t="e">
        <f>VLOOKUP(VKC82,'Cod Planos'!$A:$G,5,FALSE)</f>
        <v>#N/A</v>
      </c>
      <c r="VKK82" s="61" t="e">
        <f>VLOOKUP(VKC82,'Cod Planos'!$A:$G,6,FALSE)</f>
        <v>#N/A</v>
      </c>
      <c r="VKL82" s="62" t="e">
        <f>VLOOKUP(VKC82,'Cod Planos'!$A:$G,7,FALSE)</f>
        <v>#N/A</v>
      </c>
      <c r="VKM82" s="34">
        <v>1378</v>
      </c>
      <c r="VKN82" s="63" t="str">
        <f>VKF82</f>
        <v>NA</v>
      </c>
      <c r="VKO82" s="83" t="s">
        <v>1902</v>
      </c>
      <c r="VKP82" s="93" t="str">
        <f>VKD82</f>
        <v>CR1378</v>
      </c>
      <c r="VKQ82" s="93" t="str">
        <f>IF(IFERROR(VLOOKUP(VKN82,'OPERAÇÕES - REPARO'!VJZ:VJZ,1,FALSE),"")&lt;&gt;"","OK","NA")</f>
        <v>NA</v>
      </c>
      <c r="VKR82" s="93" t="str">
        <f>IF(IFERROR(VLOOKUP(VKN82,'TEXTO LONGO REPARO.CSV'!VJV:VJV,1,FALSE),"")&lt;&gt;"","OK","NA")</f>
        <v>NA</v>
      </c>
      <c r="VKS82" s="58" t="e">
        <f>VLOOKUP(VKN82,'Cod Planos'!$A:$G,2,FALSE)</f>
        <v>#N/A</v>
      </c>
      <c r="VKT82" s="59" t="e">
        <f>VLOOKUP(VKN82,'Cod Planos'!$A:$G,4,FALSE)</f>
        <v>#N/A</v>
      </c>
      <c r="VKU82" s="60" t="e">
        <f>VLOOKUP(VKN82,'Cod Planos'!$A:$G,5,FALSE)</f>
        <v>#N/A</v>
      </c>
      <c r="VKV82" s="61" t="e">
        <f>VLOOKUP(VKN82,'Cod Planos'!$A:$G,6,FALSE)</f>
        <v>#N/A</v>
      </c>
      <c r="VKW82" s="62" t="e">
        <f>VLOOKUP(VKN82,'Cod Planos'!$A:$G,7,FALSE)</f>
        <v>#N/A</v>
      </c>
      <c r="VKX82" s="34">
        <v>1379</v>
      </c>
      <c r="VKY82" s="63" t="str">
        <f>VKQ82</f>
        <v>NA</v>
      </c>
      <c r="VKZ82" s="83" t="s">
        <v>1903</v>
      </c>
      <c r="VLA82" s="93" t="str">
        <f>VKO82</f>
        <v>CR1379</v>
      </c>
      <c r="VLB82" s="93" t="str">
        <f>IF(IFERROR(VLOOKUP(VKY82,'OPERAÇÕES - REPARO'!VKK:VKK,1,FALSE),"")&lt;&gt;"","OK","NA")</f>
        <v>NA</v>
      </c>
      <c r="VLC82" s="93" t="str">
        <f>IF(IFERROR(VLOOKUP(VKY82,'TEXTO LONGO REPARO.CSV'!VKG:VKG,1,FALSE),"")&lt;&gt;"","OK","NA")</f>
        <v>NA</v>
      </c>
      <c r="VLD82" s="58" t="e">
        <f>VLOOKUP(VKY82,'Cod Planos'!$A:$G,2,FALSE)</f>
        <v>#N/A</v>
      </c>
      <c r="VLE82" s="59" t="e">
        <f>VLOOKUP(VKY82,'Cod Planos'!$A:$G,4,FALSE)</f>
        <v>#N/A</v>
      </c>
      <c r="VLF82" s="60" t="e">
        <f>VLOOKUP(VKY82,'Cod Planos'!$A:$G,5,FALSE)</f>
        <v>#N/A</v>
      </c>
      <c r="VLG82" s="61" t="e">
        <f>VLOOKUP(VKY82,'Cod Planos'!$A:$G,6,FALSE)</f>
        <v>#N/A</v>
      </c>
      <c r="VLH82" s="62" t="e">
        <f>VLOOKUP(VKY82,'Cod Planos'!$A:$G,7,FALSE)</f>
        <v>#N/A</v>
      </c>
      <c r="VLI82" s="34">
        <v>1380</v>
      </c>
      <c r="VLJ82" s="63" t="str">
        <f>VLB82</f>
        <v>NA</v>
      </c>
      <c r="VLK82" s="83" t="s">
        <v>1904</v>
      </c>
      <c r="VLL82" s="93" t="str">
        <f>VKZ82</f>
        <v>CR1380</v>
      </c>
      <c r="VLM82" s="93" t="str">
        <f>IF(IFERROR(VLOOKUP(VLJ82,'OPERAÇÕES - REPARO'!VKV:VKV,1,FALSE),"")&lt;&gt;"","OK","NA")</f>
        <v>NA</v>
      </c>
      <c r="VLN82" s="93" t="str">
        <f>IF(IFERROR(VLOOKUP(VLJ82,'TEXTO LONGO REPARO.CSV'!VKR:VKR,1,FALSE),"")&lt;&gt;"","OK","NA")</f>
        <v>NA</v>
      </c>
      <c r="VLO82" s="58" t="e">
        <f>VLOOKUP(VLJ82,'Cod Planos'!$A:$G,2,FALSE)</f>
        <v>#N/A</v>
      </c>
      <c r="VLP82" s="59" t="e">
        <f>VLOOKUP(VLJ82,'Cod Planos'!$A:$G,4,FALSE)</f>
        <v>#N/A</v>
      </c>
      <c r="VLQ82" s="60" t="e">
        <f>VLOOKUP(VLJ82,'Cod Planos'!$A:$G,5,FALSE)</f>
        <v>#N/A</v>
      </c>
      <c r="VLR82" s="61" t="e">
        <f>VLOOKUP(VLJ82,'Cod Planos'!$A:$G,6,FALSE)</f>
        <v>#N/A</v>
      </c>
      <c r="VLS82" s="62" t="e">
        <f>VLOOKUP(VLJ82,'Cod Planos'!$A:$G,7,FALSE)</f>
        <v>#N/A</v>
      </c>
      <c r="VLT82" s="34">
        <v>1381</v>
      </c>
      <c r="VLU82" s="63" t="str">
        <f>VLM82</f>
        <v>NA</v>
      </c>
      <c r="VLV82" s="83" t="s">
        <v>1905</v>
      </c>
      <c r="VLW82" s="93" t="str">
        <f>VLK82</f>
        <v>CR1381</v>
      </c>
      <c r="VLX82" s="93" t="str">
        <f>IF(IFERROR(VLOOKUP(VLU82,'OPERAÇÕES - REPARO'!VLG:VLG,1,FALSE),"")&lt;&gt;"","OK","NA")</f>
        <v>NA</v>
      </c>
      <c r="VLY82" s="93" t="str">
        <f>IF(IFERROR(VLOOKUP(VLU82,'TEXTO LONGO REPARO.CSV'!VLC:VLC,1,FALSE),"")&lt;&gt;"","OK","NA")</f>
        <v>NA</v>
      </c>
      <c r="VLZ82" s="58" t="e">
        <f>VLOOKUP(VLU82,'Cod Planos'!$A:$G,2,FALSE)</f>
        <v>#N/A</v>
      </c>
      <c r="VMA82" s="59" t="e">
        <f>VLOOKUP(VLU82,'Cod Planos'!$A:$G,4,FALSE)</f>
        <v>#N/A</v>
      </c>
      <c r="VMB82" s="60" t="e">
        <f>VLOOKUP(VLU82,'Cod Planos'!$A:$G,5,FALSE)</f>
        <v>#N/A</v>
      </c>
      <c r="VMC82" s="61" t="e">
        <f>VLOOKUP(VLU82,'Cod Planos'!$A:$G,6,FALSE)</f>
        <v>#N/A</v>
      </c>
      <c r="VMD82" s="62" t="e">
        <f>VLOOKUP(VLU82,'Cod Planos'!$A:$G,7,FALSE)</f>
        <v>#N/A</v>
      </c>
      <c r="VME82" s="34">
        <v>1382</v>
      </c>
      <c r="VMF82" s="63" t="str">
        <f>VLX82</f>
        <v>NA</v>
      </c>
      <c r="VMG82" s="83" t="s">
        <v>1906</v>
      </c>
      <c r="VMH82" s="93" t="str">
        <f>VLV82</f>
        <v>CR1382</v>
      </c>
      <c r="VMI82" s="93" t="str">
        <f>IF(IFERROR(VLOOKUP(VMF82,'OPERAÇÕES - REPARO'!VLR:VLR,1,FALSE),"")&lt;&gt;"","OK","NA")</f>
        <v>NA</v>
      </c>
      <c r="VMJ82" s="93" t="str">
        <f>IF(IFERROR(VLOOKUP(VMF82,'TEXTO LONGO REPARO.CSV'!VLN:VLN,1,FALSE),"")&lt;&gt;"","OK","NA")</f>
        <v>NA</v>
      </c>
      <c r="VMK82" s="58" t="e">
        <f>VLOOKUP(VMF82,'Cod Planos'!$A:$G,2,FALSE)</f>
        <v>#N/A</v>
      </c>
      <c r="VML82" s="59" t="e">
        <f>VLOOKUP(VMF82,'Cod Planos'!$A:$G,4,FALSE)</f>
        <v>#N/A</v>
      </c>
      <c r="VMM82" s="60" t="e">
        <f>VLOOKUP(VMF82,'Cod Planos'!$A:$G,5,FALSE)</f>
        <v>#N/A</v>
      </c>
      <c r="VMN82" s="61" t="e">
        <f>VLOOKUP(VMF82,'Cod Planos'!$A:$G,6,FALSE)</f>
        <v>#N/A</v>
      </c>
      <c r="VMO82" s="62" t="e">
        <f>VLOOKUP(VMF82,'Cod Planos'!$A:$G,7,FALSE)</f>
        <v>#N/A</v>
      </c>
      <c r="VMP82" s="34">
        <v>1383</v>
      </c>
      <c r="VMQ82" s="63" t="str">
        <f>VMI82</f>
        <v>NA</v>
      </c>
      <c r="VMR82" s="83" t="s">
        <v>1907</v>
      </c>
      <c r="VMS82" s="93" t="str">
        <f>VMG82</f>
        <v>CR1383</v>
      </c>
      <c r="VMT82" s="93" t="str">
        <f>IF(IFERROR(VLOOKUP(VMQ82,'OPERAÇÕES - REPARO'!VMC:VMC,1,FALSE),"")&lt;&gt;"","OK","NA")</f>
        <v>NA</v>
      </c>
      <c r="VMU82" s="93" t="str">
        <f>IF(IFERROR(VLOOKUP(VMQ82,'TEXTO LONGO REPARO.CSV'!VLY:VLY,1,FALSE),"")&lt;&gt;"","OK","NA")</f>
        <v>NA</v>
      </c>
      <c r="VMV82" s="58" t="e">
        <f>VLOOKUP(VMQ82,'Cod Planos'!$A:$G,2,FALSE)</f>
        <v>#N/A</v>
      </c>
      <c r="VMW82" s="59" t="e">
        <f>VLOOKUP(VMQ82,'Cod Planos'!$A:$G,4,FALSE)</f>
        <v>#N/A</v>
      </c>
      <c r="VMX82" s="60" t="e">
        <f>VLOOKUP(VMQ82,'Cod Planos'!$A:$G,5,FALSE)</f>
        <v>#N/A</v>
      </c>
      <c r="VMY82" s="61" t="e">
        <f>VLOOKUP(VMQ82,'Cod Planos'!$A:$G,6,FALSE)</f>
        <v>#N/A</v>
      </c>
      <c r="VMZ82" s="62" t="e">
        <f>VLOOKUP(VMQ82,'Cod Planos'!$A:$G,7,FALSE)</f>
        <v>#N/A</v>
      </c>
      <c r="VNA82" s="34">
        <v>1384</v>
      </c>
      <c r="VNB82" s="63" t="str">
        <f>VMT82</f>
        <v>NA</v>
      </c>
      <c r="VNC82" s="83" t="s">
        <v>1908</v>
      </c>
      <c r="VND82" s="93" t="str">
        <f>VMR82</f>
        <v>CR1384</v>
      </c>
      <c r="VNE82" s="93" t="str">
        <f>IF(IFERROR(VLOOKUP(VNB82,'OPERAÇÕES - REPARO'!VMN:VMN,1,FALSE),"")&lt;&gt;"","OK","NA")</f>
        <v>NA</v>
      </c>
      <c r="VNF82" s="93" t="str">
        <f>IF(IFERROR(VLOOKUP(VNB82,'TEXTO LONGO REPARO.CSV'!VMJ:VMJ,1,FALSE),"")&lt;&gt;"","OK","NA")</f>
        <v>NA</v>
      </c>
      <c r="VNG82" s="58" t="e">
        <f>VLOOKUP(VNB82,'Cod Planos'!$A:$G,2,FALSE)</f>
        <v>#N/A</v>
      </c>
      <c r="VNH82" s="59" t="e">
        <f>VLOOKUP(VNB82,'Cod Planos'!$A:$G,4,FALSE)</f>
        <v>#N/A</v>
      </c>
      <c r="VNI82" s="60" t="e">
        <f>VLOOKUP(VNB82,'Cod Planos'!$A:$G,5,FALSE)</f>
        <v>#N/A</v>
      </c>
      <c r="VNJ82" s="61" t="e">
        <f>VLOOKUP(VNB82,'Cod Planos'!$A:$G,6,FALSE)</f>
        <v>#N/A</v>
      </c>
      <c r="VNK82" s="62" t="e">
        <f>VLOOKUP(VNB82,'Cod Planos'!$A:$G,7,FALSE)</f>
        <v>#N/A</v>
      </c>
      <c r="VNL82" s="34">
        <v>1385</v>
      </c>
      <c r="VNM82" s="63" t="str">
        <f>VNE82</f>
        <v>NA</v>
      </c>
      <c r="VNN82" s="83" t="s">
        <v>1909</v>
      </c>
      <c r="VNO82" s="93" t="str">
        <f>VNC82</f>
        <v>CR1385</v>
      </c>
      <c r="VNP82" s="93" t="str">
        <f>IF(IFERROR(VLOOKUP(VNM82,'OPERAÇÕES - REPARO'!VMY:VMY,1,FALSE),"")&lt;&gt;"","OK","NA")</f>
        <v>NA</v>
      </c>
      <c r="VNQ82" s="93" t="str">
        <f>IF(IFERROR(VLOOKUP(VNM82,'TEXTO LONGO REPARO.CSV'!VMU:VMU,1,FALSE),"")&lt;&gt;"","OK","NA")</f>
        <v>NA</v>
      </c>
      <c r="VNR82" s="58" t="e">
        <f>VLOOKUP(VNM82,'Cod Planos'!$A:$G,2,FALSE)</f>
        <v>#N/A</v>
      </c>
      <c r="VNS82" s="59" t="e">
        <f>VLOOKUP(VNM82,'Cod Planos'!$A:$G,4,FALSE)</f>
        <v>#N/A</v>
      </c>
      <c r="VNT82" s="60" t="e">
        <f>VLOOKUP(VNM82,'Cod Planos'!$A:$G,5,FALSE)</f>
        <v>#N/A</v>
      </c>
      <c r="VNU82" s="61" t="e">
        <f>VLOOKUP(VNM82,'Cod Planos'!$A:$G,6,FALSE)</f>
        <v>#N/A</v>
      </c>
      <c r="VNV82" s="62" t="e">
        <f>VLOOKUP(VNM82,'Cod Planos'!$A:$G,7,FALSE)</f>
        <v>#N/A</v>
      </c>
      <c r="VNW82" s="34">
        <v>1386</v>
      </c>
      <c r="VNX82" s="63" t="str">
        <f>VNP82</f>
        <v>NA</v>
      </c>
      <c r="VNY82" s="83" t="s">
        <v>1910</v>
      </c>
      <c r="VNZ82" s="93" t="str">
        <f>VNN82</f>
        <v>CR1386</v>
      </c>
      <c r="VOA82" s="93" t="str">
        <f>IF(IFERROR(VLOOKUP(VNX82,'OPERAÇÕES - REPARO'!VNJ:VNJ,1,FALSE),"")&lt;&gt;"","OK","NA")</f>
        <v>NA</v>
      </c>
      <c r="VOB82" s="93" t="str">
        <f>IF(IFERROR(VLOOKUP(VNX82,'TEXTO LONGO REPARO.CSV'!VNF:VNF,1,FALSE),"")&lt;&gt;"","OK","NA")</f>
        <v>NA</v>
      </c>
      <c r="VOC82" s="58" t="e">
        <f>VLOOKUP(VNX82,'Cod Planos'!$A:$G,2,FALSE)</f>
        <v>#N/A</v>
      </c>
      <c r="VOD82" s="59" t="e">
        <f>VLOOKUP(VNX82,'Cod Planos'!$A:$G,4,FALSE)</f>
        <v>#N/A</v>
      </c>
      <c r="VOE82" s="60" t="e">
        <f>VLOOKUP(VNX82,'Cod Planos'!$A:$G,5,FALSE)</f>
        <v>#N/A</v>
      </c>
      <c r="VOF82" s="61" t="e">
        <f>VLOOKUP(VNX82,'Cod Planos'!$A:$G,6,FALSE)</f>
        <v>#N/A</v>
      </c>
      <c r="VOG82" s="62" t="e">
        <f>VLOOKUP(VNX82,'Cod Planos'!$A:$G,7,FALSE)</f>
        <v>#N/A</v>
      </c>
      <c r="VOH82" s="34">
        <v>1387</v>
      </c>
      <c r="VOI82" s="63" t="str">
        <f>VOA82</f>
        <v>NA</v>
      </c>
      <c r="VOJ82" s="83" t="s">
        <v>1911</v>
      </c>
      <c r="VOK82" s="93" t="str">
        <f>VNY82</f>
        <v>CR1387</v>
      </c>
      <c r="VOL82" s="93" t="str">
        <f>IF(IFERROR(VLOOKUP(VOI82,'OPERAÇÕES - REPARO'!VNU:VNU,1,FALSE),"")&lt;&gt;"","OK","NA")</f>
        <v>NA</v>
      </c>
      <c r="VOM82" s="93" t="str">
        <f>IF(IFERROR(VLOOKUP(VOI82,'TEXTO LONGO REPARO.CSV'!VNQ:VNQ,1,FALSE),"")&lt;&gt;"","OK","NA")</f>
        <v>NA</v>
      </c>
      <c r="VON82" s="58" t="e">
        <f>VLOOKUP(VOI82,'Cod Planos'!$A:$G,2,FALSE)</f>
        <v>#N/A</v>
      </c>
      <c r="VOO82" s="59" t="e">
        <f>VLOOKUP(VOI82,'Cod Planos'!$A:$G,4,FALSE)</f>
        <v>#N/A</v>
      </c>
      <c r="VOP82" s="60" t="e">
        <f>VLOOKUP(VOI82,'Cod Planos'!$A:$G,5,FALSE)</f>
        <v>#N/A</v>
      </c>
      <c r="VOQ82" s="61" t="e">
        <f>VLOOKUP(VOI82,'Cod Planos'!$A:$G,6,FALSE)</f>
        <v>#N/A</v>
      </c>
      <c r="VOR82" s="62" t="e">
        <f>VLOOKUP(VOI82,'Cod Planos'!$A:$G,7,FALSE)</f>
        <v>#N/A</v>
      </c>
      <c r="VOS82" s="34">
        <v>1388</v>
      </c>
      <c r="VOT82" s="63" t="str">
        <f>VOL82</f>
        <v>NA</v>
      </c>
      <c r="VOU82" s="83" t="s">
        <v>1912</v>
      </c>
      <c r="VOV82" s="93" t="str">
        <f>VOJ82</f>
        <v>CR1388</v>
      </c>
      <c r="VOW82" s="93" t="str">
        <f>IF(IFERROR(VLOOKUP(VOT82,'OPERAÇÕES - REPARO'!VOF:VOF,1,FALSE),"")&lt;&gt;"","OK","NA")</f>
        <v>NA</v>
      </c>
      <c r="VOX82" s="93" t="str">
        <f>IF(IFERROR(VLOOKUP(VOT82,'TEXTO LONGO REPARO.CSV'!VOB:VOB,1,FALSE),"")&lt;&gt;"","OK","NA")</f>
        <v>NA</v>
      </c>
      <c r="VOY82" s="58" t="e">
        <f>VLOOKUP(VOT82,'Cod Planos'!$A:$G,2,FALSE)</f>
        <v>#N/A</v>
      </c>
      <c r="VOZ82" s="59" t="e">
        <f>VLOOKUP(VOT82,'Cod Planos'!$A:$G,4,FALSE)</f>
        <v>#N/A</v>
      </c>
      <c r="VPA82" s="60" t="e">
        <f>VLOOKUP(VOT82,'Cod Planos'!$A:$G,5,FALSE)</f>
        <v>#N/A</v>
      </c>
      <c r="VPB82" s="61" t="e">
        <f>VLOOKUP(VOT82,'Cod Planos'!$A:$G,6,FALSE)</f>
        <v>#N/A</v>
      </c>
      <c r="VPC82" s="62" t="e">
        <f>VLOOKUP(VOT82,'Cod Planos'!$A:$G,7,FALSE)</f>
        <v>#N/A</v>
      </c>
      <c r="VPD82" s="34">
        <v>1389</v>
      </c>
      <c r="VPE82" s="63" t="str">
        <f>VOW82</f>
        <v>NA</v>
      </c>
      <c r="VPF82" s="83" t="s">
        <v>1913</v>
      </c>
      <c r="VPG82" s="93" t="str">
        <f>VOU82</f>
        <v>CR1389</v>
      </c>
      <c r="VPH82" s="93" t="str">
        <f>IF(IFERROR(VLOOKUP(VPE82,'OPERAÇÕES - REPARO'!VOQ:VOQ,1,FALSE),"")&lt;&gt;"","OK","NA")</f>
        <v>NA</v>
      </c>
      <c r="VPI82" s="93" t="str">
        <f>IF(IFERROR(VLOOKUP(VPE82,'TEXTO LONGO REPARO.CSV'!VOM:VOM,1,FALSE),"")&lt;&gt;"","OK","NA")</f>
        <v>NA</v>
      </c>
      <c r="VPJ82" s="58" t="e">
        <f>VLOOKUP(VPE82,'Cod Planos'!$A:$G,2,FALSE)</f>
        <v>#N/A</v>
      </c>
      <c r="VPK82" s="59" t="e">
        <f>VLOOKUP(VPE82,'Cod Planos'!$A:$G,4,FALSE)</f>
        <v>#N/A</v>
      </c>
      <c r="VPL82" s="60" t="e">
        <f>VLOOKUP(VPE82,'Cod Planos'!$A:$G,5,FALSE)</f>
        <v>#N/A</v>
      </c>
      <c r="VPM82" s="61" t="e">
        <f>VLOOKUP(VPE82,'Cod Planos'!$A:$G,6,FALSE)</f>
        <v>#N/A</v>
      </c>
      <c r="VPN82" s="62" t="e">
        <f>VLOOKUP(VPE82,'Cod Planos'!$A:$G,7,FALSE)</f>
        <v>#N/A</v>
      </c>
      <c r="VPO82" s="34">
        <v>1390</v>
      </c>
      <c r="VPP82" s="63" t="str">
        <f>VPH82</f>
        <v>NA</v>
      </c>
      <c r="VPQ82" s="83" t="s">
        <v>1914</v>
      </c>
      <c r="VPR82" s="93" t="str">
        <f>VPF82</f>
        <v>CR1390</v>
      </c>
      <c r="VPS82" s="93" t="str">
        <f>IF(IFERROR(VLOOKUP(VPP82,'OPERAÇÕES - REPARO'!VPB:VPB,1,FALSE),"")&lt;&gt;"","OK","NA")</f>
        <v>NA</v>
      </c>
      <c r="VPT82" s="93" t="str">
        <f>IF(IFERROR(VLOOKUP(VPP82,'TEXTO LONGO REPARO.CSV'!VOX:VOX,1,FALSE),"")&lt;&gt;"","OK","NA")</f>
        <v>NA</v>
      </c>
      <c r="VPU82" s="58" t="e">
        <f>VLOOKUP(VPP82,'Cod Planos'!$A:$G,2,FALSE)</f>
        <v>#N/A</v>
      </c>
      <c r="VPV82" s="59" t="e">
        <f>VLOOKUP(VPP82,'Cod Planos'!$A:$G,4,FALSE)</f>
        <v>#N/A</v>
      </c>
      <c r="VPW82" s="60" t="e">
        <f>VLOOKUP(VPP82,'Cod Planos'!$A:$G,5,FALSE)</f>
        <v>#N/A</v>
      </c>
      <c r="VPX82" s="61" t="e">
        <f>VLOOKUP(VPP82,'Cod Planos'!$A:$G,6,FALSE)</f>
        <v>#N/A</v>
      </c>
      <c r="VPY82" s="62" t="e">
        <f>VLOOKUP(VPP82,'Cod Planos'!$A:$G,7,FALSE)</f>
        <v>#N/A</v>
      </c>
      <c r="VPZ82" s="34">
        <v>1391</v>
      </c>
      <c r="VQA82" s="63" t="str">
        <f>VPS82</f>
        <v>NA</v>
      </c>
      <c r="VQB82" s="83" t="s">
        <v>1915</v>
      </c>
      <c r="VQC82" s="93" t="str">
        <f>VPQ82</f>
        <v>CR1391</v>
      </c>
      <c r="VQD82" s="93" t="str">
        <f>IF(IFERROR(VLOOKUP(VQA82,'OPERAÇÕES - REPARO'!VPM:VPM,1,FALSE),"")&lt;&gt;"","OK","NA")</f>
        <v>NA</v>
      </c>
      <c r="VQE82" s="93" t="str">
        <f>IF(IFERROR(VLOOKUP(VQA82,'TEXTO LONGO REPARO.CSV'!VPI:VPI,1,FALSE),"")&lt;&gt;"","OK","NA")</f>
        <v>NA</v>
      </c>
      <c r="VQF82" s="58" t="e">
        <f>VLOOKUP(VQA82,'Cod Planos'!$A:$G,2,FALSE)</f>
        <v>#N/A</v>
      </c>
      <c r="VQG82" s="59" t="e">
        <f>VLOOKUP(VQA82,'Cod Planos'!$A:$G,4,FALSE)</f>
        <v>#N/A</v>
      </c>
      <c r="VQH82" s="60" t="e">
        <f>VLOOKUP(VQA82,'Cod Planos'!$A:$G,5,FALSE)</f>
        <v>#N/A</v>
      </c>
      <c r="VQI82" s="61" t="e">
        <f>VLOOKUP(VQA82,'Cod Planos'!$A:$G,6,FALSE)</f>
        <v>#N/A</v>
      </c>
      <c r="VQJ82" s="62" t="e">
        <f>VLOOKUP(VQA82,'Cod Planos'!$A:$G,7,FALSE)</f>
        <v>#N/A</v>
      </c>
      <c r="VQK82" s="34">
        <v>1392</v>
      </c>
      <c r="VQL82" s="63" t="str">
        <f>VQD82</f>
        <v>NA</v>
      </c>
      <c r="VQM82" s="83" t="s">
        <v>1916</v>
      </c>
      <c r="VQN82" s="93" t="str">
        <f>VQB82</f>
        <v>CR1392</v>
      </c>
      <c r="VQO82" s="93" t="str">
        <f>IF(IFERROR(VLOOKUP(VQL82,'OPERAÇÕES - REPARO'!VPX:VPX,1,FALSE),"")&lt;&gt;"","OK","NA")</f>
        <v>NA</v>
      </c>
      <c r="VQP82" s="93" t="str">
        <f>IF(IFERROR(VLOOKUP(VQL82,'TEXTO LONGO REPARO.CSV'!VPT:VPT,1,FALSE),"")&lt;&gt;"","OK","NA")</f>
        <v>NA</v>
      </c>
      <c r="VQQ82" s="58" t="e">
        <f>VLOOKUP(VQL82,'Cod Planos'!$A:$G,2,FALSE)</f>
        <v>#N/A</v>
      </c>
      <c r="VQR82" s="59" t="e">
        <f>VLOOKUP(VQL82,'Cod Planos'!$A:$G,4,FALSE)</f>
        <v>#N/A</v>
      </c>
      <c r="VQS82" s="60" t="e">
        <f>VLOOKUP(VQL82,'Cod Planos'!$A:$G,5,FALSE)</f>
        <v>#N/A</v>
      </c>
      <c r="VQT82" s="61" t="e">
        <f>VLOOKUP(VQL82,'Cod Planos'!$A:$G,6,FALSE)</f>
        <v>#N/A</v>
      </c>
      <c r="VQU82" s="62" t="e">
        <f>VLOOKUP(VQL82,'Cod Planos'!$A:$G,7,FALSE)</f>
        <v>#N/A</v>
      </c>
      <c r="VQV82" s="34">
        <v>1393</v>
      </c>
      <c r="VQW82" s="63" t="str">
        <f>VQO82</f>
        <v>NA</v>
      </c>
      <c r="VQX82" s="83" t="s">
        <v>1917</v>
      </c>
      <c r="VQY82" s="93" t="str">
        <f>VQM82</f>
        <v>CR1393</v>
      </c>
      <c r="VQZ82" s="93" t="str">
        <f>IF(IFERROR(VLOOKUP(VQW82,'OPERAÇÕES - REPARO'!VQI:VQI,1,FALSE),"")&lt;&gt;"","OK","NA")</f>
        <v>NA</v>
      </c>
      <c r="VRA82" s="93" t="str">
        <f>IF(IFERROR(VLOOKUP(VQW82,'TEXTO LONGO REPARO.CSV'!VQE:VQE,1,FALSE),"")&lt;&gt;"","OK","NA")</f>
        <v>NA</v>
      </c>
      <c r="VRB82" s="58" t="e">
        <f>VLOOKUP(VQW82,'Cod Planos'!$A:$G,2,FALSE)</f>
        <v>#N/A</v>
      </c>
      <c r="VRC82" s="59" t="e">
        <f>VLOOKUP(VQW82,'Cod Planos'!$A:$G,4,FALSE)</f>
        <v>#N/A</v>
      </c>
      <c r="VRD82" s="60" t="e">
        <f>VLOOKUP(VQW82,'Cod Planos'!$A:$G,5,FALSE)</f>
        <v>#N/A</v>
      </c>
      <c r="VRE82" s="61" t="e">
        <f>VLOOKUP(VQW82,'Cod Planos'!$A:$G,6,FALSE)</f>
        <v>#N/A</v>
      </c>
      <c r="VRF82" s="62" t="e">
        <f>VLOOKUP(VQW82,'Cod Planos'!$A:$G,7,FALSE)</f>
        <v>#N/A</v>
      </c>
      <c r="VRG82" s="34">
        <v>1394</v>
      </c>
      <c r="VRH82" s="63" t="str">
        <f>VQZ82</f>
        <v>NA</v>
      </c>
      <c r="VRI82" s="83" t="s">
        <v>1918</v>
      </c>
      <c r="VRJ82" s="93" t="str">
        <f>VQX82</f>
        <v>CR1394</v>
      </c>
      <c r="VRK82" s="93" t="str">
        <f>IF(IFERROR(VLOOKUP(VRH82,'OPERAÇÕES - REPARO'!VQT:VQT,1,FALSE),"")&lt;&gt;"","OK","NA")</f>
        <v>NA</v>
      </c>
      <c r="VRL82" s="93" t="str">
        <f>IF(IFERROR(VLOOKUP(VRH82,'TEXTO LONGO REPARO.CSV'!VQP:VQP,1,FALSE),"")&lt;&gt;"","OK","NA")</f>
        <v>NA</v>
      </c>
      <c r="VRM82" s="58" t="e">
        <f>VLOOKUP(VRH82,'Cod Planos'!$A:$G,2,FALSE)</f>
        <v>#N/A</v>
      </c>
      <c r="VRN82" s="59" t="e">
        <f>VLOOKUP(VRH82,'Cod Planos'!$A:$G,4,FALSE)</f>
        <v>#N/A</v>
      </c>
      <c r="VRO82" s="60" t="e">
        <f>VLOOKUP(VRH82,'Cod Planos'!$A:$G,5,FALSE)</f>
        <v>#N/A</v>
      </c>
      <c r="VRP82" s="61" t="e">
        <f>VLOOKUP(VRH82,'Cod Planos'!$A:$G,6,FALSE)</f>
        <v>#N/A</v>
      </c>
      <c r="VRQ82" s="62" t="e">
        <f>VLOOKUP(VRH82,'Cod Planos'!$A:$G,7,FALSE)</f>
        <v>#N/A</v>
      </c>
      <c r="VRR82" s="34">
        <v>1395</v>
      </c>
      <c r="VRS82" s="63" t="str">
        <f>VRK82</f>
        <v>NA</v>
      </c>
      <c r="VRT82" s="83" t="s">
        <v>1919</v>
      </c>
      <c r="VRU82" s="93" t="str">
        <f>VRI82</f>
        <v>CR1395</v>
      </c>
      <c r="VRV82" s="93" t="str">
        <f>IF(IFERROR(VLOOKUP(VRS82,'OPERAÇÕES - REPARO'!VRE:VRE,1,FALSE),"")&lt;&gt;"","OK","NA")</f>
        <v>NA</v>
      </c>
      <c r="VRW82" s="93" t="str">
        <f>IF(IFERROR(VLOOKUP(VRS82,'TEXTO LONGO REPARO.CSV'!VRA:VRA,1,FALSE),"")&lt;&gt;"","OK","NA")</f>
        <v>NA</v>
      </c>
      <c r="VRX82" s="58" t="e">
        <f>VLOOKUP(VRS82,'Cod Planos'!$A:$G,2,FALSE)</f>
        <v>#N/A</v>
      </c>
      <c r="VRY82" s="59" t="e">
        <f>VLOOKUP(VRS82,'Cod Planos'!$A:$G,4,FALSE)</f>
        <v>#N/A</v>
      </c>
      <c r="VRZ82" s="60" t="e">
        <f>VLOOKUP(VRS82,'Cod Planos'!$A:$G,5,FALSE)</f>
        <v>#N/A</v>
      </c>
      <c r="VSA82" s="61" t="e">
        <f>VLOOKUP(VRS82,'Cod Planos'!$A:$G,6,FALSE)</f>
        <v>#N/A</v>
      </c>
      <c r="VSB82" s="62" t="e">
        <f>VLOOKUP(VRS82,'Cod Planos'!$A:$G,7,FALSE)</f>
        <v>#N/A</v>
      </c>
      <c r="VSC82" s="34">
        <v>1396</v>
      </c>
      <c r="VSD82" s="63" t="str">
        <f>VRV82</f>
        <v>NA</v>
      </c>
      <c r="VSE82" s="83" t="s">
        <v>1920</v>
      </c>
      <c r="VSF82" s="93" t="str">
        <f>VRT82</f>
        <v>CR1396</v>
      </c>
      <c r="VSG82" s="93" t="str">
        <f>IF(IFERROR(VLOOKUP(VSD82,'OPERAÇÕES - REPARO'!VRP:VRP,1,FALSE),"")&lt;&gt;"","OK","NA")</f>
        <v>NA</v>
      </c>
      <c r="VSH82" s="93" t="str">
        <f>IF(IFERROR(VLOOKUP(VSD82,'TEXTO LONGO REPARO.CSV'!VRL:VRL,1,FALSE),"")&lt;&gt;"","OK","NA")</f>
        <v>NA</v>
      </c>
      <c r="VSI82" s="58" t="e">
        <f>VLOOKUP(VSD82,'Cod Planos'!$A:$G,2,FALSE)</f>
        <v>#N/A</v>
      </c>
      <c r="VSJ82" s="59" t="e">
        <f>VLOOKUP(VSD82,'Cod Planos'!$A:$G,4,FALSE)</f>
        <v>#N/A</v>
      </c>
      <c r="VSK82" s="60" t="e">
        <f>VLOOKUP(VSD82,'Cod Planos'!$A:$G,5,FALSE)</f>
        <v>#N/A</v>
      </c>
      <c r="VSL82" s="61" t="e">
        <f>VLOOKUP(VSD82,'Cod Planos'!$A:$G,6,FALSE)</f>
        <v>#N/A</v>
      </c>
      <c r="VSM82" s="62" t="e">
        <f>VLOOKUP(VSD82,'Cod Planos'!$A:$G,7,FALSE)</f>
        <v>#N/A</v>
      </c>
      <c r="VSN82" s="34">
        <v>1397</v>
      </c>
      <c r="VSO82" s="63" t="str">
        <f>VSG82</f>
        <v>NA</v>
      </c>
      <c r="VSP82" s="83" t="s">
        <v>1921</v>
      </c>
      <c r="VSQ82" s="93" t="str">
        <f>VSE82</f>
        <v>CR1397</v>
      </c>
      <c r="VSR82" s="93" t="str">
        <f>IF(IFERROR(VLOOKUP(VSO82,'OPERAÇÕES - REPARO'!VSA:VSA,1,FALSE),"")&lt;&gt;"","OK","NA")</f>
        <v>NA</v>
      </c>
      <c r="VSS82" s="93" t="str">
        <f>IF(IFERROR(VLOOKUP(VSO82,'TEXTO LONGO REPARO.CSV'!VRW:VRW,1,FALSE),"")&lt;&gt;"","OK","NA")</f>
        <v>NA</v>
      </c>
      <c r="VST82" s="58" t="e">
        <f>VLOOKUP(VSO82,'Cod Planos'!$A:$G,2,FALSE)</f>
        <v>#N/A</v>
      </c>
      <c r="VSU82" s="59" t="e">
        <f>VLOOKUP(VSO82,'Cod Planos'!$A:$G,4,FALSE)</f>
        <v>#N/A</v>
      </c>
      <c r="VSV82" s="60" t="e">
        <f>VLOOKUP(VSO82,'Cod Planos'!$A:$G,5,FALSE)</f>
        <v>#N/A</v>
      </c>
      <c r="VSW82" s="61" t="e">
        <f>VLOOKUP(VSO82,'Cod Planos'!$A:$G,6,FALSE)</f>
        <v>#N/A</v>
      </c>
      <c r="VSX82" s="62" t="e">
        <f>VLOOKUP(VSO82,'Cod Planos'!$A:$G,7,FALSE)</f>
        <v>#N/A</v>
      </c>
      <c r="VSY82" s="34">
        <v>1398</v>
      </c>
      <c r="VSZ82" s="63" t="str">
        <f>VSR82</f>
        <v>NA</v>
      </c>
      <c r="VTA82" s="83" t="s">
        <v>1922</v>
      </c>
      <c r="VTB82" s="93" t="str">
        <f>VSP82</f>
        <v>CR1398</v>
      </c>
      <c r="VTC82" s="93" t="str">
        <f>IF(IFERROR(VLOOKUP(VSZ82,'OPERAÇÕES - REPARO'!VSL:VSL,1,FALSE),"")&lt;&gt;"","OK","NA")</f>
        <v>NA</v>
      </c>
      <c r="VTD82" s="93" t="str">
        <f>IF(IFERROR(VLOOKUP(VSZ82,'TEXTO LONGO REPARO.CSV'!VSH:VSH,1,FALSE),"")&lt;&gt;"","OK","NA")</f>
        <v>NA</v>
      </c>
      <c r="VTE82" s="58" t="e">
        <f>VLOOKUP(VSZ82,'Cod Planos'!$A:$G,2,FALSE)</f>
        <v>#N/A</v>
      </c>
      <c r="VTF82" s="59" t="e">
        <f>VLOOKUP(VSZ82,'Cod Planos'!$A:$G,4,FALSE)</f>
        <v>#N/A</v>
      </c>
      <c r="VTG82" s="60" t="e">
        <f>VLOOKUP(VSZ82,'Cod Planos'!$A:$G,5,FALSE)</f>
        <v>#N/A</v>
      </c>
      <c r="VTH82" s="61" t="e">
        <f>VLOOKUP(VSZ82,'Cod Planos'!$A:$G,6,FALSE)</f>
        <v>#N/A</v>
      </c>
      <c r="VTI82" s="62" t="e">
        <f>VLOOKUP(VSZ82,'Cod Planos'!$A:$G,7,FALSE)</f>
        <v>#N/A</v>
      </c>
      <c r="VTJ82" s="34">
        <v>1399</v>
      </c>
      <c r="VTK82" s="63" t="str">
        <f>VTC82</f>
        <v>NA</v>
      </c>
      <c r="VTL82" s="83" t="s">
        <v>1923</v>
      </c>
      <c r="VTM82" s="93" t="str">
        <f>VTA82</f>
        <v>CR1399</v>
      </c>
      <c r="VTN82" s="93" t="str">
        <f>IF(IFERROR(VLOOKUP(VTK82,'OPERAÇÕES - REPARO'!VSW:VSW,1,FALSE),"")&lt;&gt;"","OK","NA")</f>
        <v>NA</v>
      </c>
      <c r="VTO82" s="93" t="str">
        <f>IF(IFERROR(VLOOKUP(VTK82,'TEXTO LONGO REPARO.CSV'!VSS:VSS,1,FALSE),"")&lt;&gt;"","OK","NA")</f>
        <v>NA</v>
      </c>
      <c r="VTP82" s="58" t="e">
        <f>VLOOKUP(VTK82,'Cod Planos'!$A:$G,2,FALSE)</f>
        <v>#N/A</v>
      </c>
      <c r="VTQ82" s="59" t="e">
        <f>VLOOKUP(VTK82,'Cod Planos'!$A:$G,4,FALSE)</f>
        <v>#N/A</v>
      </c>
      <c r="VTR82" s="60" t="e">
        <f>VLOOKUP(VTK82,'Cod Planos'!$A:$G,5,FALSE)</f>
        <v>#N/A</v>
      </c>
      <c r="VTS82" s="61" t="e">
        <f>VLOOKUP(VTK82,'Cod Planos'!$A:$G,6,FALSE)</f>
        <v>#N/A</v>
      </c>
      <c r="VTT82" s="62" t="e">
        <f>VLOOKUP(VTK82,'Cod Planos'!$A:$G,7,FALSE)</f>
        <v>#N/A</v>
      </c>
      <c r="VTU82" s="34">
        <v>1400</v>
      </c>
      <c r="VTV82" s="63" t="str">
        <f>VTN82</f>
        <v>NA</v>
      </c>
      <c r="VTW82" s="83" t="s">
        <v>1924</v>
      </c>
      <c r="VTX82" s="93" t="str">
        <f>VTL82</f>
        <v>CR1400</v>
      </c>
      <c r="VTY82" s="93" t="str">
        <f>IF(IFERROR(VLOOKUP(VTV82,'OPERAÇÕES - REPARO'!VTH:VTH,1,FALSE),"")&lt;&gt;"","OK","NA")</f>
        <v>NA</v>
      </c>
      <c r="VTZ82" s="93" t="str">
        <f>IF(IFERROR(VLOOKUP(VTV82,'TEXTO LONGO REPARO.CSV'!VTD:VTD,1,FALSE),"")&lt;&gt;"","OK","NA")</f>
        <v>NA</v>
      </c>
      <c r="VUA82" s="58" t="e">
        <f>VLOOKUP(VTV82,'Cod Planos'!$A:$G,2,FALSE)</f>
        <v>#N/A</v>
      </c>
      <c r="VUB82" s="59" t="e">
        <f>VLOOKUP(VTV82,'Cod Planos'!$A:$G,4,FALSE)</f>
        <v>#N/A</v>
      </c>
      <c r="VUC82" s="60" t="e">
        <f>VLOOKUP(VTV82,'Cod Planos'!$A:$G,5,FALSE)</f>
        <v>#N/A</v>
      </c>
      <c r="VUD82" s="61" t="e">
        <f>VLOOKUP(VTV82,'Cod Planos'!$A:$G,6,FALSE)</f>
        <v>#N/A</v>
      </c>
      <c r="VUE82" s="62" t="e">
        <f>VLOOKUP(VTV82,'Cod Planos'!$A:$G,7,FALSE)</f>
        <v>#N/A</v>
      </c>
      <c r="VUF82" s="34">
        <v>1401</v>
      </c>
      <c r="VUG82" s="63" t="str">
        <f>VTY82</f>
        <v>NA</v>
      </c>
      <c r="VUH82" s="83" t="s">
        <v>1925</v>
      </c>
      <c r="VUI82" s="93" t="str">
        <f>VTW82</f>
        <v>CR1401</v>
      </c>
      <c r="VUJ82" s="93" t="str">
        <f>IF(IFERROR(VLOOKUP(VUG82,'OPERAÇÕES - REPARO'!VTS:VTS,1,FALSE),"")&lt;&gt;"","OK","NA")</f>
        <v>NA</v>
      </c>
      <c r="VUK82" s="93" t="str">
        <f>IF(IFERROR(VLOOKUP(VUG82,'TEXTO LONGO REPARO.CSV'!VTO:VTO,1,FALSE),"")&lt;&gt;"","OK","NA")</f>
        <v>NA</v>
      </c>
      <c r="VUL82" s="58" t="e">
        <f>VLOOKUP(VUG82,'Cod Planos'!$A:$G,2,FALSE)</f>
        <v>#N/A</v>
      </c>
      <c r="VUM82" s="59" t="e">
        <f>VLOOKUP(VUG82,'Cod Planos'!$A:$G,4,FALSE)</f>
        <v>#N/A</v>
      </c>
      <c r="VUN82" s="60" t="e">
        <f>VLOOKUP(VUG82,'Cod Planos'!$A:$G,5,FALSE)</f>
        <v>#N/A</v>
      </c>
      <c r="VUO82" s="61" t="e">
        <f>VLOOKUP(VUG82,'Cod Planos'!$A:$G,6,FALSE)</f>
        <v>#N/A</v>
      </c>
      <c r="VUP82" s="62" t="e">
        <f>VLOOKUP(VUG82,'Cod Planos'!$A:$G,7,FALSE)</f>
        <v>#N/A</v>
      </c>
      <c r="VUQ82" s="34">
        <v>1402</v>
      </c>
      <c r="VUR82" s="63" t="str">
        <f>VUJ82</f>
        <v>NA</v>
      </c>
      <c r="VUS82" s="83" t="s">
        <v>1926</v>
      </c>
      <c r="VUT82" s="93" t="str">
        <f>VUH82</f>
        <v>CR1402</v>
      </c>
      <c r="VUU82" s="93" t="str">
        <f>IF(IFERROR(VLOOKUP(VUR82,'OPERAÇÕES - REPARO'!VUD:VUD,1,FALSE),"")&lt;&gt;"","OK","NA")</f>
        <v>NA</v>
      </c>
      <c r="VUV82" s="93" t="str">
        <f>IF(IFERROR(VLOOKUP(VUR82,'TEXTO LONGO REPARO.CSV'!VTZ:VTZ,1,FALSE),"")&lt;&gt;"","OK","NA")</f>
        <v>NA</v>
      </c>
      <c r="VUW82" s="58" t="e">
        <f>VLOOKUP(VUR82,'Cod Planos'!$A:$G,2,FALSE)</f>
        <v>#N/A</v>
      </c>
      <c r="VUX82" s="59" t="e">
        <f>VLOOKUP(VUR82,'Cod Planos'!$A:$G,4,FALSE)</f>
        <v>#N/A</v>
      </c>
      <c r="VUY82" s="60" t="e">
        <f>VLOOKUP(VUR82,'Cod Planos'!$A:$G,5,FALSE)</f>
        <v>#N/A</v>
      </c>
      <c r="VUZ82" s="61" t="e">
        <f>VLOOKUP(VUR82,'Cod Planos'!$A:$G,6,FALSE)</f>
        <v>#N/A</v>
      </c>
      <c r="VVA82" s="62" t="e">
        <f>VLOOKUP(VUR82,'Cod Planos'!$A:$G,7,FALSE)</f>
        <v>#N/A</v>
      </c>
      <c r="VVB82" s="34">
        <v>1403</v>
      </c>
      <c r="VVC82" s="63" t="str">
        <f>VUU82</f>
        <v>NA</v>
      </c>
      <c r="VVD82" s="83" t="s">
        <v>1927</v>
      </c>
      <c r="VVE82" s="93" t="str">
        <f>VUS82</f>
        <v>CR1403</v>
      </c>
      <c r="VVF82" s="93" t="str">
        <f>IF(IFERROR(VLOOKUP(VVC82,'OPERAÇÕES - REPARO'!VUO:VUO,1,FALSE),"")&lt;&gt;"","OK","NA")</f>
        <v>NA</v>
      </c>
      <c r="VVG82" s="93" t="str">
        <f>IF(IFERROR(VLOOKUP(VVC82,'TEXTO LONGO REPARO.CSV'!VUK:VUK,1,FALSE),"")&lt;&gt;"","OK","NA")</f>
        <v>NA</v>
      </c>
      <c r="VVH82" s="58" t="e">
        <f>VLOOKUP(VVC82,'Cod Planos'!$A:$G,2,FALSE)</f>
        <v>#N/A</v>
      </c>
      <c r="VVI82" s="59" t="e">
        <f>VLOOKUP(VVC82,'Cod Planos'!$A:$G,4,FALSE)</f>
        <v>#N/A</v>
      </c>
      <c r="VVJ82" s="60" t="e">
        <f>VLOOKUP(VVC82,'Cod Planos'!$A:$G,5,FALSE)</f>
        <v>#N/A</v>
      </c>
      <c r="VVK82" s="61" t="e">
        <f>VLOOKUP(VVC82,'Cod Planos'!$A:$G,6,FALSE)</f>
        <v>#N/A</v>
      </c>
      <c r="VVL82" s="62" t="e">
        <f>VLOOKUP(VVC82,'Cod Planos'!$A:$G,7,FALSE)</f>
        <v>#N/A</v>
      </c>
      <c r="VVM82" s="34">
        <v>1404</v>
      </c>
      <c r="VVN82" s="63" t="str">
        <f>VVF82</f>
        <v>NA</v>
      </c>
      <c r="VVO82" s="83" t="s">
        <v>1928</v>
      </c>
      <c r="VVP82" s="93" t="str">
        <f>VVD82</f>
        <v>CR1404</v>
      </c>
      <c r="VVQ82" s="93" t="str">
        <f>IF(IFERROR(VLOOKUP(VVN82,'OPERAÇÕES - REPARO'!VUZ:VUZ,1,FALSE),"")&lt;&gt;"","OK","NA")</f>
        <v>NA</v>
      </c>
      <c r="VVR82" s="93" t="str">
        <f>IF(IFERROR(VLOOKUP(VVN82,'TEXTO LONGO REPARO.CSV'!VUV:VUV,1,FALSE),"")&lt;&gt;"","OK","NA")</f>
        <v>NA</v>
      </c>
      <c r="VVS82" s="58" t="e">
        <f>VLOOKUP(VVN82,'Cod Planos'!$A:$G,2,FALSE)</f>
        <v>#N/A</v>
      </c>
      <c r="VVT82" s="59" t="e">
        <f>VLOOKUP(VVN82,'Cod Planos'!$A:$G,4,FALSE)</f>
        <v>#N/A</v>
      </c>
      <c r="VVU82" s="60" t="e">
        <f>VLOOKUP(VVN82,'Cod Planos'!$A:$G,5,FALSE)</f>
        <v>#N/A</v>
      </c>
      <c r="VVV82" s="61" t="e">
        <f>VLOOKUP(VVN82,'Cod Planos'!$A:$G,6,FALSE)</f>
        <v>#N/A</v>
      </c>
      <c r="VVW82" s="62" t="e">
        <f>VLOOKUP(VVN82,'Cod Planos'!$A:$G,7,FALSE)</f>
        <v>#N/A</v>
      </c>
      <c r="VVX82" s="34">
        <v>1405</v>
      </c>
      <c r="VVY82" s="63" t="str">
        <f>VVQ82</f>
        <v>NA</v>
      </c>
      <c r="VVZ82" s="83" t="s">
        <v>1929</v>
      </c>
      <c r="VWA82" s="93" t="str">
        <f>VVO82</f>
        <v>CR1405</v>
      </c>
      <c r="VWB82" s="93" t="str">
        <f>IF(IFERROR(VLOOKUP(VVY82,'OPERAÇÕES - REPARO'!VVK:VVK,1,FALSE),"")&lt;&gt;"","OK","NA")</f>
        <v>NA</v>
      </c>
      <c r="VWC82" s="93" t="str">
        <f>IF(IFERROR(VLOOKUP(VVY82,'TEXTO LONGO REPARO.CSV'!VVG:VVG,1,FALSE),"")&lt;&gt;"","OK","NA")</f>
        <v>NA</v>
      </c>
      <c r="VWD82" s="58" t="e">
        <f>VLOOKUP(VVY82,'Cod Planos'!$A:$G,2,FALSE)</f>
        <v>#N/A</v>
      </c>
      <c r="VWE82" s="59" t="e">
        <f>VLOOKUP(VVY82,'Cod Planos'!$A:$G,4,FALSE)</f>
        <v>#N/A</v>
      </c>
      <c r="VWF82" s="60" t="e">
        <f>VLOOKUP(VVY82,'Cod Planos'!$A:$G,5,FALSE)</f>
        <v>#N/A</v>
      </c>
      <c r="VWG82" s="61" t="e">
        <f>VLOOKUP(VVY82,'Cod Planos'!$A:$G,6,FALSE)</f>
        <v>#N/A</v>
      </c>
      <c r="VWH82" s="62" t="e">
        <f>VLOOKUP(VVY82,'Cod Planos'!$A:$G,7,FALSE)</f>
        <v>#N/A</v>
      </c>
      <c r="VWI82" s="34">
        <v>1406</v>
      </c>
      <c r="VWJ82" s="63" t="str">
        <f>VWB82</f>
        <v>NA</v>
      </c>
      <c r="VWK82" s="83" t="s">
        <v>1930</v>
      </c>
      <c r="VWL82" s="93" t="str">
        <f>VVZ82</f>
        <v>CR1406</v>
      </c>
      <c r="VWM82" s="93" t="str">
        <f>IF(IFERROR(VLOOKUP(VWJ82,'OPERAÇÕES - REPARO'!VVV:VVV,1,FALSE),"")&lt;&gt;"","OK","NA")</f>
        <v>NA</v>
      </c>
      <c r="VWN82" s="93" t="str">
        <f>IF(IFERROR(VLOOKUP(VWJ82,'TEXTO LONGO REPARO.CSV'!VVR:VVR,1,FALSE),"")&lt;&gt;"","OK","NA")</f>
        <v>NA</v>
      </c>
      <c r="VWO82" s="58" t="e">
        <f>VLOOKUP(VWJ82,'Cod Planos'!$A:$G,2,FALSE)</f>
        <v>#N/A</v>
      </c>
      <c r="VWP82" s="59" t="e">
        <f>VLOOKUP(VWJ82,'Cod Planos'!$A:$G,4,FALSE)</f>
        <v>#N/A</v>
      </c>
      <c r="VWQ82" s="60" t="e">
        <f>VLOOKUP(VWJ82,'Cod Planos'!$A:$G,5,FALSE)</f>
        <v>#N/A</v>
      </c>
      <c r="VWR82" s="61" t="e">
        <f>VLOOKUP(VWJ82,'Cod Planos'!$A:$G,6,FALSE)</f>
        <v>#N/A</v>
      </c>
      <c r="VWS82" s="62" t="e">
        <f>VLOOKUP(VWJ82,'Cod Planos'!$A:$G,7,FALSE)</f>
        <v>#N/A</v>
      </c>
      <c r="VWT82" s="34">
        <v>1407</v>
      </c>
      <c r="VWU82" s="63" t="str">
        <f>VWM82</f>
        <v>NA</v>
      </c>
      <c r="VWV82" s="83" t="s">
        <v>1931</v>
      </c>
      <c r="VWW82" s="93" t="str">
        <f>VWK82</f>
        <v>CR1407</v>
      </c>
      <c r="VWX82" s="93" t="str">
        <f>IF(IFERROR(VLOOKUP(VWU82,'OPERAÇÕES - REPARO'!VWG:VWG,1,FALSE),"")&lt;&gt;"","OK","NA")</f>
        <v>NA</v>
      </c>
      <c r="VWY82" s="93" t="str">
        <f>IF(IFERROR(VLOOKUP(VWU82,'TEXTO LONGO REPARO.CSV'!VWC:VWC,1,FALSE),"")&lt;&gt;"","OK","NA")</f>
        <v>NA</v>
      </c>
      <c r="VWZ82" s="58" t="e">
        <f>VLOOKUP(VWU82,'Cod Planos'!$A:$G,2,FALSE)</f>
        <v>#N/A</v>
      </c>
      <c r="VXA82" s="59" t="e">
        <f>VLOOKUP(VWU82,'Cod Planos'!$A:$G,4,FALSE)</f>
        <v>#N/A</v>
      </c>
      <c r="VXB82" s="60" t="e">
        <f>VLOOKUP(VWU82,'Cod Planos'!$A:$G,5,FALSE)</f>
        <v>#N/A</v>
      </c>
      <c r="VXC82" s="61" t="e">
        <f>VLOOKUP(VWU82,'Cod Planos'!$A:$G,6,FALSE)</f>
        <v>#N/A</v>
      </c>
      <c r="VXD82" s="62" t="e">
        <f>VLOOKUP(VWU82,'Cod Planos'!$A:$G,7,FALSE)</f>
        <v>#N/A</v>
      </c>
      <c r="VXE82" s="34">
        <v>1408</v>
      </c>
      <c r="VXF82" s="63" t="str">
        <f>VWX82</f>
        <v>NA</v>
      </c>
      <c r="VXG82" s="83" t="s">
        <v>1932</v>
      </c>
      <c r="VXH82" s="93" t="str">
        <f>VWV82</f>
        <v>CR1408</v>
      </c>
      <c r="VXI82" s="93" t="str">
        <f>IF(IFERROR(VLOOKUP(VXF82,'OPERAÇÕES - REPARO'!VWR:VWR,1,FALSE),"")&lt;&gt;"","OK","NA")</f>
        <v>NA</v>
      </c>
      <c r="VXJ82" s="93" t="str">
        <f>IF(IFERROR(VLOOKUP(VXF82,'TEXTO LONGO REPARO.CSV'!VWN:VWN,1,FALSE),"")&lt;&gt;"","OK","NA")</f>
        <v>NA</v>
      </c>
      <c r="VXK82" s="58" t="e">
        <f>VLOOKUP(VXF82,'Cod Planos'!$A:$G,2,FALSE)</f>
        <v>#N/A</v>
      </c>
      <c r="VXL82" s="59" t="e">
        <f>VLOOKUP(VXF82,'Cod Planos'!$A:$G,4,FALSE)</f>
        <v>#N/A</v>
      </c>
      <c r="VXM82" s="60" t="e">
        <f>VLOOKUP(VXF82,'Cod Planos'!$A:$G,5,FALSE)</f>
        <v>#N/A</v>
      </c>
      <c r="VXN82" s="61" t="e">
        <f>VLOOKUP(VXF82,'Cod Planos'!$A:$G,6,FALSE)</f>
        <v>#N/A</v>
      </c>
      <c r="VXO82" s="62" t="e">
        <f>VLOOKUP(VXF82,'Cod Planos'!$A:$G,7,FALSE)</f>
        <v>#N/A</v>
      </c>
      <c r="VXP82" s="34">
        <v>1409</v>
      </c>
      <c r="VXQ82" s="63" t="str">
        <f>VXI82</f>
        <v>NA</v>
      </c>
      <c r="VXR82" s="83" t="s">
        <v>1933</v>
      </c>
      <c r="VXS82" s="93" t="str">
        <f>VXG82</f>
        <v>CR1409</v>
      </c>
      <c r="VXT82" s="93" t="str">
        <f>IF(IFERROR(VLOOKUP(VXQ82,'OPERAÇÕES - REPARO'!VXC:VXC,1,FALSE),"")&lt;&gt;"","OK","NA")</f>
        <v>NA</v>
      </c>
      <c r="VXU82" s="93" t="str">
        <f>IF(IFERROR(VLOOKUP(VXQ82,'TEXTO LONGO REPARO.CSV'!VWY:VWY,1,FALSE),"")&lt;&gt;"","OK","NA")</f>
        <v>NA</v>
      </c>
      <c r="VXV82" s="58" t="e">
        <f>VLOOKUP(VXQ82,'Cod Planos'!$A:$G,2,FALSE)</f>
        <v>#N/A</v>
      </c>
      <c r="VXW82" s="59" t="e">
        <f>VLOOKUP(VXQ82,'Cod Planos'!$A:$G,4,FALSE)</f>
        <v>#N/A</v>
      </c>
      <c r="VXX82" s="60" t="e">
        <f>VLOOKUP(VXQ82,'Cod Planos'!$A:$G,5,FALSE)</f>
        <v>#N/A</v>
      </c>
      <c r="VXY82" s="61" t="e">
        <f>VLOOKUP(VXQ82,'Cod Planos'!$A:$G,6,FALSE)</f>
        <v>#N/A</v>
      </c>
      <c r="VXZ82" s="62" t="e">
        <f>VLOOKUP(VXQ82,'Cod Planos'!$A:$G,7,FALSE)</f>
        <v>#N/A</v>
      </c>
      <c r="VYA82" s="34">
        <v>1410</v>
      </c>
      <c r="VYB82" s="63" t="str">
        <f>VXT82</f>
        <v>NA</v>
      </c>
      <c r="VYC82" s="83" t="s">
        <v>1934</v>
      </c>
      <c r="VYD82" s="93" t="str">
        <f>VXR82</f>
        <v>CR1410</v>
      </c>
      <c r="VYE82" s="93" t="str">
        <f>IF(IFERROR(VLOOKUP(VYB82,'OPERAÇÕES - REPARO'!VXN:VXN,1,FALSE),"")&lt;&gt;"","OK","NA")</f>
        <v>NA</v>
      </c>
      <c r="VYF82" s="93" t="str">
        <f>IF(IFERROR(VLOOKUP(VYB82,'TEXTO LONGO REPARO.CSV'!VXJ:VXJ,1,FALSE),"")&lt;&gt;"","OK","NA")</f>
        <v>NA</v>
      </c>
      <c r="VYG82" s="58" t="e">
        <f>VLOOKUP(VYB82,'Cod Planos'!$A:$G,2,FALSE)</f>
        <v>#N/A</v>
      </c>
      <c r="VYH82" s="59" t="e">
        <f>VLOOKUP(VYB82,'Cod Planos'!$A:$G,4,FALSE)</f>
        <v>#N/A</v>
      </c>
      <c r="VYI82" s="60" t="e">
        <f>VLOOKUP(VYB82,'Cod Planos'!$A:$G,5,FALSE)</f>
        <v>#N/A</v>
      </c>
      <c r="VYJ82" s="61" t="e">
        <f>VLOOKUP(VYB82,'Cod Planos'!$A:$G,6,FALSE)</f>
        <v>#N/A</v>
      </c>
      <c r="VYK82" s="62" t="e">
        <f>VLOOKUP(VYB82,'Cod Planos'!$A:$G,7,FALSE)</f>
        <v>#N/A</v>
      </c>
      <c r="VYL82" s="34">
        <v>1411</v>
      </c>
      <c r="VYM82" s="63" t="str">
        <f>VYE82</f>
        <v>NA</v>
      </c>
      <c r="VYN82" s="83" t="s">
        <v>1935</v>
      </c>
      <c r="VYO82" s="93" t="str">
        <f>VYC82</f>
        <v>CR1411</v>
      </c>
      <c r="VYP82" s="93" t="str">
        <f>IF(IFERROR(VLOOKUP(VYM82,'OPERAÇÕES - REPARO'!VXY:VXY,1,FALSE),"")&lt;&gt;"","OK","NA")</f>
        <v>NA</v>
      </c>
      <c r="VYQ82" s="93" t="str">
        <f>IF(IFERROR(VLOOKUP(VYM82,'TEXTO LONGO REPARO.CSV'!VXU:VXU,1,FALSE),"")&lt;&gt;"","OK","NA")</f>
        <v>NA</v>
      </c>
      <c r="VYR82" s="58" t="e">
        <f>VLOOKUP(VYM82,'Cod Planos'!$A:$G,2,FALSE)</f>
        <v>#N/A</v>
      </c>
      <c r="VYS82" s="59" t="e">
        <f>VLOOKUP(VYM82,'Cod Planos'!$A:$G,4,FALSE)</f>
        <v>#N/A</v>
      </c>
      <c r="VYT82" s="60" t="e">
        <f>VLOOKUP(VYM82,'Cod Planos'!$A:$G,5,FALSE)</f>
        <v>#N/A</v>
      </c>
      <c r="VYU82" s="61" t="e">
        <f>VLOOKUP(VYM82,'Cod Planos'!$A:$G,6,FALSE)</f>
        <v>#N/A</v>
      </c>
      <c r="VYV82" s="62" t="e">
        <f>VLOOKUP(VYM82,'Cod Planos'!$A:$G,7,FALSE)</f>
        <v>#N/A</v>
      </c>
      <c r="VYW82" s="34">
        <v>1412</v>
      </c>
      <c r="VYX82" s="63" t="str">
        <f>VYP82</f>
        <v>NA</v>
      </c>
      <c r="VYY82" s="83" t="s">
        <v>1936</v>
      </c>
      <c r="VYZ82" s="93" t="str">
        <f>VYN82</f>
        <v>CR1412</v>
      </c>
      <c r="VZA82" s="93" t="str">
        <f>IF(IFERROR(VLOOKUP(VYX82,'OPERAÇÕES - REPARO'!VYJ:VYJ,1,FALSE),"")&lt;&gt;"","OK","NA")</f>
        <v>NA</v>
      </c>
      <c r="VZB82" s="93" t="str">
        <f>IF(IFERROR(VLOOKUP(VYX82,'TEXTO LONGO REPARO.CSV'!VYF:VYF,1,FALSE),"")&lt;&gt;"","OK","NA")</f>
        <v>NA</v>
      </c>
      <c r="VZC82" s="58" t="e">
        <f>VLOOKUP(VYX82,'Cod Planos'!$A:$G,2,FALSE)</f>
        <v>#N/A</v>
      </c>
      <c r="VZD82" s="59" t="e">
        <f>VLOOKUP(VYX82,'Cod Planos'!$A:$G,4,FALSE)</f>
        <v>#N/A</v>
      </c>
      <c r="VZE82" s="60" t="e">
        <f>VLOOKUP(VYX82,'Cod Planos'!$A:$G,5,FALSE)</f>
        <v>#N/A</v>
      </c>
      <c r="VZF82" s="61" t="e">
        <f>VLOOKUP(VYX82,'Cod Planos'!$A:$G,6,FALSE)</f>
        <v>#N/A</v>
      </c>
      <c r="VZG82" s="62" t="e">
        <f>VLOOKUP(VYX82,'Cod Planos'!$A:$G,7,FALSE)</f>
        <v>#N/A</v>
      </c>
      <c r="VZH82" s="34">
        <v>1413</v>
      </c>
      <c r="VZI82" s="63" t="str">
        <f>VZA82</f>
        <v>NA</v>
      </c>
      <c r="VZJ82" s="83" t="s">
        <v>1937</v>
      </c>
      <c r="VZK82" s="93" t="str">
        <f>VYY82</f>
        <v>CR1413</v>
      </c>
      <c r="VZL82" s="93" t="str">
        <f>IF(IFERROR(VLOOKUP(VZI82,'OPERAÇÕES - REPARO'!VYU:VYU,1,FALSE),"")&lt;&gt;"","OK","NA")</f>
        <v>NA</v>
      </c>
      <c r="VZM82" s="93" t="str">
        <f>IF(IFERROR(VLOOKUP(VZI82,'TEXTO LONGO REPARO.CSV'!VYQ:VYQ,1,FALSE),"")&lt;&gt;"","OK","NA")</f>
        <v>NA</v>
      </c>
      <c r="VZN82" s="58" t="e">
        <f>VLOOKUP(VZI82,'Cod Planos'!$A:$G,2,FALSE)</f>
        <v>#N/A</v>
      </c>
      <c r="VZO82" s="59" t="e">
        <f>VLOOKUP(VZI82,'Cod Planos'!$A:$G,4,FALSE)</f>
        <v>#N/A</v>
      </c>
      <c r="VZP82" s="60" t="e">
        <f>VLOOKUP(VZI82,'Cod Planos'!$A:$G,5,FALSE)</f>
        <v>#N/A</v>
      </c>
      <c r="VZQ82" s="61" t="e">
        <f>VLOOKUP(VZI82,'Cod Planos'!$A:$G,6,FALSE)</f>
        <v>#N/A</v>
      </c>
      <c r="VZR82" s="62" t="e">
        <f>VLOOKUP(VZI82,'Cod Planos'!$A:$G,7,FALSE)</f>
        <v>#N/A</v>
      </c>
      <c r="VZS82" s="34">
        <v>1414</v>
      </c>
      <c r="VZT82" s="63" t="str">
        <f>VZL82</f>
        <v>NA</v>
      </c>
      <c r="VZU82" s="83" t="s">
        <v>1938</v>
      </c>
      <c r="VZV82" s="93" t="str">
        <f>VZJ82</f>
        <v>CR1414</v>
      </c>
      <c r="VZW82" s="93" t="str">
        <f>IF(IFERROR(VLOOKUP(VZT82,'OPERAÇÕES - REPARO'!VZF:VZF,1,FALSE),"")&lt;&gt;"","OK","NA")</f>
        <v>NA</v>
      </c>
      <c r="VZX82" s="93" t="str">
        <f>IF(IFERROR(VLOOKUP(VZT82,'TEXTO LONGO REPARO.CSV'!VZB:VZB,1,FALSE),"")&lt;&gt;"","OK","NA")</f>
        <v>NA</v>
      </c>
      <c r="VZY82" s="58" t="e">
        <f>VLOOKUP(VZT82,'Cod Planos'!$A:$G,2,FALSE)</f>
        <v>#N/A</v>
      </c>
      <c r="VZZ82" s="59" t="e">
        <f>VLOOKUP(VZT82,'Cod Planos'!$A:$G,4,FALSE)</f>
        <v>#N/A</v>
      </c>
      <c r="WAA82" s="60" t="e">
        <f>VLOOKUP(VZT82,'Cod Planos'!$A:$G,5,FALSE)</f>
        <v>#N/A</v>
      </c>
      <c r="WAB82" s="61" t="e">
        <f>VLOOKUP(VZT82,'Cod Planos'!$A:$G,6,FALSE)</f>
        <v>#N/A</v>
      </c>
      <c r="WAC82" s="62" t="e">
        <f>VLOOKUP(VZT82,'Cod Planos'!$A:$G,7,FALSE)</f>
        <v>#N/A</v>
      </c>
      <c r="WAD82" s="34">
        <v>1415</v>
      </c>
      <c r="WAE82" s="63" t="str">
        <f>VZW82</f>
        <v>NA</v>
      </c>
      <c r="WAF82" s="83" t="s">
        <v>1939</v>
      </c>
      <c r="WAG82" s="93" t="str">
        <f>VZU82</f>
        <v>CR1415</v>
      </c>
      <c r="WAH82" s="93" t="str">
        <f>IF(IFERROR(VLOOKUP(WAE82,'OPERAÇÕES - REPARO'!VZQ:VZQ,1,FALSE),"")&lt;&gt;"","OK","NA")</f>
        <v>NA</v>
      </c>
      <c r="WAI82" s="93" t="str">
        <f>IF(IFERROR(VLOOKUP(WAE82,'TEXTO LONGO REPARO.CSV'!VZM:VZM,1,FALSE),"")&lt;&gt;"","OK","NA")</f>
        <v>NA</v>
      </c>
      <c r="WAJ82" s="58" t="e">
        <f>VLOOKUP(WAE82,'Cod Planos'!$A:$G,2,FALSE)</f>
        <v>#N/A</v>
      </c>
      <c r="WAK82" s="59" t="e">
        <f>VLOOKUP(WAE82,'Cod Planos'!$A:$G,4,FALSE)</f>
        <v>#N/A</v>
      </c>
      <c r="WAL82" s="60" t="e">
        <f>VLOOKUP(WAE82,'Cod Planos'!$A:$G,5,FALSE)</f>
        <v>#N/A</v>
      </c>
      <c r="WAM82" s="61" t="e">
        <f>VLOOKUP(WAE82,'Cod Planos'!$A:$G,6,FALSE)</f>
        <v>#N/A</v>
      </c>
      <c r="WAN82" s="62" t="e">
        <f>VLOOKUP(WAE82,'Cod Planos'!$A:$G,7,FALSE)</f>
        <v>#N/A</v>
      </c>
      <c r="WAO82" s="34">
        <v>1416</v>
      </c>
      <c r="WAP82" s="63" t="str">
        <f>WAH82</f>
        <v>NA</v>
      </c>
      <c r="WAQ82" s="83" t="s">
        <v>1940</v>
      </c>
      <c r="WAR82" s="93" t="str">
        <f>WAF82</f>
        <v>CR1416</v>
      </c>
      <c r="WAS82" s="93" t="str">
        <f>IF(IFERROR(VLOOKUP(WAP82,'OPERAÇÕES - REPARO'!WAB:WAB,1,FALSE),"")&lt;&gt;"","OK","NA")</f>
        <v>NA</v>
      </c>
      <c r="WAT82" s="93" t="str">
        <f>IF(IFERROR(VLOOKUP(WAP82,'TEXTO LONGO REPARO.CSV'!VZX:VZX,1,FALSE),"")&lt;&gt;"","OK","NA")</f>
        <v>NA</v>
      </c>
      <c r="WAU82" s="58" t="e">
        <f>VLOOKUP(WAP82,'Cod Planos'!$A:$G,2,FALSE)</f>
        <v>#N/A</v>
      </c>
      <c r="WAV82" s="59" t="e">
        <f>VLOOKUP(WAP82,'Cod Planos'!$A:$G,4,FALSE)</f>
        <v>#N/A</v>
      </c>
      <c r="WAW82" s="60" t="e">
        <f>VLOOKUP(WAP82,'Cod Planos'!$A:$G,5,FALSE)</f>
        <v>#N/A</v>
      </c>
      <c r="WAX82" s="61" t="e">
        <f>VLOOKUP(WAP82,'Cod Planos'!$A:$G,6,FALSE)</f>
        <v>#N/A</v>
      </c>
      <c r="WAY82" s="62" t="e">
        <f>VLOOKUP(WAP82,'Cod Planos'!$A:$G,7,FALSE)</f>
        <v>#N/A</v>
      </c>
      <c r="WAZ82" s="34">
        <v>1417</v>
      </c>
      <c r="WBA82" s="63" t="str">
        <f>WAS82</f>
        <v>NA</v>
      </c>
      <c r="WBB82" s="83" t="s">
        <v>1941</v>
      </c>
      <c r="WBC82" s="93" t="str">
        <f>WAQ82</f>
        <v>CR1417</v>
      </c>
      <c r="WBD82" s="93" t="str">
        <f>IF(IFERROR(VLOOKUP(WBA82,'OPERAÇÕES - REPARO'!WAM:WAM,1,FALSE),"")&lt;&gt;"","OK","NA")</f>
        <v>NA</v>
      </c>
      <c r="WBE82" s="93" t="str">
        <f>IF(IFERROR(VLOOKUP(WBA82,'TEXTO LONGO REPARO.CSV'!WAI:WAI,1,FALSE),"")&lt;&gt;"","OK","NA")</f>
        <v>NA</v>
      </c>
      <c r="WBF82" s="58" t="e">
        <f>VLOOKUP(WBA82,'Cod Planos'!$A:$G,2,FALSE)</f>
        <v>#N/A</v>
      </c>
      <c r="WBG82" s="59" t="e">
        <f>VLOOKUP(WBA82,'Cod Planos'!$A:$G,4,FALSE)</f>
        <v>#N/A</v>
      </c>
      <c r="WBH82" s="60" t="e">
        <f>VLOOKUP(WBA82,'Cod Planos'!$A:$G,5,FALSE)</f>
        <v>#N/A</v>
      </c>
      <c r="WBI82" s="61" t="e">
        <f>VLOOKUP(WBA82,'Cod Planos'!$A:$G,6,FALSE)</f>
        <v>#N/A</v>
      </c>
      <c r="WBJ82" s="62" t="e">
        <f>VLOOKUP(WBA82,'Cod Planos'!$A:$G,7,FALSE)</f>
        <v>#N/A</v>
      </c>
      <c r="WBK82" s="34">
        <v>1418</v>
      </c>
      <c r="WBL82" s="63" t="str">
        <f>WBD82</f>
        <v>NA</v>
      </c>
      <c r="WBM82" s="83" t="s">
        <v>1942</v>
      </c>
      <c r="WBN82" s="93" t="str">
        <f>WBB82</f>
        <v>CR1418</v>
      </c>
      <c r="WBO82" s="93" t="str">
        <f>IF(IFERROR(VLOOKUP(WBL82,'OPERAÇÕES - REPARO'!WAX:WAX,1,FALSE),"")&lt;&gt;"","OK","NA")</f>
        <v>NA</v>
      </c>
      <c r="WBP82" s="93" t="str">
        <f>IF(IFERROR(VLOOKUP(WBL82,'TEXTO LONGO REPARO.CSV'!WAT:WAT,1,FALSE),"")&lt;&gt;"","OK","NA")</f>
        <v>NA</v>
      </c>
      <c r="WBQ82" s="58" t="e">
        <f>VLOOKUP(WBL82,'Cod Planos'!$A:$G,2,FALSE)</f>
        <v>#N/A</v>
      </c>
      <c r="WBR82" s="59" t="e">
        <f>VLOOKUP(WBL82,'Cod Planos'!$A:$G,4,FALSE)</f>
        <v>#N/A</v>
      </c>
      <c r="WBS82" s="60" t="e">
        <f>VLOOKUP(WBL82,'Cod Planos'!$A:$G,5,FALSE)</f>
        <v>#N/A</v>
      </c>
      <c r="WBT82" s="61" t="e">
        <f>VLOOKUP(WBL82,'Cod Planos'!$A:$G,6,FALSE)</f>
        <v>#N/A</v>
      </c>
      <c r="WBU82" s="62" t="e">
        <f>VLOOKUP(WBL82,'Cod Planos'!$A:$G,7,FALSE)</f>
        <v>#N/A</v>
      </c>
      <c r="WBV82" s="34">
        <v>1419</v>
      </c>
      <c r="WBW82" s="63" t="str">
        <f>WBO82</f>
        <v>NA</v>
      </c>
      <c r="WBX82" s="83" t="s">
        <v>1943</v>
      </c>
      <c r="WBY82" s="93" t="str">
        <f>WBM82</f>
        <v>CR1419</v>
      </c>
      <c r="WBZ82" s="93" t="str">
        <f>IF(IFERROR(VLOOKUP(WBW82,'OPERAÇÕES - REPARO'!WBI:WBI,1,FALSE),"")&lt;&gt;"","OK","NA")</f>
        <v>NA</v>
      </c>
      <c r="WCA82" s="93" t="str">
        <f>IF(IFERROR(VLOOKUP(WBW82,'TEXTO LONGO REPARO.CSV'!WBE:WBE,1,FALSE),"")&lt;&gt;"","OK","NA")</f>
        <v>NA</v>
      </c>
      <c r="WCB82" s="58" t="e">
        <f>VLOOKUP(WBW82,'Cod Planos'!$A:$G,2,FALSE)</f>
        <v>#N/A</v>
      </c>
      <c r="WCC82" s="59" t="e">
        <f>VLOOKUP(WBW82,'Cod Planos'!$A:$G,4,FALSE)</f>
        <v>#N/A</v>
      </c>
      <c r="WCD82" s="60" t="e">
        <f>VLOOKUP(WBW82,'Cod Planos'!$A:$G,5,FALSE)</f>
        <v>#N/A</v>
      </c>
      <c r="WCE82" s="61" t="e">
        <f>VLOOKUP(WBW82,'Cod Planos'!$A:$G,6,FALSE)</f>
        <v>#N/A</v>
      </c>
      <c r="WCF82" s="62" t="e">
        <f>VLOOKUP(WBW82,'Cod Planos'!$A:$G,7,FALSE)</f>
        <v>#N/A</v>
      </c>
      <c r="WCG82" s="34">
        <v>1420</v>
      </c>
      <c r="WCH82" s="63" t="str">
        <f>WBZ82</f>
        <v>NA</v>
      </c>
      <c r="WCI82" s="83" t="s">
        <v>1944</v>
      </c>
      <c r="WCJ82" s="93" t="str">
        <f>WBX82</f>
        <v>CR1420</v>
      </c>
      <c r="WCK82" s="93" t="str">
        <f>IF(IFERROR(VLOOKUP(WCH82,'OPERAÇÕES - REPARO'!WBT:WBT,1,FALSE),"")&lt;&gt;"","OK","NA")</f>
        <v>NA</v>
      </c>
      <c r="WCL82" s="93" t="str">
        <f>IF(IFERROR(VLOOKUP(WCH82,'TEXTO LONGO REPARO.CSV'!WBP:WBP,1,FALSE),"")&lt;&gt;"","OK","NA")</f>
        <v>NA</v>
      </c>
      <c r="WCM82" s="58" t="e">
        <f>VLOOKUP(WCH82,'Cod Planos'!$A:$G,2,FALSE)</f>
        <v>#N/A</v>
      </c>
      <c r="WCN82" s="59" t="e">
        <f>VLOOKUP(WCH82,'Cod Planos'!$A:$G,4,FALSE)</f>
        <v>#N/A</v>
      </c>
      <c r="WCO82" s="60" t="e">
        <f>VLOOKUP(WCH82,'Cod Planos'!$A:$G,5,FALSE)</f>
        <v>#N/A</v>
      </c>
      <c r="WCP82" s="61" t="e">
        <f>VLOOKUP(WCH82,'Cod Planos'!$A:$G,6,FALSE)</f>
        <v>#N/A</v>
      </c>
      <c r="WCQ82" s="62" t="e">
        <f>VLOOKUP(WCH82,'Cod Planos'!$A:$G,7,FALSE)</f>
        <v>#N/A</v>
      </c>
      <c r="WCR82" s="34">
        <v>1421</v>
      </c>
      <c r="WCS82" s="63" t="str">
        <f>WCK82</f>
        <v>NA</v>
      </c>
      <c r="WCT82" s="83" t="s">
        <v>1945</v>
      </c>
      <c r="WCU82" s="93" t="str">
        <f>WCI82</f>
        <v>CR1421</v>
      </c>
      <c r="WCV82" s="93" t="str">
        <f>IF(IFERROR(VLOOKUP(WCS82,'OPERAÇÕES - REPARO'!WCE:WCE,1,FALSE),"")&lt;&gt;"","OK","NA")</f>
        <v>NA</v>
      </c>
      <c r="WCW82" s="93" t="str">
        <f>IF(IFERROR(VLOOKUP(WCS82,'TEXTO LONGO REPARO.CSV'!WCA:WCA,1,FALSE),"")&lt;&gt;"","OK","NA")</f>
        <v>NA</v>
      </c>
      <c r="WCX82" s="58" t="e">
        <f>VLOOKUP(WCS82,'Cod Planos'!$A:$G,2,FALSE)</f>
        <v>#N/A</v>
      </c>
      <c r="WCY82" s="59" t="e">
        <f>VLOOKUP(WCS82,'Cod Planos'!$A:$G,4,FALSE)</f>
        <v>#N/A</v>
      </c>
      <c r="WCZ82" s="60" t="e">
        <f>VLOOKUP(WCS82,'Cod Planos'!$A:$G,5,FALSE)</f>
        <v>#N/A</v>
      </c>
      <c r="WDA82" s="61" t="e">
        <f>VLOOKUP(WCS82,'Cod Planos'!$A:$G,6,FALSE)</f>
        <v>#N/A</v>
      </c>
      <c r="WDB82" s="62" t="e">
        <f>VLOOKUP(WCS82,'Cod Planos'!$A:$G,7,FALSE)</f>
        <v>#N/A</v>
      </c>
      <c r="WDC82" s="34">
        <v>1422</v>
      </c>
      <c r="WDD82" s="63" t="str">
        <f>WCV82</f>
        <v>NA</v>
      </c>
      <c r="WDE82" s="83" t="s">
        <v>1946</v>
      </c>
      <c r="WDF82" s="93" t="str">
        <f>WCT82</f>
        <v>CR1422</v>
      </c>
      <c r="WDG82" s="93" t="str">
        <f>IF(IFERROR(VLOOKUP(WDD82,'OPERAÇÕES - REPARO'!WCP:WCP,1,FALSE),"")&lt;&gt;"","OK","NA")</f>
        <v>NA</v>
      </c>
      <c r="WDH82" s="93" t="str">
        <f>IF(IFERROR(VLOOKUP(WDD82,'TEXTO LONGO REPARO.CSV'!WCL:WCL,1,FALSE),"")&lt;&gt;"","OK","NA")</f>
        <v>NA</v>
      </c>
      <c r="WDI82" s="58" t="e">
        <f>VLOOKUP(WDD82,'Cod Planos'!$A:$G,2,FALSE)</f>
        <v>#N/A</v>
      </c>
      <c r="WDJ82" s="59" t="e">
        <f>VLOOKUP(WDD82,'Cod Planos'!$A:$G,4,FALSE)</f>
        <v>#N/A</v>
      </c>
      <c r="WDK82" s="60" t="e">
        <f>VLOOKUP(WDD82,'Cod Planos'!$A:$G,5,FALSE)</f>
        <v>#N/A</v>
      </c>
      <c r="WDL82" s="61" t="e">
        <f>VLOOKUP(WDD82,'Cod Planos'!$A:$G,6,FALSE)</f>
        <v>#N/A</v>
      </c>
      <c r="WDM82" s="62" t="e">
        <f>VLOOKUP(WDD82,'Cod Planos'!$A:$G,7,FALSE)</f>
        <v>#N/A</v>
      </c>
      <c r="WDN82" s="34">
        <v>1423</v>
      </c>
      <c r="WDO82" s="63" t="str">
        <f>WDG82</f>
        <v>NA</v>
      </c>
      <c r="WDP82" s="83" t="s">
        <v>1947</v>
      </c>
      <c r="WDQ82" s="93" t="str">
        <f>WDE82</f>
        <v>CR1423</v>
      </c>
      <c r="WDR82" s="93" t="str">
        <f>IF(IFERROR(VLOOKUP(WDO82,'OPERAÇÕES - REPARO'!WDA:WDA,1,FALSE),"")&lt;&gt;"","OK","NA")</f>
        <v>NA</v>
      </c>
      <c r="WDS82" s="93" t="str">
        <f>IF(IFERROR(VLOOKUP(WDO82,'TEXTO LONGO REPARO.CSV'!WCW:WCW,1,FALSE),"")&lt;&gt;"","OK","NA")</f>
        <v>NA</v>
      </c>
      <c r="WDT82" s="58" t="e">
        <f>VLOOKUP(WDO82,'Cod Planos'!$A:$G,2,FALSE)</f>
        <v>#N/A</v>
      </c>
      <c r="WDU82" s="59" t="e">
        <f>VLOOKUP(WDO82,'Cod Planos'!$A:$G,4,FALSE)</f>
        <v>#N/A</v>
      </c>
      <c r="WDV82" s="60" t="e">
        <f>VLOOKUP(WDO82,'Cod Planos'!$A:$G,5,FALSE)</f>
        <v>#N/A</v>
      </c>
      <c r="WDW82" s="61" t="e">
        <f>VLOOKUP(WDO82,'Cod Planos'!$A:$G,6,FALSE)</f>
        <v>#N/A</v>
      </c>
      <c r="WDX82" s="62" t="e">
        <f>VLOOKUP(WDO82,'Cod Planos'!$A:$G,7,FALSE)</f>
        <v>#N/A</v>
      </c>
      <c r="WDY82" s="34">
        <v>1424</v>
      </c>
      <c r="WDZ82" s="63" t="str">
        <f>WDR82</f>
        <v>NA</v>
      </c>
      <c r="WEA82" s="83" t="s">
        <v>1948</v>
      </c>
      <c r="WEB82" s="93" t="str">
        <f>WDP82</f>
        <v>CR1424</v>
      </c>
      <c r="WEC82" s="93" t="str">
        <f>IF(IFERROR(VLOOKUP(WDZ82,'OPERAÇÕES - REPARO'!WDL:WDL,1,FALSE),"")&lt;&gt;"","OK","NA")</f>
        <v>NA</v>
      </c>
      <c r="WED82" s="93" t="str">
        <f>IF(IFERROR(VLOOKUP(WDZ82,'TEXTO LONGO REPARO.CSV'!WDH:WDH,1,FALSE),"")&lt;&gt;"","OK","NA")</f>
        <v>NA</v>
      </c>
      <c r="WEE82" s="58" t="e">
        <f>VLOOKUP(WDZ82,'Cod Planos'!$A:$G,2,FALSE)</f>
        <v>#N/A</v>
      </c>
      <c r="WEF82" s="59" t="e">
        <f>VLOOKUP(WDZ82,'Cod Planos'!$A:$G,4,FALSE)</f>
        <v>#N/A</v>
      </c>
      <c r="WEG82" s="60" t="e">
        <f>VLOOKUP(WDZ82,'Cod Planos'!$A:$G,5,FALSE)</f>
        <v>#N/A</v>
      </c>
      <c r="WEH82" s="61" t="e">
        <f>VLOOKUP(WDZ82,'Cod Planos'!$A:$G,6,FALSE)</f>
        <v>#N/A</v>
      </c>
      <c r="WEI82" s="62" t="e">
        <f>VLOOKUP(WDZ82,'Cod Planos'!$A:$G,7,FALSE)</f>
        <v>#N/A</v>
      </c>
      <c r="WEJ82" s="34">
        <v>1425</v>
      </c>
      <c r="WEK82" s="63" t="str">
        <f>WEC82</f>
        <v>NA</v>
      </c>
      <c r="WEL82" s="83" t="s">
        <v>1949</v>
      </c>
      <c r="WEM82" s="93" t="str">
        <f>WEA82</f>
        <v>CR1425</v>
      </c>
      <c r="WEN82" s="93" t="str">
        <f>IF(IFERROR(VLOOKUP(WEK82,'OPERAÇÕES - REPARO'!WDW:WDW,1,FALSE),"")&lt;&gt;"","OK","NA")</f>
        <v>NA</v>
      </c>
      <c r="WEO82" s="93" t="str">
        <f>IF(IFERROR(VLOOKUP(WEK82,'TEXTO LONGO REPARO.CSV'!WDS:WDS,1,FALSE),"")&lt;&gt;"","OK","NA")</f>
        <v>NA</v>
      </c>
      <c r="WEP82" s="58" t="e">
        <f>VLOOKUP(WEK82,'Cod Planos'!$A:$G,2,FALSE)</f>
        <v>#N/A</v>
      </c>
      <c r="WEQ82" s="59" t="e">
        <f>VLOOKUP(WEK82,'Cod Planos'!$A:$G,4,FALSE)</f>
        <v>#N/A</v>
      </c>
      <c r="WER82" s="60" t="e">
        <f>VLOOKUP(WEK82,'Cod Planos'!$A:$G,5,FALSE)</f>
        <v>#N/A</v>
      </c>
      <c r="WES82" s="61" t="e">
        <f>VLOOKUP(WEK82,'Cod Planos'!$A:$G,6,FALSE)</f>
        <v>#N/A</v>
      </c>
      <c r="WET82" s="62" t="e">
        <f>VLOOKUP(WEK82,'Cod Planos'!$A:$G,7,FALSE)</f>
        <v>#N/A</v>
      </c>
      <c r="WEU82" s="34">
        <v>1426</v>
      </c>
      <c r="WEV82" s="63" t="str">
        <f>WEN82</f>
        <v>NA</v>
      </c>
      <c r="WEW82" s="83" t="s">
        <v>1950</v>
      </c>
      <c r="WEX82" s="93" t="str">
        <f>WEL82</f>
        <v>CR1426</v>
      </c>
      <c r="WEY82" s="93" t="str">
        <f>IF(IFERROR(VLOOKUP(WEV82,'OPERAÇÕES - REPARO'!WEH:WEH,1,FALSE),"")&lt;&gt;"","OK","NA")</f>
        <v>NA</v>
      </c>
      <c r="WEZ82" s="93" t="str">
        <f>IF(IFERROR(VLOOKUP(WEV82,'TEXTO LONGO REPARO.CSV'!WED:WED,1,FALSE),"")&lt;&gt;"","OK","NA")</f>
        <v>NA</v>
      </c>
      <c r="WFA82" s="58" t="e">
        <f>VLOOKUP(WEV82,'Cod Planos'!$A:$G,2,FALSE)</f>
        <v>#N/A</v>
      </c>
      <c r="WFB82" s="59" t="e">
        <f>VLOOKUP(WEV82,'Cod Planos'!$A:$G,4,FALSE)</f>
        <v>#N/A</v>
      </c>
      <c r="WFC82" s="60" t="e">
        <f>VLOOKUP(WEV82,'Cod Planos'!$A:$G,5,FALSE)</f>
        <v>#N/A</v>
      </c>
      <c r="WFD82" s="61" t="e">
        <f>VLOOKUP(WEV82,'Cod Planos'!$A:$G,6,FALSE)</f>
        <v>#N/A</v>
      </c>
      <c r="WFE82" s="62" t="e">
        <f>VLOOKUP(WEV82,'Cod Planos'!$A:$G,7,FALSE)</f>
        <v>#N/A</v>
      </c>
      <c r="WFF82" s="34">
        <v>1427</v>
      </c>
      <c r="WFG82" s="63" t="str">
        <f>WEY82</f>
        <v>NA</v>
      </c>
      <c r="WFH82" s="83" t="s">
        <v>1951</v>
      </c>
      <c r="WFI82" s="93" t="str">
        <f>WEW82</f>
        <v>CR1427</v>
      </c>
      <c r="WFJ82" s="93" t="str">
        <f>IF(IFERROR(VLOOKUP(WFG82,'OPERAÇÕES - REPARO'!WES:WES,1,FALSE),"")&lt;&gt;"","OK","NA")</f>
        <v>NA</v>
      </c>
      <c r="WFK82" s="93" t="str">
        <f>IF(IFERROR(VLOOKUP(WFG82,'TEXTO LONGO REPARO.CSV'!WEO:WEO,1,FALSE),"")&lt;&gt;"","OK","NA")</f>
        <v>NA</v>
      </c>
      <c r="WFL82" s="58" t="e">
        <f>VLOOKUP(WFG82,'Cod Planos'!$A:$G,2,FALSE)</f>
        <v>#N/A</v>
      </c>
      <c r="WFM82" s="59" t="e">
        <f>VLOOKUP(WFG82,'Cod Planos'!$A:$G,4,FALSE)</f>
        <v>#N/A</v>
      </c>
      <c r="WFN82" s="60" t="e">
        <f>VLOOKUP(WFG82,'Cod Planos'!$A:$G,5,FALSE)</f>
        <v>#N/A</v>
      </c>
      <c r="WFO82" s="61" t="e">
        <f>VLOOKUP(WFG82,'Cod Planos'!$A:$G,6,FALSE)</f>
        <v>#N/A</v>
      </c>
      <c r="WFP82" s="62" t="e">
        <f>VLOOKUP(WFG82,'Cod Planos'!$A:$G,7,FALSE)</f>
        <v>#N/A</v>
      </c>
      <c r="WFQ82" s="34">
        <v>1428</v>
      </c>
      <c r="WFR82" s="63" t="str">
        <f>WFJ82</f>
        <v>NA</v>
      </c>
      <c r="WFS82" s="83" t="s">
        <v>1952</v>
      </c>
      <c r="WFT82" s="93" t="str">
        <f>WFH82</f>
        <v>CR1428</v>
      </c>
      <c r="WFU82" s="93" t="str">
        <f>IF(IFERROR(VLOOKUP(WFR82,'OPERAÇÕES - REPARO'!WFD:WFD,1,FALSE),"")&lt;&gt;"","OK","NA")</f>
        <v>NA</v>
      </c>
      <c r="WFV82" s="93" t="str">
        <f>IF(IFERROR(VLOOKUP(WFR82,'TEXTO LONGO REPARO.CSV'!WEZ:WEZ,1,FALSE),"")&lt;&gt;"","OK","NA")</f>
        <v>NA</v>
      </c>
      <c r="WFW82" s="58" t="e">
        <f>VLOOKUP(WFR82,'Cod Planos'!$A:$G,2,FALSE)</f>
        <v>#N/A</v>
      </c>
      <c r="WFX82" s="59" t="e">
        <f>VLOOKUP(WFR82,'Cod Planos'!$A:$G,4,FALSE)</f>
        <v>#N/A</v>
      </c>
      <c r="WFY82" s="60" t="e">
        <f>VLOOKUP(WFR82,'Cod Planos'!$A:$G,5,FALSE)</f>
        <v>#N/A</v>
      </c>
      <c r="WFZ82" s="61" t="e">
        <f>VLOOKUP(WFR82,'Cod Planos'!$A:$G,6,FALSE)</f>
        <v>#N/A</v>
      </c>
      <c r="WGA82" s="62" t="e">
        <f>VLOOKUP(WFR82,'Cod Planos'!$A:$G,7,FALSE)</f>
        <v>#N/A</v>
      </c>
      <c r="WGB82" s="34">
        <v>1429</v>
      </c>
      <c r="WGC82" s="63" t="str">
        <f>WFU82</f>
        <v>NA</v>
      </c>
      <c r="WGD82" s="83" t="s">
        <v>1953</v>
      </c>
      <c r="WGE82" s="93" t="str">
        <f>WFS82</f>
        <v>CR1429</v>
      </c>
      <c r="WGF82" s="93" t="str">
        <f>IF(IFERROR(VLOOKUP(WGC82,'OPERAÇÕES - REPARO'!WFO:WFO,1,FALSE),"")&lt;&gt;"","OK","NA")</f>
        <v>NA</v>
      </c>
      <c r="WGG82" s="93" t="str">
        <f>IF(IFERROR(VLOOKUP(WGC82,'TEXTO LONGO REPARO.CSV'!WFK:WFK,1,FALSE),"")&lt;&gt;"","OK","NA")</f>
        <v>NA</v>
      </c>
      <c r="WGH82" s="58" t="e">
        <f>VLOOKUP(WGC82,'Cod Planos'!$A:$G,2,FALSE)</f>
        <v>#N/A</v>
      </c>
      <c r="WGI82" s="59" t="e">
        <f>VLOOKUP(WGC82,'Cod Planos'!$A:$G,4,FALSE)</f>
        <v>#N/A</v>
      </c>
      <c r="WGJ82" s="60" t="e">
        <f>VLOOKUP(WGC82,'Cod Planos'!$A:$G,5,FALSE)</f>
        <v>#N/A</v>
      </c>
      <c r="WGK82" s="61" t="e">
        <f>VLOOKUP(WGC82,'Cod Planos'!$A:$G,6,FALSE)</f>
        <v>#N/A</v>
      </c>
      <c r="WGL82" s="62" t="e">
        <f>VLOOKUP(WGC82,'Cod Planos'!$A:$G,7,FALSE)</f>
        <v>#N/A</v>
      </c>
      <c r="WGM82" s="34">
        <v>1430</v>
      </c>
      <c r="WGN82" s="63" t="str">
        <f>WGF82</f>
        <v>NA</v>
      </c>
      <c r="WGO82" s="83" t="s">
        <v>1954</v>
      </c>
      <c r="WGP82" s="93" t="str">
        <f>WGD82</f>
        <v>CR1430</v>
      </c>
      <c r="WGQ82" s="93" t="str">
        <f>IF(IFERROR(VLOOKUP(WGN82,'OPERAÇÕES - REPARO'!WFZ:WFZ,1,FALSE),"")&lt;&gt;"","OK","NA")</f>
        <v>NA</v>
      </c>
      <c r="WGR82" s="93" t="str">
        <f>IF(IFERROR(VLOOKUP(WGN82,'TEXTO LONGO REPARO.CSV'!WFV:WFV,1,FALSE),"")&lt;&gt;"","OK","NA")</f>
        <v>NA</v>
      </c>
      <c r="WGS82" s="58" t="e">
        <f>VLOOKUP(WGN82,'Cod Planos'!$A:$G,2,FALSE)</f>
        <v>#N/A</v>
      </c>
      <c r="WGT82" s="59" t="e">
        <f>VLOOKUP(WGN82,'Cod Planos'!$A:$G,4,FALSE)</f>
        <v>#N/A</v>
      </c>
      <c r="WGU82" s="60" t="e">
        <f>VLOOKUP(WGN82,'Cod Planos'!$A:$G,5,FALSE)</f>
        <v>#N/A</v>
      </c>
      <c r="WGV82" s="61" t="e">
        <f>VLOOKUP(WGN82,'Cod Planos'!$A:$G,6,FALSE)</f>
        <v>#N/A</v>
      </c>
      <c r="WGW82" s="62" t="e">
        <f>VLOOKUP(WGN82,'Cod Planos'!$A:$G,7,FALSE)</f>
        <v>#N/A</v>
      </c>
      <c r="WGX82" s="34">
        <v>1431</v>
      </c>
      <c r="WGY82" s="63" t="str">
        <f>WGQ82</f>
        <v>NA</v>
      </c>
      <c r="WGZ82" s="83" t="s">
        <v>1955</v>
      </c>
      <c r="WHA82" s="93" t="str">
        <f>WGO82</f>
        <v>CR1431</v>
      </c>
      <c r="WHB82" s="93" t="str">
        <f>IF(IFERROR(VLOOKUP(WGY82,'OPERAÇÕES - REPARO'!WGK:WGK,1,FALSE),"")&lt;&gt;"","OK","NA")</f>
        <v>NA</v>
      </c>
      <c r="WHC82" s="93" t="str">
        <f>IF(IFERROR(VLOOKUP(WGY82,'TEXTO LONGO REPARO.CSV'!WGG:WGG,1,FALSE),"")&lt;&gt;"","OK","NA")</f>
        <v>NA</v>
      </c>
      <c r="WHD82" s="58" t="e">
        <f>VLOOKUP(WGY82,'Cod Planos'!$A:$G,2,FALSE)</f>
        <v>#N/A</v>
      </c>
      <c r="WHE82" s="59" t="e">
        <f>VLOOKUP(WGY82,'Cod Planos'!$A:$G,4,FALSE)</f>
        <v>#N/A</v>
      </c>
      <c r="WHF82" s="60" t="e">
        <f>VLOOKUP(WGY82,'Cod Planos'!$A:$G,5,FALSE)</f>
        <v>#N/A</v>
      </c>
      <c r="WHG82" s="61" t="e">
        <f>VLOOKUP(WGY82,'Cod Planos'!$A:$G,6,FALSE)</f>
        <v>#N/A</v>
      </c>
      <c r="WHH82" s="62" t="e">
        <f>VLOOKUP(WGY82,'Cod Planos'!$A:$G,7,FALSE)</f>
        <v>#N/A</v>
      </c>
      <c r="WHI82" s="34">
        <v>1432</v>
      </c>
      <c r="WHJ82" s="63" t="str">
        <f>WHB82</f>
        <v>NA</v>
      </c>
      <c r="WHK82" s="83" t="s">
        <v>1956</v>
      </c>
      <c r="WHL82" s="93" t="str">
        <f>WGZ82</f>
        <v>CR1432</v>
      </c>
      <c r="WHM82" s="93" t="str">
        <f>IF(IFERROR(VLOOKUP(WHJ82,'OPERAÇÕES - REPARO'!WGV:WGV,1,FALSE),"")&lt;&gt;"","OK","NA")</f>
        <v>NA</v>
      </c>
      <c r="WHN82" s="93" t="str">
        <f>IF(IFERROR(VLOOKUP(WHJ82,'TEXTO LONGO REPARO.CSV'!WGR:WGR,1,FALSE),"")&lt;&gt;"","OK","NA")</f>
        <v>NA</v>
      </c>
      <c r="WHO82" s="58" t="e">
        <f>VLOOKUP(WHJ82,'Cod Planos'!$A:$G,2,FALSE)</f>
        <v>#N/A</v>
      </c>
      <c r="WHP82" s="59" t="e">
        <f>VLOOKUP(WHJ82,'Cod Planos'!$A:$G,4,FALSE)</f>
        <v>#N/A</v>
      </c>
      <c r="WHQ82" s="60" t="e">
        <f>VLOOKUP(WHJ82,'Cod Planos'!$A:$G,5,FALSE)</f>
        <v>#N/A</v>
      </c>
      <c r="WHR82" s="61" t="e">
        <f>VLOOKUP(WHJ82,'Cod Planos'!$A:$G,6,FALSE)</f>
        <v>#N/A</v>
      </c>
      <c r="WHS82" s="62" t="e">
        <f>VLOOKUP(WHJ82,'Cod Planos'!$A:$G,7,FALSE)</f>
        <v>#N/A</v>
      </c>
      <c r="WHT82" s="34">
        <v>1433</v>
      </c>
      <c r="WHU82" s="63" t="str">
        <f>WHM82</f>
        <v>NA</v>
      </c>
      <c r="WHV82" s="83" t="s">
        <v>1957</v>
      </c>
      <c r="WHW82" s="93" t="str">
        <f>WHK82</f>
        <v>CR1433</v>
      </c>
      <c r="WHX82" s="93" t="str">
        <f>IF(IFERROR(VLOOKUP(WHU82,'OPERAÇÕES - REPARO'!WHG:WHG,1,FALSE),"")&lt;&gt;"","OK","NA")</f>
        <v>NA</v>
      </c>
      <c r="WHY82" s="93" t="str">
        <f>IF(IFERROR(VLOOKUP(WHU82,'TEXTO LONGO REPARO.CSV'!WHC:WHC,1,FALSE),"")&lt;&gt;"","OK","NA")</f>
        <v>NA</v>
      </c>
      <c r="WHZ82" s="58" t="e">
        <f>VLOOKUP(WHU82,'Cod Planos'!$A:$G,2,FALSE)</f>
        <v>#N/A</v>
      </c>
      <c r="WIA82" s="59" t="e">
        <f>VLOOKUP(WHU82,'Cod Planos'!$A:$G,4,FALSE)</f>
        <v>#N/A</v>
      </c>
      <c r="WIB82" s="60" t="e">
        <f>VLOOKUP(WHU82,'Cod Planos'!$A:$G,5,FALSE)</f>
        <v>#N/A</v>
      </c>
      <c r="WIC82" s="61" t="e">
        <f>VLOOKUP(WHU82,'Cod Planos'!$A:$G,6,FALSE)</f>
        <v>#N/A</v>
      </c>
      <c r="WID82" s="62" t="e">
        <f>VLOOKUP(WHU82,'Cod Planos'!$A:$G,7,FALSE)</f>
        <v>#N/A</v>
      </c>
      <c r="WIE82" s="34">
        <v>1434</v>
      </c>
      <c r="WIF82" s="63" t="str">
        <f>WHX82</f>
        <v>NA</v>
      </c>
      <c r="WIG82" s="83" t="s">
        <v>1958</v>
      </c>
      <c r="WIH82" s="93" t="str">
        <f>WHV82</f>
        <v>CR1434</v>
      </c>
      <c r="WII82" s="93" t="str">
        <f>IF(IFERROR(VLOOKUP(WIF82,'OPERAÇÕES - REPARO'!WHR:WHR,1,FALSE),"")&lt;&gt;"","OK","NA")</f>
        <v>NA</v>
      </c>
      <c r="WIJ82" s="93" t="str">
        <f>IF(IFERROR(VLOOKUP(WIF82,'TEXTO LONGO REPARO.CSV'!WHN:WHN,1,FALSE),"")&lt;&gt;"","OK","NA")</f>
        <v>NA</v>
      </c>
      <c r="WIK82" s="58" t="e">
        <f>VLOOKUP(WIF82,'Cod Planos'!$A:$G,2,FALSE)</f>
        <v>#N/A</v>
      </c>
      <c r="WIL82" s="59" t="e">
        <f>VLOOKUP(WIF82,'Cod Planos'!$A:$G,4,FALSE)</f>
        <v>#N/A</v>
      </c>
      <c r="WIM82" s="60" t="e">
        <f>VLOOKUP(WIF82,'Cod Planos'!$A:$G,5,FALSE)</f>
        <v>#N/A</v>
      </c>
      <c r="WIN82" s="61" t="e">
        <f>VLOOKUP(WIF82,'Cod Planos'!$A:$G,6,FALSE)</f>
        <v>#N/A</v>
      </c>
      <c r="WIO82" s="62" t="e">
        <f>VLOOKUP(WIF82,'Cod Planos'!$A:$G,7,FALSE)</f>
        <v>#N/A</v>
      </c>
      <c r="WIP82" s="34">
        <v>1435</v>
      </c>
      <c r="WIQ82" s="63" t="str">
        <f>WII82</f>
        <v>NA</v>
      </c>
      <c r="WIR82" s="83" t="s">
        <v>1959</v>
      </c>
      <c r="WIS82" s="93" t="str">
        <f>WIG82</f>
        <v>CR1435</v>
      </c>
      <c r="WIT82" s="93" t="str">
        <f>IF(IFERROR(VLOOKUP(WIQ82,'OPERAÇÕES - REPARO'!WIC:WIC,1,FALSE),"")&lt;&gt;"","OK","NA")</f>
        <v>NA</v>
      </c>
      <c r="WIU82" s="93" t="str">
        <f>IF(IFERROR(VLOOKUP(WIQ82,'TEXTO LONGO REPARO.CSV'!WHY:WHY,1,FALSE),"")&lt;&gt;"","OK","NA")</f>
        <v>NA</v>
      </c>
      <c r="WIV82" s="58" t="e">
        <f>VLOOKUP(WIQ82,'Cod Planos'!$A:$G,2,FALSE)</f>
        <v>#N/A</v>
      </c>
      <c r="WIW82" s="59" t="e">
        <f>VLOOKUP(WIQ82,'Cod Planos'!$A:$G,4,FALSE)</f>
        <v>#N/A</v>
      </c>
      <c r="WIX82" s="60" t="e">
        <f>VLOOKUP(WIQ82,'Cod Planos'!$A:$G,5,FALSE)</f>
        <v>#N/A</v>
      </c>
      <c r="WIY82" s="61" t="e">
        <f>VLOOKUP(WIQ82,'Cod Planos'!$A:$G,6,FALSE)</f>
        <v>#N/A</v>
      </c>
      <c r="WIZ82" s="62" t="e">
        <f>VLOOKUP(WIQ82,'Cod Planos'!$A:$G,7,FALSE)</f>
        <v>#N/A</v>
      </c>
      <c r="WJA82" s="34">
        <v>1436</v>
      </c>
      <c r="WJB82" s="63" t="str">
        <f>WIT82</f>
        <v>NA</v>
      </c>
      <c r="WJC82" s="83" t="s">
        <v>1960</v>
      </c>
      <c r="WJD82" s="93" t="str">
        <f>WIR82</f>
        <v>CR1436</v>
      </c>
      <c r="WJE82" s="93" t="str">
        <f>IF(IFERROR(VLOOKUP(WJB82,'OPERAÇÕES - REPARO'!WIN:WIN,1,FALSE),"")&lt;&gt;"","OK","NA")</f>
        <v>NA</v>
      </c>
      <c r="WJF82" s="93" t="str">
        <f>IF(IFERROR(VLOOKUP(WJB82,'TEXTO LONGO REPARO.CSV'!WIJ:WIJ,1,FALSE),"")&lt;&gt;"","OK","NA")</f>
        <v>NA</v>
      </c>
      <c r="WJG82" s="58" t="e">
        <f>VLOOKUP(WJB82,'Cod Planos'!$A:$G,2,FALSE)</f>
        <v>#N/A</v>
      </c>
      <c r="WJH82" s="59" t="e">
        <f>VLOOKUP(WJB82,'Cod Planos'!$A:$G,4,FALSE)</f>
        <v>#N/A</v>
      </c>
      <c r="WJI82" s="60" t="e">
        <f>VLOOKUP(WJB82,'Cod Planos'!$A:$G,5,FALSE)</f>
        <v>#N/A</v>
      </c>
      <c r="WJJ82" s="61" t="e">
        <f>VLOOKUP(WJB82,'Cod Planos'!$A:$G,6,FALSE)</f>
        <v>#N/A</v>
      </c>
      <c r="WJK82" s="62" t="e">
        <f>VLOOKUP(WJB82,'Cod Planos'!$A:$G,7,FALSE)</f>
        <v>#N/A</v>
      </c>
      <c r="WJL82" s="34">
        <v>1437</v>
      </c>
      <c r="WJM82" s="63" t="str">
        <f>WJE82</f>
        <v>NA</v>
      </c>
      <c r="WJN82" s="83" t="s">
        <v>1961</v>
      </c>
      <c r="WJO82" s="93" t="str">
        <f>WJC82</f>
        <v>CR1437</v>
      </c>
      <c r="WJP82" s="93" t="str">
        <f>IF(IFERROR(VLOOKUP(WJM82,'OPERAÇÕES - REPARO'!WIY:WIY,1,FALSE),"")&lt;&gt;"","OK","NA")</f>
        <v>NA</v>
      </c>
      <c r="WJQ82" s="93" t="str">
        <f>IF(IFERROR(VLOOKUP(WJM82,'TEXTO LONGO REPARO.CSV'!WIU:WIU,1,FALSE),"")&lt;&gt;"","OK","NA")</f>
        <v>NA</v>
      </c>
      <c r="WJR82" s="58" t="e">
        <f>VLOOKUP(WJM82,'Cod Planos'!$A:$G,2,FALSE)</f>
        <v>#N/A</v>
      </c>
      <c r="WJS82" s="59" t="e">
        <f>VLOOKUP(WJM82,'Cod Planos'!$A:$G,4,FALSE)</f>
        <v>#N/A</v>
      </c>
      <c r="WJT82" s="60" t="e">
        <f>VLOOKUP(WJM82,'Cod Planos'!$A:$G,5,FALSE)</f>
        <v>#N/A</v>
      </c>
      <c r="WJU82" s="61" t="e">
        <f>VLOOKUP(WJM82,'Cod Planos'!$A:$G,6,FALSE)</f>
        <v>#N/A</v>
      </c>
      <c r="WJV82" s="62" t="e">
        <f>VLOOKUP(WJM82,'Cod Planos'!$A:$G,7,FALSE)</f>
        <v>#N/A</v>
      </c>
      <c r="WJW82" s="34">
        <v>1438</v>
      </c>
      <c r="WJX82" s="63" t="str">
        <f>WJP82</f>
        <v>NA</v>
      </c>
      <c r="WJY82" s="83" t="s">
        <v>1962</v>
      </c>
      <c r="WJZ82" s="93" t="str">
        <f>WJN82</f>
        <v>CR1438</v>
      </c>
      <c r="WKA82" s="93" t="str">
        <f>IF(IFERROR(VLOOKUP(WJX82,'OPERAÇÕES - REPARO'!WJJ:WJJ,1,FALSE),"")&lt;&gt;"","OK","NA")</f>
        <v>NA</v>
      </c>
      <c r="WKB82" s="93" t="str">
        <f>IF(IFERROR(VLOOKUP(WJX82,'TEXTO LONGO REPARO.CSV'!WJF:WJF,1,FALSE),"")&lt;&gt;"","OK","NA")</f>
        <v>NA</v>
      </c>
      <c r="WKC82" s="58" t="e">
        <f>VLOOKUP(WJX82,'Cod Planos'!$A:$G,2,FALSE)</f>
        <v>#N/A</v>
      </c>
      <c r="WKD82" s="59" t="e">
        <f>VLOOKUP(WJX82,'Cod Planos'!$A:$G,4,FALSE)</f>
        <v>#N/A</v>
      </c>
      <c r="WKE82" s="60" t="e">
        <f>VLOOKUP(WJX82,'Cod Planos'!$A:$G,5,FALSE)</f>
        <v>#N/A</v>
      </c>
      <c r="WKF82" s="61" t="e">
        <f>VLOOKUP(WJX82,'Cod Planos'!$A:$G,6,FALSE)</f>
        <v>#N/A</v>
      </c>
      <c r="WKG82" s="62" t="e">
        <f>VLOOKUP(WJX82,'Cod Planos'!$A:$G,7,FALSE)</f>
        <v>#N/A</v>
      </c>
      <c r="WKH82" s="34">
        <v>1439</v>
      </c>
      <c r="WKI82" s="63" t="str">
        <f>WKA82</f>
        <v>NA</v>
      </c>
      <c r="WKJ82" s="83" t="s">
        <v>1963</v>
      </c>
      <c r="WKK82" s="93" t="str">
        <f>WJY82</f>
        <v>CR1439</v>
      </c>
      <c r="WKL82" s="93" t="str">
        <f>IF(IFERROR(VLOOKUP(WKI82,'OPERAÇÕES - REPARO'!WJU:WJU,1,FALSE),"")&lt;&gt;"","OK","NA")</f>
        <v>NA</v>
      </c>
      <c r="WKM82" s="93" t="str">
        <f>IF(IFERROR(VLOOKUP(WKI82,'TEXTO LONGO REPARO.CSV'!WJQ:WJQ,1,FALSE),"")&lt;&gt;"","OK","NA")</f>
        <v>NA</v>
      </c>
      <c r="WKN82" s="58" t="e">
        <f>VLOOKUP(WKI82,'Cod Planos'!$A:$G,2,FALSE)</f>
        <v>#N/A</v>
      </c>
      <c r="WKO82" s="59" t="e">
        <f>VLOOKUP(WKI82,'Cod Planos'!$A:$G,4,FALSE)</f>
        <v>#N/A</v>
      </c>
      <c r="WKP82" s="60" t="e">
        <f>VLOOKUP(WKI82,'Cod Planos'!$A:$G,5,FALSE)</f>
        <v>#N/A</v>
      </c>
      <c r="WKQ82" s="61" t="e">
        <f>VLOOKUP(WKI82,'Cod Planos'!$A:$G,6,FALSE)</f>
        <v>#N/A</v>
      </c>
      <c r="WKR82" s="62" t="e">
        <f>VLOOKUP(WKI82,'Cod Planos'!$A:$G,7,FALSE)</f>
        <v>#N/A</v>
      </c>
      <c r="WKS82" s="34">
        <v>1440</v>
      </c>
      <c r="WKT82" s="63" t="str">
        <f>WKL82</f>
        <v>NA</v>
      </c>
      <c r="WKU82" s="83" t="s">
        <v>1964</v>
      </c>
      <c r="WKV82" s="93" t="str">
        <f>WKJ82</f>
        <v>CR1440</v>
      </c>
      <c r="WKW82" s="93" t="str">
        <f>IF(IFERROR(VLOOKUP(WKT82,'OPERAÇÕES - REPARO'!WKF:WKF,1,FALSE),"")&lt;&gt;"","OK","NA")</f>
        <v>NA</v>
      </c>
      <c r="WKX82" s="93" t="str">
        <f>IF(IFERROR(VLOOKUP(WKT82,'TEXTO LONGO REPARO.CSV'!WKB:WKB,1,FALSE),"")&lt;&gt;"","OK","NA")</f>
        <v>NA</v>
      </c>
      <c r="WKY82" s="58" t="e">
        <f>VLOOKUP(WKT82,'Cod Planos'!$A:$G,2,FALSE)</f>
        <v>#N/A</v>
      </c>
      <c r="WKZ82" s="59" t="e">
        <f>VLOOKUP(WKT82,'Cod Planos'!$A:$G,4,FALSE)</f>
        <v>#N/A</v>
      </c>
      <c r="WLA82" s="60" t="e">
        <f>VLOOKUP(WKT82,'Cod Planos'!$A:$G,5,FALSE)</f>
        <v>#N/A</v>
      </c>
      <c r="WLB82" s="61" t="e">
        <f>VLOOKUP(WKT82,'Cod Planos'!$A:$G,6,FALSE)</f>
        <v>#N/A</v>
      </c>
      <c r="WLC82" s="62" t="e">
        <f>VLOOKUP(WKT82,'Cod Planos'!$A:$G,7,FALSE)</f>
        <v>#N/A</v>
      </c>
      <c r="WLD82" s="34">
        <v>1441</v>
      </c>
      <c r="WLE82" s="63" t="str">
        <f>WKW82</f>
        <v>NA</v>
      </c>
      <c r="WLF82" s="83" t="s">
        <v>1965</v>
      </c>
      <c r="WLG82" s="93" t="str">
        <f>WKU82</f>
        <v>CR1441</v>
      </c>
      <c r="WLH82" s="93" t="str">
        <f>IF(IFERROR(VLOOKUP(WLE82,'OPERAÇÕES - REPARO'!WKQ:WKQ,1,FALSE),"")&lt;&gt;"","OK","NA")</f>
        <v>NA</v>
      </c>
      <c r="WLI82" s="93" t="str">
        <f>IF(IFERROR(VLOOKUP(WLE82,'TEXTO LONGO REPARO.CSV'!WKM:WKM,1,FALSE),"")&lt;&gt;"","OK","NA")</f>
        <v>NA</v>
      </c>
      <c r="WLJ82" s="58" t="e">
        <f>VLOOKUP(WLE82,'Cod Planos'!$A:$G,2,FALSE)</f>
        <v>#N/A</v>
      </c>
      <c r="WLK82" s="59" t="e">
        <f>VLOOKUP(WLE82,'Cod Planos'!$A:$G,4,FALSE)</f>
        <v>#N/A</v>
      </c>
      <c r="WLL82" s="60" t="e">
        <f>VLOOKUP(WLE82,'Cod Planos'!$A:$G,5,FALSE)</f>
        <v>#N/A</v>
      </c>
      <c r="WLM82" s="61" t="e">
        <f>VLOOKUP(WLE82,'Cod Planos'!$A:$G,6,FALSE)</f>
        <v>#N/A</v>
      </c>
      <c r="WLN82" s="62" t="e">
        <f>VLOOKUP(WLE82,'Cod Planos'!$A:$G,7,FALSE)</f>
        <v>#N/A</v>
      </c>
      <c r="WLO82" s="34">
        <v>1442</v>
      </c>
      <c r="WLP82" s="63" t="str">
        <f>WLH82</f>
        <v>NA</v>
      </c>
      <c r="WLQ82" s="83" t="s">
        <v>1966</v>
      </c>
      <c r="WLR82" s="93" t="str">
        <f>WLF82</f>
        <v>CR1442</v>
      </c>
      <c r="WLS82" s="93" t="str">
        <f>IF(IFERROR(VLOOKUP(WLP82,'OPERAÇÕES - REPARO'!WLB:WLB,1,FALSE),"")&lt;&gt;"","OK","NA")</f>
        <v>NA</v>
      </c>
      <c r="WLT82" s="93" t="str">
        <f>IF(IFERROR(VLOOKUP(WLP82,'TEXTO LONGO REPARO.CSV'!WKX:WKX,1,FALSE),"")&lt;&gt;"","OK","NA")</f>
        <v>NA</v>
      </c>
      <c r="WLU82" s="58" t="e">
        <f>VLOOKUP(WLP82,'Cod Planos'!$A:$G,2,FALSE)</f>
        <v>#N/A</v>
      </c>
      <c r="WLV82" s="59" t="e">
        <f>VLOOKUP(WLP82,'Cod Planos'!$A:$G,4,FALSE)</f>
        <v>#N/A</v>
      </c>
      <c r="WLW82" s="60" t="e">
        <f>VLOOKUP(WLP82,'Cod Planos'!$A:$G,5,FALSE)</f>
        <v>#N/A</v>
      </c>
      <c r="WLX82" s="61" t="e">
        <f>VLOOKUP(WLP82,'Cod Planos'!$A:$G,6,FALSE)</f>
        <v>#N/A</v>
      </c>
      <c r="WLY82" s="62" t="e">
        <f>VLOOKUP(WLP82,'Cod Planos'!$A:$G,7,FALSE)</f>
        <v>#N/A</v>
      </c>
      <c r="WLZ82" s="34">
        <v>1443</v>
      </c>
      <c r="WMA82" s="63" t="str">
        <f>WLS82</f>
        <v>NA</v>
      </c>
      <c r="WMB82" s="83" t="s">
        <v>1967</v>
      </c>
      <c r="WMC82" s="93" t="str">
        <f>WLQ82</f>
        <v>CR1443</v>
      </c>
      <c r="WMD82" s="93" t="str">
        <f>IF(IFERROR(VLOOKUP(WMA82,'OPERAÇÕES - REPARO'!WLM:WLM,1,FALSE),"")&lt;&gt;"","OK","NA")</f>
        <v>NA</v>
      </c>
      <c r="WME82" s="93" t="str">
        <f>IF(IFERROR(VLOOKUP(WMA82,'TEXTO LONGO REPARO.CSV'!WLI:WLI,1,FALSE),"")&lt;&gt;"","OK","NA")</f>
        <v>NA</v>
      </c>
      <c r="WMF82" s="58" t="e">
        <f>VLOOKUP(WMA82,'Cod Planos'!$A:$G,2,FALSE)</f>
        <v>#N/A</v>
      </c>
      <c r="WMG82" s="59" t="e">
        <f>VLOOKUP(WMA82,'Cod Planos'!$A:$G,4,FALSE)</f>
        <v>#N/A</v>
      </c>
      <c r="WMH82" s="60" t="e">
        <f>VLOOKUP(WMA82,'Cod Planos'!$A:$G,5,FALSE)</f>
        <v>#N/A</v>
      </c>
      <c r="WMI82" s="61" t="e">
        <f>VLOOKUP(WMA82,'Cod Planos'!$A:$G,6,FALSE)</f>
        <v>#N/A</v>
      </c>
      <c r="WMJ82" s="62" t="e">
        <f>VLOOKUP(WMA82,'Cod Planos'!$A:$G,7,FALSE)</f>
        <v>#N/A</v>
      </c>
      <c r="WMK82" s="34">
        <v>1444</v>
      </c>
      <c r="WML82" s="63" t="str">
        <f>WMD82</f>
        <v>NA</v>
      </c>
      <c r="WMM82" s="83" t="s">
        <v>1968</v>
      </c>
      <c r="WMN82" s="93" t="str">
        <f>WMB82</f>
        <v>CR1444</v>
      </c>
      <c r="WMO82" s="93" t="str">
        <f>IF(IFERROR(VLOOKUP(WML82,'OPERAÇÕES - REPARO'!WLX:WLX,1,FALSE),"")&lt;&gt;"","OK","NA")</f>
        <v>NA</v>
      </c>
      <c r="WMP82" s="93" t="str">
        <f>IF(IFERROR(VLOOKUP(WML82,'TEXTO LONGO REPARO.CSV'!WLT:WLT,1,FALSE),"")&lt;&gt;"","OK","NA")</f>
        <v>NA</v>
      </c>
      <c r="WMQ82" s="58" t="e">
        <f>VLOOKUP(WML82,'Cod Planos'!$A:$G,2,FALSE)</f>
        <v>#N/A</v>
      </c>
      <c r="WMR82" s="59" t="e">
        <f>VLOOKUP(WML82,'Cod Planos'!$A:$G,4,FALSE)</f>
        <v>#N/A</v>
      </c>
      <c r="WMS82" s="60" t="e">
        <f>VLOOKUP(WML82,'Cod Planos'!$A:$G,5,FALSE)</f>
        <v>#N/A</v>
      </c>
      <c r="WMT82" s="61" t="e">
        <f>VLOOKUP(WML82,'Cod Planos'!$A:$G,6,FALSE)</f>
        <v>#N/A</v>
      </c>
      <c r="WMU82" s="62" t="e">
        <f>VLOOKUP(WML82,'Cod Planos'!$A:$G,7,FALSE)</f>
        <v>#N/A</v>
      </c>
      <c r="WMV82" s="34">
        <v>1445</v>
      </c>
      <c r="WMW82" s="63" t="str">
        <f>WMO82</f>
        <v>NA</v>
      </c>
      <c r="WMX82" s="83" t="s">
        <v>1969</v>
      </c>
      <c r="WMY82" s="93" t="str">
        <f>WMM82</f>
        <v>CR1445</v>
      </c>
      <c r="WMZ82" s="93" t="str">
        <f>IF(IFERROR(VLOOKUP(WMW82,'OPERAÇÕES - REPARO'!WMI:WMI,1,FALSE),"")&lt;&gt;"","OK","NA")</f>
        <v>NA</v>
      </c>
      <c r="WNA82" s="93" t="str">
        <f>IF(IFERROR(VLOOKUP(WMW82,'TEXTO LONGO REPARO.CSV'!WME:WME,1,FALSE),"")&lt;&gt;"","OK","NA")</f>
        <v>NA</v>
      </c>
      <c r="WNB82" s="58" t="e">
        <f>VLOOKUP(WMW82,'Cod Planos'!$A:$G,2,FALSE)</f>
        <v>#N/A</v>
      </c>
      <c r="WNC82" s="59" t="e">
        <f>VLOOKUP(WMW82,'Cod Planos'!$A:$G,4,FALSE)</f>
        <v>#N/A</v>
      </c>
      <c r="WND82" s="60" t="e">
        <f>VLOOKUP(WMW82,'Cod Planos'!$A:$G,5,FALSE)</f>
        <v>#N/A</v>
      </c>
      <c r="WNE82" s="61" t="e">
        <f>VLOOKUP(WMW82,'Cod Planos'!$A:$G,6,FALSE)</f>
        <v>#N/A</v>
      </c>
      <c r="WNF82" s="62" t="e">
        <f>VLOOKUP(WMW82,'Cod Planos'!$A:$G,7,FALSE)</f>
        <v>#N/A</v>
      </c>
      <c r="WNG82" s="34">
        <v>1446</v>
      </c>
      <c r="WNH82" s="63" t="str">
        <f>WMZ82</f>
        <v>NA</v>
      </c>
      <c r="WNI82" s="83" t="s">
        <v>1970</v>
      </c>
      <c r="WNJ82" s="93" t="str">
        <f>WMX82</f>
        <v>CR1446</v>
      </c>
      <c r="WNK82" s="93" t="str">
        <f>IF(IFERROR(VLOOKUP(WNH82,'OPERAÇÕES - REPARO'!WMT:WMT,1,FALSE),"")&lt;&gt;"","OK","NA")</f>
        <v>NA</v>
      </c>
      <c r="WNL82" s="93" t="str">
        <f>IF(IFERROR(VLOOKUP(WNH82,'TEXTO LONGO REPARO.CSV'!WMP:WMP,1,FALSE),"")&lt;&gt;"","OK","NA")</f>
        <v>NA</v>
      </c>
      <c r="WNM82" s="58" t="e">
        <f>VLOOKUP(WNH82,'Cod Planos'!$A:$G,2,FALSE)</f>
        <v>#N/A</v>
      </c>
      <c r="WNN82" s="59" t="e">
        <f>VLOOKUP(WNH82,'Cod Planos'!$A:$G,4,FALSE)</f>
        <v>#N/A</v>
      </c>
      <c r="WNO82" s="60" t="e">
        <f>VLOOKUP(WNH82,'Cod Planos'!$A:$G,5,FALSE)</f>
        <v>#N/A</v>
      </c>
      <c r="WNP82" s="61" t="e">
        <f>VLOOKUP(WNH82,'Cod Planos'!$A:$G,6,FALSE)</f>
        <v>#N/A</v>
      </c>
      <c r="WNQ82" s="62" t="e">
        <f>VLOOKUP(WNH82,'Cod Planos'!$A:$G,7,FALSE)</f>
        <v>#N/A</v>
      </c>
      <c r="WNR82" s="34">
        <v>1447</v>
      </c>
      <c r="WNS82" s="63" t="str">
        <f>WNK82</f>
        <v>NA</v>
      </c>
      <c r="WNT82" s="83" t="s">
        <v>1971</v>
      </c>
      <c r="WNU82" s="93" t="str">
        <f>WNI82</f>
        <v>CR1447</v>
      </c>
      <c r="WNV82" s="93" t="str">
        <f>IF(IFERROR(VLOOKUP(WNS82,'OPERAÇÕES - REPARO'!WNE:WNE,1,FALSE),"")&lt;&gt;"","OK","NA")</f>
        <v>NA</v>
      </c>
      <c r="WNW82" s="93" t="str">
        <f>IF(IFERROR(VLOOKUP(WNS82,'TEXTO LONGO REPARO.CSV'!WNA:WNA,1,FALSE),"")&lt;&gt;"","OK","NA")</f>
        <v>NA</v>
      </c>
      <c r="WNX82" s="58" t="e">
        <f>VLOOKUP(WNS82,'Cod Planos'!$A:$G,2,FALSE)</f>
        <v>#N/A</v>
      </c>
      <c r="WNY82" s="59" t="e">
        <f>VLOOKUP(WNS82,'Cod Planos'!$A:$G,4,FALSE)</f>
        <v>#N/A</v>
      </c>
      <c r="WNZ82" s="60" t="e">
        <f>VLOOKUP(WNS82,'Cod Planos'!$A:$G,5,FALSE)</f>
        <v>#N/A</v>
      </c>
      <c r="WOA82" s="61" t="e">
        <f>VLOOKUP(WNS82,'Cod Planos'!$A:$G,6,FALSE)</f>
        <v>#N/A</v>
      </c>
      <c r="WOB82" s="62" t="e">
        <f>VLOOKUP(WNS82,'Cod Planos'!$A:$G,7,FALSE)</f>
        <v>#N/A</v>
      </c>
      <c r="WOC82" s="34">
        <v>1448</v>
      </c>
      <c r="WOD82" s="63" t="str">
        <f>WNV82</f>
        <v>NA</v>
      </c>
      <c r="WOE82" s="83" t="s">
        <v>1972</v>
      </c>
      <c r="WOF82" s="93" t="str">
        <f>WNT82</f>
        <v>CR1448</v>
      </c>
      <c r="WOG82" s="93" t="str">
        <f>IF(IFERROR(VLOOKUP(WOD82,'OPERAÇÕES - REPARO'!WNP:WNP,1,FALSE),"")&lt;&gt;"","OK","NA")</f>
        <v>NA</v>
      </c>
      <c r="WOH82" s="93" t="str">
        <f>IF(IFERROR(VLOOKUP(WOD82,'TEXTO LONGO REPARO.CSV'!WNL:WNL,1,FALSE),"")&lt;&gt;"","OK","NA")</f>
        <v>NA</v>
      </c>
      <c r="WOI82" s="58" t="e">
        <f>VLOOKUP(WOD82,'Cod Planos'!$A:$G,2,FALSE)</f>
        <v>#N/A</v>
      </c>
      <c r="WOJ82" s="59" t="e">
        <f>VLOOKUP(WOD82,'Cod Planos'!$A:$G,4,FALSE)</f>
        <v>#N/A</v>
      </c>
      <c r="WOK82" s="60" t="e">
        <f>VLOOKUP(WOD82,'Cod Planos'!$A:$G,5,FALSE)</f>
        <v>#N/A</v>
      </c>
      <c r="WOL82" s="61" t="e">
        <f>VLOOKUP(WOD82,'Cod Planos'!$A:$G,6,FALSE)</f>
        <v>#N/A</v>
      </c>
      <c r="WOM82" s="62" t="e">
        <f>VLOOKUP(WOD82,'Cod Planos'!$A:$G,7,FALSE)</f>
        <v>#N/A</v>
      </c>
      <c r="WON82" s="34">
        <v>1449</v>
      </c>
      <c r="WOO82" s="63" t="str">
        <f>WOG82</f>
        <v>NA</v>
      </c>
      <c r="WOP82" s="83" t="s">
        <v>1973</v>
      </c>
      <c r="WOQ82" s="93" t="str">
        <f>WOE82</f>
        <v>CR1449</v>
      </c>
      <c r="WOR82" s="93" t="str">
        <f>IF(IFERROR(VLOOKUP(WOO82,'OPERAÇÕES - REPARO'!WOA:WOA,1,FALSE),"")&lt;&gt;"","OK","NA")</f>
        <v>NA</v>
      </c>
      <c r="WOS82" s="93" t="str">
        <f>IF(IFERROR(VLOOKUP(WOO82,'TEXTO LONGO REPARO.CSV'!WNW:WNW,1,FALSE),"")&lt;&gt;"","OK","NA")</f>
        <v>NA</v>
      </c>
      <c r="WOT82" s="58" t="e">
        <f>VLOOKUP(WOO82,'Cod Planos'!$A:$G,2,FALSE)</f>
        <v>#N/A</v>
      </c>
      <c r="WOU82" s="59" t="e">
        <f>VLOOKUP(WOO82,'Cod Planos'!$A:$G,4,FALSE)</f>
        <v>#N/A</v>
      </c>
      <c r="WOV82" s="60" t="e">
        <f>VLOOKUP(WOO82,'Cod Planos'!$A:$G,5,FALSE)</f>
        <v>#N/A</v>
      </c>
      <c r="WOW82" s="61" t="e">
        <f>VLOOKUP(WOO82,'Cod Planos'!$A:$G,6,FALSE)</f>
        <v>#N/A</v>
      </c>
      <c r="WOX82" s="62" t="e">
        <f>VLOOKUP(WOO82,'Cod Planos'!$A:$G,7,FALSE)</f>
        <v>#N/A</v>
      </c>
      <c r="WOY82" s="34">
        <v>1450</v>
      </c>
      <c r="WOZ82" s="63" t="str">
        <f>WOR82</f>
        <v>NA</v>
      </c>
      <c r="WPA82" s="83" t="s">
        <v>1974</v>
      </c>
      <c r="WPB82" s="93" t="str">
        <f>WOP82</f>
        <v>CR1450</v>
      </c>
      <c r="WPC82" s="93" t="str">
        <f>IF(IFERROR(VLOOKUP(WOZ82,'OPERAÇÕES - REPARO'!WOL:WOL,1,FALSE),"")&lt;&gt;"","OK","NA")</f>
        <v>NA</v>
      </c>
      <c r="WPD82" s="93" t="str">
        <f>IF(IFERROR(VLOOKUP(WOZ82,'TEXTO LONGO REPARO.CSV'!WOH:WOH,1,FALSE),"")&lt;&gt;"","OK","NA")</f>
        <v>NA</v>
      </c>
      <c r="WPE82" s="58" t="e">
        <f>VLOOKUP(WOZ82,'Cod Planos'!$A:$G,2,FALSE)</f>
        <v>#N/A</v>
      </c>
      <c r="WPF82" s="59" t="e">
        <f>VLOOKUP(WOZ82,'Cod Planos'!$A:$G,4,FALSE)</f>
        <v>#N/A</v>
      </c>
      <c r="WPG82" s="60" t="e">
        <f>VLOOKUP(WOZ82,'Cod Planos'!$A:$G,5,FALSE)</f>
        <v>#N/A</v>
      </c>
      <c r="WPH82" s="61" t="e">
        <f>VLOOKUP(WOZ82,'Cod Planos'!$A:$G,6,FALSE)</f>
        <v>#N/A</v>
      </c>
      <c r="WPI82" s="62" t="e">
        <f>VLOOKUP(WOZ82,'Cod Planos'!$A:$G,7,FALSE)</f>
        <v>#N/A</v>
      </c>
      <c r="WPJ82" s="34">
        <v>1451</v>
      </c>
      <c r="WPK82" s="63" t="str">
        <f>WPC82</f>
        <v>NA</v>
      </c>
      <c r="WPL82" s="83" t="s">
        <v>1975</v>
      </c>
      <c r="WPM82" s="93" t="str">
        <f>WPA82</f>
        <v>CR1451</v>
      </c>
      <c r="WPN82" s="93" t="str">
        <f>IF(IFERROR(VLOOKUP(WPK82,'OPERAÇÕES - REPARO'!WOW:WOW,1,FALSE),"")&lt;&gt;"","OK","NA")</f>
        <v>NA</v>
      </c>
      <c r="WPO82" s="93" t="str">
        <f>IF(IFERROR(VLOOKUP(WPK82,'TEXTO LONGO REPARO.CSV'!WOS:WOS,1,FALSE),"")&lt;&gt;"","OK","NA")</f>
        <v>NA</v>
      </c>
      <c r="WPP82" s="58" t="e">
        <f>VLOOKUP(WPK82,'Cod Planos'!$A:$G,2,FALSE)</f>
        <v>#N/A</v>
      </c>
      <c r="WPQ82" s="59" t="e">
        <f>VLOOKUP(WPK82,'Cod Planos'!$A:$G,4,FALSE)</f>
        <v>#N/A</v>
      </c>
      <c r="WPR82" s="60" t="e">
        <f>VLOOKUP(WPK82,'Cod Planos'!$A:$G,5,FALSE)</f>
        <v>#N/A</v>
      </c>
      <c r="WPS82" s="61" t="e">
        <f>VLOOKUP(WPK82,'Cod Planos'!$A:$G,6,FALSE)</f>
        <v>#N/A</v>
      </c>
      <c r="WPT82" s="62" t="e">
        <f>VLOOKUP(WPK82,'Cod Planos'!$A:$G,7,FALSE)</f>
        <v>#N/A</v>
      </c>
      <c r="WPU82" s="34">
        <v>1452</v>
      </c>
      <c r="WPV82" s="63" t="str">
        <f>WPN82</f>
        <v>NA</v>
      </c>
      <c r="WPW82" s="83" t="s">
        <v>1976</v>
      </c>
      <c r="WPX82" s="93" t="str">
        <f>WPL82</f>
        <v>CR1452</v>
      </c>
      <c r="WPY82" s="93" t="str">
        <f>IF(IFERROR(VLOOKUP(WPV82,'OPERAÇÕES - REPARO'!WPH:WPH,1,FALSE),"")&lt;&gt;"","OK","NA")</f>
        <v>NA</v>
      </c>
      <c r="WPZ82" s="93" t="str">
        <f>IF(IFERROR(VLOOKUP(WPV82,'TEXTO LONGO REPARO.CSV'!WPD:WPD,1,FALSE),"")&lt;&gt;"","OK","NA")</f>
        <v>NA</v>
      </c>
      <c r="WQA82" s="58" t="e">
        <f>VLOOKUP(WPV82,'Cod Planos'!$A:$G,2,FALSE)</f>
        <v>#N/A</v>
      </c>
      <c r="WQB82" s="59" t="e">
        <f>VLOOKUP(WPV82,'Cod Planos'!$A:$G,4,FALSE)</f>
        <v>#N/A</v>
      </c>
      <c r="WQC82" s="60" t="e">
        <f>VLOOKUP(WPV82,'Cod Planos'!$A:$G,5,FALSE)</f>
        <v>#N/A</v>
      </c>
      <c r="WQD82" s="61" t="e">
        <f>VLOOKUP(WPV82,'Cod Planos'!$A:$G,6,FALSE)</f>
        <v>#N/A</v>
      </c>
      <c r="WQE82" s="62" t="e">
        <f>VLOOKUP(WPV82,'Cod Planos'!$A:$G,7,FALSE)</f>
        <v>#N/A</v>
      </c>
      <c r="WQF82" s="34">
        <v>1453</v>
      </c>
      <c r="WQG82" s="63" t="str">
        <f>WPY82</f>
        <v>NA</v>
      </c>
      <c r="WQH82" s="83" t="s">
        <v>1977</v>
      </c>
      <c r="WQI82" s="93" t="str">
        <f>WPW82</f>
        <v>CR1453</v>
      </c>
      <c r="WQJ82" s="93" t="str">
        <f>IF(IFERROR(VLOOKUP(WQG82,'OPERAÇÕES - REPARO'!WPS:WPS,1,FALSE),"")&lt;&gt;"","OK","NA")</f>
        <v>NA</v>
      </c>
      <c r="WQK82" s="93" t="str">
        <f>IF(IFERROR(VLOOKUP(WQG82,'TEXTO LONGO REPARO.CSV'!WPO:WPO,1,FALSE),"")&lt;&gt;"","OK","NA")</f>
        <v>NA</v>
      </c>
      <c r="WQL82" s="58" t="e">
        <f>VLOOKUP(WQG82,'Cod Planos'!$A:$G,2,FALSE)</f>
        <v>#N/A</v>
      </c>
      <c r="WQM82" s="59" t="e">
        <f>VLOOKUP(WQG82,'Cod Planos'!$A:$G,4,FALSE)</f>
        <v>#N/A</v>
      </c>
      <c r="WQN82" s="60" t="e">
        <f>VLOOKUP(WQG82,'Cod Planos'!$A:$G,5,FALSE)</f>
        <v>#N/A</v>
      </c>
      <c r="WQO82" s="61" t="e">
        <f>VLOOKUP(WQG82,'Cod Planos'!$A:$G,6,FALSE)</f>
        <v>#N/A</v>
      </c>
      <c r="WQP82" s="62" t="e">
        <f>VLOOKUP(WQG82,'Cod Planos'!$A:$G,7,FALSE)</f>
        <v>#N/A</v>
      </c>
      <c r="WQQ82" s="34">
        <v>1454</v>
      </c>
      <c r="WQR82" s="63" t="str">
        <f>WQJ82</f>
        <v>NA</v>
      </c>
      <c r="WQS82" s="83" t="s">
        <v>1978</v>
      </c>
      <c r="WQT82" s="93" t="str">
        <f>WQH82</f>
        <v>CR1454</v>
      </c>
      <c r="WQU82" s="93" t="str">
        <f>IF(IFERROR(VLOOKUP(WQR82,'OPERAÇÕES - REPARO'!WQD:WQD,1,FALSE),"")&lt;&gt;"","OK","NA")</f>
        <v>NA</v>
      </c>
      <c r="WQV82" s="93" t="str">
        <f>IF(IFERROR(VLOOKUP(WQR82,'TEXTO LONGO REPARO.CSV'!WPZ:WPZ,1,FALSE),"")&lt;&gt;"","OK","NA")</f>
        <v>NA</v>
      </c>
      <c r="WQW82" s="58" t="e">
        <f>VLOOKUP(WQR82,'Cod Planos'!$A:$G,2,FALSE)</f>
        <v>#N/A</v>
      </c>
      <c r="WQX82" s="59" t="e">
        <f>VLOOKUP(WQR82,'Cod Planos'!$A:$G,4,FALSE)</f>
        <v>#N/A</v>
      </c>
      <c r="WQY82" s="60" t="e">
        <f>VLOOKUP(WQR82,'Cod Planos'!$A:$G,5,FALSE)</f>
        <v>#N/A</v>
      </c>
      <c r="WQZ82" s="61" t="e">
        <f>VLOOKUP(WQR82,'Cod Planos'!$A:$G,6,FALSE)</f>
        <v>#N/A</v>
      </c>
      <c r="WRA82" s="62" t="e">
        <f>VLOOKUP(WQR82,'Cod Planos'!$A:$G,7,FALSE)</f>
        <v>#N/A</v>
      </c>
      <c r="WRB82" s="34">
        <v>1455</v>
      </c>
      <c r="WRC82" s="63" t="str">
        <f>WQU82</f>
        <v>NA</v>
      </c>
      <c r="WRD82" s="83" t="s">
        <v>1979</v>
      </c>
      <c r="WRE82" s="93" t="str">
        <f>WQS82</f>
        <v>CR1455</v>
      </c>
      <c r="WRF82" s="93" t="str">
        <f>IF(IFERROR(VLOOKUP(WRC82,'OPERAÇÕES - REPARO'!WQO:WQO,1,FALSE),"")&lt;&gt;"","OK","NA")</f>
        <v>NA</v>
      </c>
      <c r="WRG82" s="93" t="str">
        <f>IF(IFERROR(VLOOKUP(WRC82,'TEXTO LONGO REPARO.CSV'!WQK:WQK,1,FALSE),"")&lt;&gt;"","OK","NA")</f>
        <v>NA</v>
      </c>
      <c r="WRH82" s="58" t="e">
        <f>VLOOKUP(WRC82,'Cod Planos'!$A:$G,2,FALSE)</f>
        <v>#N/A</v>
      </c>
      <c r="WRI82" s="59" t="e">
        <f>VLOOKUP(WRC82,'Cod Planos'!$A:$G,4,FALSE)</f>
        <v>#N/A</v>
      </c>
      <c r="WRJ82" s="60" t="e">
        <f>VLOOKUP(WRC82,'Cod Planos'!$A:$G,5,FALSE)</f>
        <v>#N/A</v>
      </c>
      <c r="WRK82" s="61" t="e">
        <f>VLOOKUP(WRC82,'Cod Planos'!$A:$G,6,FALSE)</f>
        <v>#N/A</v>
      </c>
      <c r="WRL82" s="62" t="e">
        <f>VLOOKUP(WRC82,'Cod Planos'!$A:$G,7,FALSE)</f>
        <v>#N/A</v>
      </c>
      <c r="WRM82" s="34">
        <v>1456</v>
      </c>
      <c r="WRN82" s="63" t="str">
        <f>WRF82</f>
        <v>NA</v>
      </c>
      <c r="WRO82" s="83" t="s">
        <v>1980</v>
      </c>
      <c r="WRP82" s="93" t="str">
        <f>WRD82</f>
        <v>CR1456</v>
      </c>
      <c r="WRQ82" s="93" t="str">
        <f>IF(IFERROR(VLOOKUP(WRN82,'OPERAÇÕES - REPARO'!WQZ:WQZ,1,FALSE),"")&lt;&gt;"","OK","NA")</f>
        <v>NA</v>
      </c>
      <c r="WRR82" s="93" t="str">
        <f>IF(IFERROR(VLOOKUP(WRN82,'TEXTO LONGO REPARO.CSV'!WQV:WQV,1,FALSE),"")&lt;&gt;"","OK","NA")</f>
        <v>NA</v>
      </c>
      <c r="WRS82" s="58" t="e">
        <f>VLOOKUP(WRN82,'Cod Planos'!$A:$G,2,FALSE)</f>
        <v>#N/A</v>
      </c>
      <c r="WRT82" s="59" t="e">
        <f>VLOOKUP(WRN82,'Cod Planos'!$A:$G,4,FALSE)</f>
        <v>#N/A</v>
      </c>
      <c r="WRU82" s="60" t="e">
        <f>VLOOKUP(WRN82,'Cod Planos'!$A:$G,5,FALSE)</f>
        <v>#N/A</v>
      </c>
      <c r="WRV82" s="61" t="e">
        <f>VLOOKUP(WRN82,'Cod Planos'!$A:$G,6,FALSE)</f>
        <v>#N/A</v>
      </c>
      <c r="WRW82" s="62" t="e">
        <f>VLOOKUP(WRN82,'Cod Planos'!$A:$G,7,FALSE)</f>
        <v>#N/A</v>
      </c>
      <c r="WRX82" s="34">
        <v>1457</v>
      </c>
      <c r="WRY82" s="63" t="str">
        <f>WRQ82</f>
        <v>NA</v>
      </c>
      <c r="WRZ82" s="83" t="s">
        <v>1981</v>
      </c>
      <c r="WSA82" s="93" t="str">
        <f>WRO82</f>
        <v>CR1457</v>
      </c>
      <c r="WSB82" s="93" t="str">
        <f>IF(IFERROR(VLOOKUP(WRY82,'OPERAÇÕES - REPARO'!WRK:WRK,1,FALSE),"")&lt;&gt;"","OK","NA")</f>
        <v>NA</v>
      </c>
      <c r="WSC82" s="93" t="str">
        <f>IF(IFERROR(VLOOKUP(WRY82,'TEXTO LONGO REPARO.CSV'!WRG:WRG,1,FALSE),"")&lt;&gt;"","OK","NA")</f>
        <v>NA</v>
      </c>
      <c r="WSD82" s="58" t="e">
        <f>VLOOKUP(WRY82,'Cod Planos'!$A:$G,2,FALSE)</f>
        <v>#N/A</v>
      </c>
      <c r="WSE82" s="59" t="e">
        <f>VLOOKUP(WRY82,'Cod Planos'!$A:$G,4,FALSE)</f>
        <v>#N/A</v>
      </c>
      <c r="WSF82" s="60" t="e">
        <f>VLOOKUP(WRY82,'Cod Planos'!$A:$G,5,FALSE)</f>
        <v>#N/A</v>
      </c>
      <c r="WSG82" s="61" t="e">
        <f>VLOOKUP(WRY82,'Cod Planos'!$A:$G,6,FALSE)</f>
        <v>#N/A</v>
      </c>
      <c r="WSH82" s="62" t="e">
        <f>VLOOKUP(WRY82,'Cod Planos'!$A:$G,7,FALSE)</f>
        <v>#N/A</v>
      </c>
      <c r="WSI82" s="34">
        <v>1458</v>
      </c>
      <c r="WSJ82" s="63" t="str">
        <f>WSB82</f>
        <v>NA</v>
      </c>
      <c r="WSK82" s="83" t="s">
        <v>1982</v>
      </c>
      <c r="WSL82" s="93" t="str">
        <f>WRZ82</f>
        <v>CR1458</v>
      </c>
      <c r="WSM82" s="93" t="str">
        <f>IF(IFERROR(VLOOKUP(WSJ82,'OPERAÇÕES - REPARO'!WRV:WRV,1,FALSE),"")&lt;&gt;"","OK","NA")</f>
        <v>NA</v>
      </c>
      <c r="WSN82" s="93" t="str">
        <f>IF(IFERROR(VLOOKUP(WSJ82,'TEXTO LONGO REPARO.CSV'!WRR:WRR,1,FALSE),"")&lt;&gt;"","OK","NA")</f>
        <v>NA</v>
      </c>
      <c r="WSO82" s="58" t="e">
        <f>VLOOKUP(WSJ82,'Cod Planos'!$A:$G,2,FALSE)</f>
        <v>#N/A</v>
      </c>
      <c r="WSP82" s="59" t="e">
        <f>VLOOKUP(WSJ82,'Cod Planos'!$A:$G,4,FALSE)</f>
        <v>#N/A</v>
      </c>
      <c r="WSQ82" s="60" t="e">
        <f>VLOOKUP(WSJ82,'Cod Planos'!$A:$G,5,FALSE)</f>
        <v>#N/A</v>
      </c>
      <c r="WSR82" s="61" t="e">
        <f>VLOOKUP(WSJ82,'Cod Planos'!$A:$G,6,FALSE)</f>
        <v>#N/A</v>
      </c>
      <c r="WSS82" s="62" t="e">
        <f>VLOOKUP(WSJ82,'Cod Planos'!$A:$G,7,FALSE)</f>
        <v>#N/A</v>
      </c>
      <c r="WST82" s="34">
        <v>1459</v>
      </c>
      <c r="WSU82" s="63" t="str">
        <f>WSM82</f>
        <v>NA</v>
      </c>
      <c r="WSV82" s="83" t="s">
        <v>1983</v>
      </c>
      <c r="WSW82" s="93" t="str">
        <f>WSK82</f>
        <v>CR1459</v>
      </c>
      <c r="WSX82" s="93" t="str">
        <f>IF(IFERROR(VLOOKUP(WSU82,'OPERAÇÕES - REPARO'!WSG:WSG,1,FALSE),"")&lt;&gt;"","OK","NA")</f>
        <v>NA</v>
      </c>
      <c r="WSY82" s="93" t="str">
        <f>IF(IFERROR(VLOOKUP(WSU82,'TEXTO LONGO REPARO.CSV'!WSC:WSC,1,FALSE),"")&lt;&gt;"","OK","NA")</f>
        <v>NA</v>
      </c>
      <c r="WSZ82" s="58" t="e">
        <f>VLOOKUP(WSU82,'Cod Planos'!$A:$G,2,FALSE)</f>
        <v>#N/A</v>
      </c>
      <c r="WTA82" s="59" t="e">
        <f>VLOOKUP(WSU82,'Cod Planos'!$A:$G,4,FALSE)</f>
        <v>#N/A</v>
      </c>
      <c r="WTB82" s="60" t="e">
        <f>VLOOKUP(WSU82,'Cod Planos'!$A:$G,5,FALSE)</f>
        <v>#N/A</v>
      </c>
      <c r="WTC82" s="61" t="e">
        <f>VLOOKUP(WSU82,'Cod Planos'!$A:$G,6,FALSE)</f>
        <v>#N/A</v>
      </c>
      <c r="WTD82" s="62" t="e">
        <f>VLOOKUP(WSU82,'Cod Planos'!$A:$G,7,FALSE)</f>
        <v>#N/A</v>
      </c>
      <c r="WTE82" s="34">
        <v>1460</v>
      </c>
      <c r="WTF82" s="63" t="str">
        <f>WSX82</f>
        <v>NA</v>
      </c>
      <c r="WTG82" s="83" t="s">
        <v>1984</v>
      </c>
      <c r="WTH82" s="93" t="str">
        <f>WSV82</f>
        <v>CR1460</v>
      </c>
      <c r="WTI82" s="93" t="str">
        <f>IF(IFERROR(VLOOKUP(WTF82,'OPERAÇÕES - REPARO'!WSR:WSR,1,FALSE),"")&lt;&gt;"","OK","NA")</f>
        <v>NA</v>
      </c>
      <c r="WTJ82" s="93" t="str">
        <f>IF(IFERROR(VLOOKUP(WTF82,'TEXTO LONGO REPARO.CSV'!WSN:WSN,1,FALSE),"")&lt;&gt;"","OK","NA")</f>
        <v>NA</v>
      </c>
      <c r="WTK82" s="58" t="e">
        <f>VLOOKUP(WTF82,'Cod Planos'!$A:$G,2,FALSE)</f>
        <v>#N/A</v>
      </c>
      <c r="WTL82" s="59" t="e">
        <f>VLOOKUP(WTF82,'Cod Planos'!$A:$G,4,FALSE)</f>
        <v>#N/A</v>
      </c>
      <c r="WTM82" s="60" t="e">
        <f>VLOOKUP(WTF82,'Cod Planos'!$A:$G,5,FALSE)</f>
        <v>#N/A</v>
      </c>
      <c r="WTN82" s="61" t="e">
        <f>VLOOKUP(WTF82,'Cod Planos'!$A:$G,6,FALSE)</f>
        <v>#N/A</v>
      </c>
      <c r="WTO82" s="62" t="e">
        <f>VLOOKUP(WTF82,'Cod Planos'!$A:$G,7,FALSE)</f>
        <v>#N/A</v>
      </c>
      <c r="WTP82" s="34">
        <v>1461</v>
      </c>
      <c r="WTQ82" s="63" t="str">
        <f>WTI82</f>
        <v>NA</v>
      </c>
      <c r="WTR82" s="83" t="s">
        <v>1985</v>
      </c>
      <c r="WTS82" s="93" t="str">
        <f>WTG82</f>
        <v>CR1461</v>
      </c>
      <c r="WTT82" s="93" t="str">
        <f>IF(IFERROR(VLOOKUP(WTQ82,'OPERAÇÕES - REPARO'!WTC:WTC,1,FALSE),"")&lt;&gt;"","OK","NA")</f>
        <v>NA</v>
      </c>
      <c r="WTU82" s="93" t="str">
        <f>IF(IFERROR(VLOOKUP(WTQ82,'TEXTO LONGO REPARO.CSV'!WSY:WSY,1,FALSE),"")&lt;&gt;"","OK","NA")</f>
        <v>NA</v>
      </c>
      <c r="WTV82" s="58" t="e">
        <f>VLOOKUP(WTQ82,'Cod Planos'!$A:$G,2,FALSE)</f>
        <v>#N/A</v>
      </c>
      <c r="WTW82" s="59" t="e">
        <f>VLOOKUP(WTQ82,'Cod Planos'!$A:$G,4,FALSE)</f>
        <v>#N/A</v>
      </c>
      <c r="WTX82" s="60" t="e">
        <f>VLOOKUP(WTQ82,'Cod Planos'!$A:$G,5,FALSE)</f>
        <v>#N/A</v>
      </c>
      <c r="WTY82" s="61" t="e">
        <f>VLOOKUP(WTQ82,'Cod Planos'!$A:$G,6,FALSE)</f>
        <v>#N/A</v>
      </c>
      <c r="WTZ82" s="62" t="e">
        <f>VLOOKUP(WTQ82,'Cod Planos'!$A:$G,7,FALSE)</f>
        <v>#N/A</v>
      </c>
      <c r="WUA82" s="34">
        <v>1462</v>
      </c>
      <c r="WUB82" s="63" t="str">
        <f>WTT82</f>
        <v>NA</v>
      </c>
      <c r="WUC82" s="83" t="s">
        <v>1986</v>
      </c>
      <c r="WUD82" s="93" t="str">
        <f>WTR82</f>
        <v>CR1462</v>
      </c>
      <c r="WUE82" s="93" t="str">
        <f>IF(IFERROR(VLOOKUP(WUB82,'OPERAÇÕES - REPARO'!WTN:WTN,1,FALSE),"")&lt;&gt;"","OK","NA")</f>
        <v>NA</v>
      </c>
      <c r="WUF82" s="93" t="str">
        <f>IF(IFERROR(VLOOKUP(WUB82,'TEXTO LONGO REPARO.CSV'!WTJ:WTJ,1,FALSE),"")&lt;&gt;"","OK","NA")</f>
        <v>NA</v>
      </c>
      <c r="WUG82" s="58" t="e">
        <f>VLOOKUP(WUB82,'Cod Planos'!$A:$G,2,FALSE)</f>
        <v>#N/A</v>
      </c>
      <c r="WUH82" s="59" t="e">
        <f>VLOOKUP(WUB82,'Cod Planos'!$A:$G,4,FALSE)</f>
        <v>#N/A</v>
      </c>
      <c r="WUI82" s="60" t="e">
        <f>VLOOKUP(WUB82,'Cod Planos'!$A:$G,5,FALSE)</f>
        <v>#N/A</v>
      </c>
      <c r="WUJ82" s="61" t="e">
        <f>VLOOKUP(WUB82,'Cod Planos'!$A:$G,6,FALSE)</f>
        <v>#N/A</v>
      </c>
      <c r="WUK82" s="62" t="e">
        <f>VLOOKUP(WUB82,'Cod Planos'!$A:$G,7,FALSE)</f>
        <v>#N/A</v>
      </c>
      <c r="WUL82" s="34">
        <v>1463</v>
      </c>
      <c r="WUM82" s="63" t="str">
        <f>WUE82</f>
        <v>NA</v>
      </c>
      <c r="WUN82" s="83" t="s">
        <v>1987</v>
      </c>
      <c r="WUO82" s="93" t="str">
        <f>WUC82</f>
        <v>CR1463</v>
      </c>
      <c r="WUP82" s="93" t="str">
        <f>IF(IFERROR(VLOOKUP(WUM82,'OPERAÇÕES - REPARO'!WTY:WTY,1,FALSE),"")&lt;&gt;"","OK","NA")</f>
        <v>NA</v>
      </c>
      <c r="WUQ82" s="93" t="str">
        <f>IF(IFERROR(VLOOKUP(WUM82,'TEXTO LONGO REPARO.CSV'!WTU:WTU,1,FALSE),"")&lt;&gt;"","OK","NA")</f>
        <v>NA</v>
      </c>
      <c r="WUR82" s="58" t="e">
        <f>VLOOKUP(WUM82,'Cod Planos'!$A:$G,2,FALSE)</f>
        <v>#N/A</v>
      </c>
      <c r="WUS82" s="59" t="e">
        <f>VLOOKUP(WUM82,'Cod Planos'!$A:$G,4,FALSE)</f>
        <v>#N/A</v>
      </c>
      <c r="WUT82" s="60" t="e">
        <f>VLOOKUP(WUM82,'Cod Planos'!$A:$G,5,FALSE)</f>
        <v>#N/A</v>
      </c>
      <c r="WUU82" s="61" t="e">
        <f>VLOOKUP(WUM82,'Cod Planos'!$A:$G,6,FALSE)</f>
        <v>#N/A</v>
      </c>
      <c r="WUV82" s="62" t="e">
        <f>VLOOKUP(WUM82,'Cod Planos'!$A:$G,7,FALSE)</f>
        <v>#N/A</v>
      </c>
      <c r="WUW82" s="34">
        <v>1464</v>
      </c>
      <c r="WUX82" s="63" t="str">
        <f>WUP82</f>
        <v>NA</v>
      </c>
      <c r="WUY82" s="83" t="s">
        <v>1988</v>
      </c>
      <c r="WUZ82" s="93" t="str">
        <f>WUN82</f>
        <v>CR1464</v>
      </c>
      <c r="WVA82" s="93" t="str">
        <f>IF(IFERROR(VLOOKUP(WUX82,'OPERAÇÕES - REPARO'!WUJ:WUJ,1,FALSE),"")&lt;&gt;"","OK","NA")</f>
        <v>NA</v>
      </c>
      <c r="WVB82" s="93" t="str">
        <f>IF(IFERROR(VLOOKUP(WUX82,'TEXTO LONGO REPARO.CSV'!WUF:WUF,1,FALSE),"")&lt;&gt;"","OK","NA")</f>
        <v>NA</v>
      </c>
      <c r="WVC82" s="58" t="e">
        <f>VLOOKUP(WUX82,'Cod Planos'!$A:$G,2,FALSE)</f>
        <v>#N/A</v>
      </c>
      <c r="WVD82" s="59" t="e">
        <f>VLOOKUP(WUX82,'Cod Planos'!$A:$G,4,FALSE)</f>
        <v>#N/A</v>
      </c>
      <c r="WVE82" s="60" t="e">
        <f>VLOOKUP(WUX82,'Cod Planos'!$A:$G,5,FALSE)</f>
        <v>#N/A</v>
      </c>
      <c r="WVF82" s="61" t="e">
        <f>VLOOKUP(WUX82,'Cod Planos'!$A:$G,6,FALSE)</f>
        <v>#N/A</v>
      </c>
      <c r="WVG82" s="62" t="e">
        <f>VLOOKUP(WUX82,'Cod Planos'!$A:$G,7,FALSE)</f>
        <v>#N/A</v>
      </c>
      <c r="WVH82" s="34">
        <v>1465</v>
      </c>
      <c r="WVI82" s="63" t="str">
        <f>WVA82</f>
        <v>NA</v>
      </c>
      <c r="WVJ82" s="83" t="s">
        <v>1989</v>
      </c>
      <c r="WVK82" s="93" t="str">
        <f>WUY82</f>
        <v>CR1465</v>
      </c>
      <c r="WVL82" s="93" t="str">
        <f>IF(IFERROR(VLOOKUP(WVI82,'OPERAÇÕES - REPARO'!WUU:WUU,1,FALSE),"")&lt;&gt;"","OK","NA")</f>
        <v>NA</v>
      </c>
      <c r="WVM82" s="93" t="str">
        <f>IF(IFERROR(VLOOKUP(WVI82,'TEXTO LONGO REPARO.CSV'!WUQ:WUQ,1,FALSE),"")&lt;&gt;"","OK","NA")</f>
        <v>NA</v>
      </c>
      <c r="WVN82" s="58" t="e">
        <f>VLOOKUP(WVI82,'Cod Planos'!$A:$G,2,FALSE)</f>
        <v>#N/A</v>
      </c>
      <c r="WVO82" s="59" t="e">
        <f>VLOOKUP(WVI82,'Cod Planos'!$A:$G,4,FALSE)</f>
        <v>#N/A</v>
      </c>
      <c r="WVP82" s="60" t="e">
        <f>VLOOKUP(WVI82,'Cod Planos'!$A:$G,5,FALSE)</f>
        <v>#N/A</v>
      </c>
      <c r="WVQ82" s="61" t="e">
        <f>VLOOKUP(WVI82,'Cod Planos'!$A:$G,6,FALSE)</f>
        <v>#N/A</v>
      </c>
      <c r="WVR82" s="62" t="e">
        <f>VLOOKUP(WVI82,'Cod Planos'!$A:$G,7,FALSE)</f>
        <v>#N/A</v>
      </c>
      <c r="WVS82" s="34">
        <v>1466</v>
      </c>
      <c r="WVT82" s="63" t="str">
        <f>WVL82</f>
        <v>NA</v>
      </c>
      <c r="WVU82" s="83" t="s">
        <v>1990</v>
      </c>
      <c r="WVV82" s="93" t="str">
        <f>WVJ82</f>
        <v>CR1466</v>
      </c>
      <c r="WVW82" s="93" t="str">
        <f>IF(IFERROR(VLOOKUP(WVT82,'OPERAÇÕES - REPARO'!WVF:WVF,1,FALSE),"")&lt;&gt;"","OK","NA")</f>
        <v>NA</v>
      </c>
      <c r="WVX82" s="93" t="str">
        <f>IF(IFERROR(VLOOKUP(WVT82,'TEXTO LONGO REPARO.CSV'!WVB:WVB,1,FALSE),"")&lt;&gt;"","OK","NA")</f>
        <v>NA</v>
      </c>
      <c r="WVY82" s="58" t="e">
        <f>VLOOKUP(WVT82,'Cod Planos'!$A:$G,2,FALSE)</f>
        <v>#N/A</v>
      </c>
      <c r="WVZ82" s="59" t="e">
        <f>VLOOKUP(WVT82,'Cod Planos'!$A:$G,4,FALSE)</f>
        <v>#N/A</v>
      </c>
      <c r="WWA82" s="60" t="e">
        <f>VLOOKUP(WVT82,'Cod Planos'!$A:$G,5,FALSE)</f>
        <v>#N/A</v>
      </c>
      <c r="WWB82" s="61" t="e">
        <f>VLOOKUP(WVT82,'Cod Planos'!$A:$G,6,FALSE)</f>
        <v>#N/A</v>
      </c>
      <c r="WWC82" s="62" t="e">
        <f>VLOOKUP(WVT82,'Cod Planos'!$A:$G,7,FALSE)</f>
        <v>#N/A</v>
      </c>
      <c r="WWD82" s="34">
        <v>1467</v>
      </c>
      <c r="WWE82" s="63" t="str">
        <f>WVW82</f>
        <v>NA</v>
      </c>
      <c r="WWF82" s="83" t="s">
        <v>1991</v>
      </c>
      <c r="WWG82" s="93" t="str">
        <f>WVU82</f>
        <v>CR1467</v>
      </c>
      <c r="WWH82" s="93" t="str">
        <f>IF(IFERROR(VLOOKUP(WWE82,'OPERAÇÕES - REPARO'!WVQ:WVQ,1,FALSE),"")&lt;&gt;"","OK","NA")</f>
        <v>NA</v>
      </c>
      <c r="WWI82" s="93" t="str">
        <f>IF(IFERROR(VLOOKUP(WWE82,'TEXTO LONGO REPARO.CSV'!WVM:WVM,1,FALSE),"")&lt;&gt;"","OK","NA")</f>
        <v>NA</v>
      </c>
      <c r="WWJ82" s="58" t="e">
        <f>VLOOKUP(WWE82,'Cod Planos'!$A:$G,2,FALSE)</f>
        <v>#N/A</v>
      </c>
      <c r="WWK82" s="59" t="e">
        <f>VLOOKUP(WWE82,'Cod Planos'!$A:$G,4,FALSE)</f>
        <v>#N/A</v>
      </c>
      <c r="WWL82" s="60" t="e">
        <f>VLOOKUP(WWE82,'Cod Planos'!$A:$G,5,FALSE)</f>
        <v>#N/A</v>
      </c>
      <c r="WWM82" s="61" t="e">
        <f>VLOOKUP(WWE82,'Cod Planos'!$A:$G,6,FALSE)</f>
        <v>#N/A</v>
      </c>
      <c r="WWN82" s="62" t="e">
        <f>VLOOKUP(WWE82,'Cod Planos'!$A:$G,7,FALSE)</f>
        <v>#N/A</v>
      </c>
      <c r="WWO82" s="34">
        <v>1468</v>
      </c>
      <c r="WWP82" s="63" t="str">
        <f>WWH82</f>
        <v>NA</v>
      </c>
      <c r="WWQ82" s="83" t="s">
        <v>1992</v>
      </c>
      <c r="WWR82" s="93" t="str">
        <f>WWF82</f>
        <v>CR1468</v>
      </c>
      <c r="WWS82" s="93" t="str">
        <f>IF(IFERROR(VLOOKUP(WWP82,'OPERAÇÕES - REPARO'!WWB:WWB,1,FALSE),"")&lt;&gt;"","OK","NA")</f>
        <v>NA</v>
      </c>
      <c r="WWT82" s="93" t="str">
        <f>IF(IFERROR(VLOOKUP(WWP82,'TEXTO LONGO REPARO.CSV'!WVX:WVX,1,FALSE),"")&lt;&gt;"","OK","NA")</f>
        <v>NA</v>
      </c>
      <c r="WWU82" s="58" t="e">
        <f>VLOOKUP(WWP82,'Cod Planos'!$A:$G,2,FALSE)</f>
        <v>#N/A</v>
      </c>
      <c r="WWV82" s="59" t="e">
        <f>VLOOKUP(WWP82,'Cod Planos'!$A:$G,4,FALSE)</f>
        <v>#N/A</v>
      </c>
      <c r="WWW82" s="60" t="e">
        <f>VLOOKUP(WWP82,'Cod Planos'!$A:$G,5,FALSE)</f>
        <v>#N/A</v>
      </c>
      <c r="WWX82" s="61" t="e">
        <f>VLOOKUP(WWP82,'Cod Planos'!$A:$G,6,FALSE)</f>
        <v>#N/A</v>
      </c>
      <c r="WWY82" s="62" t="e">
        <f>VLOOKUP(WWP82,'Cod Planos'!$A:$G,7,FALSE)</f>
        <v>#N/A</v>
      </c>
      <c r="WWZ82" s="34">
        <v>1469</v>
      </c>
      <c r="WXA82" s="63" t="str">
        <f>WWS82</f>
        <v>NA</v>
      </c>
      <c r="WXB82" s="83" t="s">
        <v>1993</v>
      </c>
      <c r="WXC82" s="93" t="str">
        <f>WWQ82</f>
        <v>CR1469</v>
      </c>
      <c r="WXD82" s="93" t="str">
        <f>IF(IFERROR(VLOOKUP(WXA82,'OPERAÇÕES - REPARO'!WWM:WWM,1,FALSE),"")&lt;&gt;"","OK","NA")</f>
        <v>NA</v>
      </c>
      <c r="WXE82" s="93" t="str">
        <f>IF(IFERROR(VLOOKUP(WXA82,'TEXTO LONGO REPARO.CSV'!WWI:WWI,1,FALSE),"")&lt;&gt;"","OK","NA")</f>
        <v>NA</v>
      </c>
      <c r="WXF82" s="58" t="e">
        <f>VLOOKUP(WXA82,'Cod Planos'!$A:$G,2,FALSE)</f>
        <v>#N/A</v>
      </c>
      <c r="WXG82" s="59" t="e">
        <f>VLOOKUP(WXA82,'Cod Planos'!$A:$G,4,FALSE)</f>
        <v>#N/A</v>
      </c>
      <c r="WXH82" s="60" t="e">
        <f>VLOOKUP(WXA82,'Cod Planos'!$A:$G,5,FALSE)</f>
        <v>#N/A</v>
      </c>
      <c r="WXI82" s="61" t="e">
        <f>VLOOKUP(WXA82,'Cod Planos'!$A:$G,6,FALSE)</f>
        <v>#N/A</v>
      </c>
      <c r="WXJ82" s="62" t="e">
        <f>VLOOKUP(WXA82,'Cod Planos'!$A:$G,7,FALSE)</f>
        <v>#N/A</v>
      </c>
      <c r="WXK82" s="34">
        <v>1470</v>
      </c>
      <c r="WXL82" s="63" t="str">
        <f>WXD82</f>
        <v>NA</v>
      </c>
      <c r="WXM82" s="83" t="s">
        <v>1994</v>
      </c>
      <c r="WXN82" s="93" t="str">
        <f>WXB82</f>
        <v>CR1470</v>
      </c>
      <c r="WXO82" s="93" t="str">
        <f>IF(IFERROR(VLOOKUP(WXL82,'OPERAÇÕES - REPARO'!WWX:WWX,1,FALSE),"")&lt;&gt;"","OK","NA")</f>
        <v>NA</v>
      </c>
      <c r="WXP82" s="93" t="str">
        <f>IF(IFERROR(VLOOKUP(WXL82,'TEXTO LONGO REPARO.CSV'!WWT:WWT,1,FALSE),"")&lt;&gt;"","OK","NA")</f>
        <v>NA</v>
      </c>
      <c r="WXQ82" s="58" t="e">
        <f>VLOOKUP(WXL82,'Cod Planos'!$A:$G,2,FALSE)</f>
        <v>#N/A</v>
      </c>
      <c r="WXR82" s="59" t="e">
        <f>VLOOKUP(WXL82,'Cod Planos'!$A:$G,4,FALSE)</f>
        <v>#N/A</v>
      </c>
      <c r="WXS82" s="60" t="e">
        <f>VLOOKUP(WXL82,'Cod Planos'!$A:$G,5,FALSE)</f>
        <v>#N/A</v>
      </c>
      <c r="WXT82" s="61" t="e">
        <f>VLOOKUP(WXL82,'Cod Planos'!$A:$G,6,FALSE)</f>
        <v>#N/A</v>
      </c>
      <c r="WXU82" s="62" t="e">
        <f>VLOOKUP(WXL82,'Cod Planos'!$A:$G,7,FALSE)</f>
        <v>#N/A</v>
      </c>
      <c r="WXV82" s="34">
        <v>1471</v>
      </c>
      <c r="WXW82" s="63" t="str">
        <f>WXO82</f>
        <v>NA</v>
      </c>
      <c r="WXX82" s="83" t="s">
        <v>1995</v>
      </c>
      <c r="WXY82" s="93" t="str">
        <f>WXM82</f>
        <v>CR1471</v>
      </c>
      <c r="WXZ82" s="93" t="str">
        <f>IF(IFERROR(VLOOKUP(WXW82,'OPERAÇÕES - REPARO'!WXI:WXI,1,FALSE),"")&lt;&gt;"","OK","NA")</f>
        <v>NA</v>
      </c>
      <c r="WYA82" s="93" t="str">
        <f>IF(IFERROR(VLOOKUP(WXW82,'TEXTO LONGO REPARO.CSV'!WXE:WXE,1,FALSE),"")&lt;&gt;"","OK","NA")</f>
        <v>NA</v>
      </c>
      <c r="WYB82" s="58" t="e">
        <f>VLOOKUP(WXW82,'Cod Planos'!$A:$G,2,FALSE)</f>
        <v>#N/A</v>
      </c>
      <c r="WYC82" s="59" t="e">
        <f>VLOOKUP(WXW82,'Cod Planos'!$A:$G,4,FALSE)</f>
        <v>#N/A</v>
      </c>
      <c r="WYD82" s="60" t="e">
        <f>VLOOKUP(WXW82,'Cod Planos'!$A:$G,5,FALSE)</f>
        <v>#N/A</v>
      </c>
      <c r="WYE82" s="61" t="e">
        <f>VLOOKUP(WXW82,'Cod Planos'!$A:$G,6,FALSE)</f>
        <v>#N/A</v>
      </c>
      <c r="WYF82" s="62" t="e">
        <f>VLOOKUP(WXW82,'Cod Planos'!$A:$G,7,FALSE)</f>
        <v>#N/A</v>
      </c>
      <c r="WYG82" s="34">
        <v>1472</v>
      </c>
      <c r="WYH82" s="63" t="str">
        <f>WXZ82</f>
        <v>NA</v>
      </c>
      <c r="WYI82" s="83" t="s">
        <v>1996</v>
      </c>
      <c r="WYJ82" s="93" t="str">
        <f>WXX82</f>
        <v>CR1472</v>
      </c>
      <c r="WYK82" s="93" t="str">
        <f>IF(IFERROR(VLOOKUP(WYH82,'OPERAÇÕES - REPARO'!WXT:WXT,1,FALSE),"")&lt;&gt;"","OK","NA")</f>
        <v>NA</v>
      </c>
      <c r="WYL82" s="93" t="str">
        <f>IF(IFERROR(VLOOKUP(WYH82,'TEXTO LONGO REPARO.CSV'!WXP:WXP,1,FALSE),"")&lt;&gt;"","OK","NA")</f>
        <v>NA</v>
      </c>
      <c r="WYM82" s="58" t="e">
        <f>VLOOKUP(WYH82,'Cod Planos'!$A:$G,2,FALSE)</f>
        <v>#N/A</v>
      </c>
      <c r="WYN82" s="59" t="e">
        <f>VLOOKUP(WYH82,'Cod Planos'!$A:$G,4,FALSE)</f>
        <v>#N/A</v>
      </c>
      <c r="WYO82" s="60" t="e">
        <f>VLOOKUP(WYH82,'Cod Planos'!$A:$G,5,FALSE)</f>
        <v>#N/A</v>
      </c>
      <c r="WYP82" s="61" t="e">
        <f>VLOOKUP(WYH82,'Cod Planos'!$A:$G,6,FALSE)</f>
        <v>#N/A</v>
      </c>
      <c r="WYQ82" s="62" t="e">
        <f>VLOOKUP(WYH82,'Cod Planos'!$A:$G,7,FALSE)</f>
        <v>#N/A</v>
      </c>
      <c r="WYR82" s="34">
        <v>1473</v>
      </c>
      <c r="WYS82" s="63" t="str">
        <f>WYK82</f>
        <v>NA</v>
      </c>
      <c r="WYT82" s="83" t="s">
        <v>1997</v>
      </c>
      <c r="WYU82" s="93" t="str">
        <f>WYI82</f>
        <v>CR1473</v>
      </c>
      <c r="WYV82" s="93" t="str">
        <f>IF(IFERROR(VLOOKUP(WYS82,'OPERAÇÕES - REPARO'!WYE:WYE,1,FALSE),"")&lt;&gt;"","OK","NA")</f>
        <v>NA</v>
      </c>
      <c r="WYW82" s="93" t="str">
        <f>IF(IFERROR(VLOOKUP(WYS82,'TEXTO LONGO REPARO.CSV'!WYA:WYA,1,FALSE),"")&lt;&gt;"","OK","NA")</f>
        <v>NA</v>
      </c>
      <c r="WYX82" s="58" t="e">
        <f>VLOOKUP(WYS82,'Cod Planos'!$A:$G,2,FALSE)</f>
        <v>#N/A</v>
      </c>
      <c r="WYY82" s="59" t="e">
        <f>VLOOKUP(WYS82,'Cod Planos'!$A:$G,4,FALSE)</f>
        <v>#N/A</v>
      </c>
      <c r="WYZ82" s="60" t="e">
        <f>VLOOKUP(WYS82,'Cod Planos'!$A:$G,5,FALSE)</f>
        <v>#N/A</v>
      </c>
      <c r="WZA82" s="61" t="e">
        <f>VLOOKUP(WYS82,'Cod Planos'!$A:$G,6,FALSE)</f>
        <v>#N/A</v>
      </c>
      <c r="WZB82" s="62" t="e">
        <f>VLOOKUP(WYS82,'Cod Planos'!$A:$G,7,FALSE)</f>
        <v>#N/A</v>
      </c>
      <c r="WZC82" s="34">
        <v>1474</v>
      </c>
      <c r="WZD82" s="63" t="str">
        <f>WYV82</f>
        <v>NA</v>
      </c>
      <c r="WZE82" s="83" t="s">
        <v>1998</v>
      </c>
      <c r="WZF82" s="93" t="str">
        <f>WYT82</f>
        <v>CR1474</v>
      </c>
      <c r="WZG82" s="93" t="str">
        <f>IF(IFERROR(VLOOKUP(WZD82,'OPERAÇÕES - REPARO'!WYP:WYP,1,FALSE),"")&lt;&gt;"","OK","NA")</f>
        <v>NA</v>
      </c>
      <c r="WZH82" s="93" t="str">
        <f>IF(IFERROR(VLOOKUP(WZD82,'TEXTO LONGO REPARO.CSV'!WYL:WYL,1,FALSE),"")&lt;&gt;"","OK","NA")</f>
        <v>NA</v>
      </c>
      <c r="WZI82" s="58" t="e">
        <f>VLOOKUP(WZD82,'Cod Planos'!$A:$G,2,FALSE)</f>
        <v>#N/A</v>
      </c>
      <c r="WZJ82" s="59" t="e">
        <f>VLOOKUP(WZD82,'Cod Planos'!$A:$G,4,FALSE)</f>
        <v>#N/A</v>
      </c>
      <c r="WZK82" s="60" t="e">
        <f>VLOOKUP(WZD82,'Cod Planos'!$A:$G,5,FALSE)</f>
        <v>#N/A</v>
      </c>
      <c r="WZL82" s="61" t="e">
        <f>VLOOKUP(WZD82,'Cod Planos'!$A:$G,6,FALSE)</f>
        <v>#N/A</v>
      </c>
      <c r="WZM82" s="62" t="e">
        <f>VLOOKUP(WZD82,'Cod Planos'!$A:$G,7,FALSE)</f>
        <v>#N/A</v>
      </c>
      <c r="WZN82" s="34">
        <v>1475</v>
      </c>
      <c r="WZO82" s="63" t="str">
        <f>WZG82</f>
        <v>NA</v>
      </c>
      <c r="WZP82" s="83" t="s">
        <v>1999</v>
      </c>
      <c r="WZQ82" s="93" t="str">
        <f>WZE82</f>
        <v>CR1475</v>
      </c>
      <c r="WZR82" s="93" t="str">
        <f>IF(IFERROR(VLOOKUP(WZO82,'OPERAÇÕES - REPARO'!WZA:WZA,1,FALSE),"")&lt;&gt;"","OK","NA")</f>
        <v>NA</v>
      </c>
      <c r="WZS82" s="93" t="str">
        <f>IF(IFERROR(VLOOKUP(WZO82,'TEXTO LONGO REPARO.CSV'!WYW:WYW,1,FALSE),"")&lt;&gt;"","OK","NA")</f>
        <v>NA</v>
      </c>
      <c r="WZT82" s="58" t="e">
        <f>VLOOKUP(WZO82,'Cod Planos'!$A:$G,2,FALSE)</f>
        <v>#N/A</v>
      </c>
      <c r="WZU82" s="59" t="e">
        <f>VLOOKUP(WZO82,'Cod Planos'!$A:$G,4,FALSE)</f>
        <v>#N/A</v>
      </c>
      <c r="WZV82" s="60" t="e">
        <f>VLOOKUP(WZO82,'Cod Planos'!$A:$G,5,FALSE)</f>
        <v>#N/A</v>
      </c>
      <c r="WZW82" s="61" t="e">
        <f>VLOOKUP(WZO82,'Cod Planos'!$A:$G,6,FALSE)</f>
        <v>#N/A</v>
      </c>
      <c r="WZX82" s="62" t="e">
        <f>VLOOKUP(WZO82,'Cod Planos'!$A:$G,7,FALSE)</f>
        <v>#N/A</v>
      </c>
      <c r="WZY82" s="34">
        <v>1476</v>
      </c>
      <c r="WZZ82" s="63" t="str">
        <f>WZR82</f>
        <v>NA</v>
      </c>
      <c r="XAA82" s="83" t="s">
        <v>2000</v>
      </c>
      <c r="XAB82" s="93" t="str">
        <f>WZP82</f>
        <v>CR1476</v>
      </c>
      <c r="XAC82" s="93" t="str">
        <f>IF(IFERROR(VLOOKUP(WZZ82,'OPERAÇÕES - REPARO'!WZL:WZL,1,FALSE),"")&lt;&gt;"","OK","NA")</f>
        <v>NA</v>
      </c>
      <c r="XAD82" s="93" t="str">
        <f>IF(IFERROR(VLOOKUP(WZZ82,'TEXTO LONGO REPARO.CSV'!WZH:WZH,1,FALSE),"")&lt;&gt;"","OK","NA")</f>
        <v>NA</v>
      </c>
      <c r="XAE82" s="58" t="e">
        <f>VLOOKUP(WZZ82,'Cod Planos'!$A:$G,2,FALSE)</f>
        <v>#N/A</v>
      </c>
      <c r="XAF82" s="59" t="e">
        <f>VLOOKUP(WZZ82,'Cod Planos'!$A:$G,4,FALSE)</f>
        <v>#N/A</v>
      </c>
      <c r="XAG82" s="60" t="e">
        <f>VLOOKUP(WZZ82,'Cod Planos'!$A:$G,5,FALSE)</f>
        <v>#N/A</v>
      </c>
      <c r="XAH82" s="61" t="e">
        <f>VLOOKUP(WZZ82,'Cod Planos'!$A:$G,6,FALSE)</f>
        <v>#N/A</v>
      </c>
      <c r="XAI82" s="62" t="e">
        <f>VLOOKUP(WZZ82,'Cod Planos'!$A:$G,7,FALSE)</f>
        <v>#N/A</v>
      </c>
      <c r="XAJ82" s="34">
        <v>1477</v>
      </c>
      <c r="XAK82" s="63" t="str">
        <f>XAC82</f>
        <v>NA</v>
      </c>
      <c r="XAL82" s="83" t="s">
        <v>2001</v>
      </c>
      <c r="XAM82" s="93" t="str">
        <f>XAA82</f>
        <v>CR1477</v>
      </c>
      <c r="XAN82" s="93" t="str">
        <f>IF(IFERROR(VLOOKUP(XAK82,'OPERAÇÕES - REPARO'!WZW:WZW,1,FALSE),"")&lt;&gt;"","OK","NA")</f>
        <v>NA</v>
      </c>
      <c r="XAO82" s="93" t="str">
        <f>IF(IFERROR(VLOOKUP(XAK82,'TEXTO LONGO REPARO.CSV'!WZS:WZS,1,FALSE),"")&lt;&gt;"","OK","NA")</f>
        <v>NA</v>
      </c>
      <c r="XAP82" s="58" t="e">
        <f>VLOOKUP(XAK82,'Cod Planos'!$A:$G,2,FALSE)</f>
        <v>#N/A</v>
      </c>
      <c r="XAQ82" s="59" t="e">
        <f>VLOOKUP(XAK82,'Cod Planos'!$A:$G,4,FALSE)</f>
        <v>#N/A</v>
      </c>
      <c r="XAR82" s="60" t="e">
        <f>VLOOKUP(XAK82,'Cod Planos'!$A:$G,5,FALSE)</f>
        <v>#N/A</v>
      </c>
      <c r="XAS82" s="61" t="e">
        <f>VLOOKUP(XAK82,'Cod Planos'!$A:$G,6,FALSE)</f>
        <v>#N/A</v>
      </c>
      <c r="XAT82" s="62" t="e">
        <f>VLOOKUP(XAK82,'Cod Planos'!$A:$G,7,FALSE)</f>
        <v>#N/A</v>
      </c>
      <c r="XAU82" s="34">
        <v>1478</v>
      </c>
      <c r="XAV82" s="63" t="str">
        <f>XAN82</f>
        <v>NA</v>
      </c>
      <c r="XAW82" s="83" t="s">
        <v>2002</v>
      </c>
      <c r="XAX82" s="93" t="str">
        <f>XAL82</f>
        <v>CR1478</v>
      </c>
      <c r="XAY82" s="93" t="str">
        <f>IF(IFERROR(VLOOKUP(XAV82,'OPERAÇÕES - REPARO'!XAH:XAH,1,FALSE),"")&lt;&gt;"","OK","NA")</f>
        <v>NA</v>
      </c>
      <c r="XAZ82" s="93" t="str">
        <f>IF(IFERROR(VLOOKUP(XAV82,'TEXTO LONGO REPARO.CSV'!XAD:XAD,1,FALSE),"")&lt;&gt;"","OK","NA")</f>
        <v>NA</v>
      </c>
      <c r="XBA82" s="58" t="e">
        <f>VLOOKUP(XAV82,'Cod Planos'!$A:$G,2,FALSE)</f>
        <v>#N/A</v>
      </c>
      <c r="XBB82" s="59" t="e">
        <f>VLOOKUP(XAV82,'Cod Planos'!$A:$G,4,FALSE)</f>
        <v>#N/A</v>
      </c>
      <c r="XBC82" s="60" t="e">
        <f>VLOOKUP(XAV82,'Cod Planos'!$A:$G,5,FALSE)</f>
        <v>#N/A</v>
      </c>
      <c r="XBD82" s="61" t="e">
        <f>VLOOKUP(XAV82,'Cod Planos'!$A:$G,6,FALSE)</f>
        <v>#N/A</v>
      </c>
      <c r="XBE82" s="62" t="e">
        <f>VLOOKUP(XAV82,'Cod Planos'!$A:$G,7,FALSE)</f>
        <v>#N/A</v>
      </c>
      <c r="XBF82" s="34">
        <v>1479</v>
      </c>
      <c r="XBG82" s="63" t="str">
        <f>XAY82</f>
        <v>NA</v>
      </c>
      <c r="XBH82" s="83" t="s">
        <v>2003</v>
      </c>
      <c r="XBI82" s="93" t="str">
        <f>XAW82</f>
        <v>CR1479</v>
      </c>
      <c r="XBJ82" s="93" t="str">
        <f>IF(IFERROR(VLOOKUP(XBG82,'OPERAÇÕES - REPARO'!XAS:XAS,1,FALSE),"")&lt;&gt;"","OK","NA")</f>
        <v>NA</v>
      </c>
      <c r="XBK82" s="93" t="str">
        <f>IF(IFERROR(VLOOKUP(XBG82,'TEXTO LONGO REPARO.CSV'!XAO:XAO,1,FALSE),"")&lt;&gt;"","OK","NA")</f>
        <v>NA</v>
      </c>
      <c r="XBL82" s="58" t="e">
        <f>VLOOKUP(XBG82,'Cod Planos'!$A:$G,2,FALSE)</f>
        <v>#N/A</v>
      </c>
      <c r="XBM82" s="59" t="e">
        <f>VLOOKUP(XBG82,'Cod Planos'!$A:$G,4,FALSE)</f>
        <v>#N/A</v>
      </c>
      <c r="XBN82" s="60" t="e">
        <f>VLOOKUP(XBG82,'Cod Planos'!$A:$G,5,FALSE)</f>
        <v>#N/A</v>
      </c>
      <c r="XBO82" s="61" t="e">
        <f>VLOOKUP(XBG82,'Cod Planos'!$A:$G,6,FALSE)</f>
        <v>#N/A</v>
      </c>
      <c r="XBP82" s="62" t="e">
        <f>VLOOKUP(XBG82,'Cod Planos'!$A:$G,7,FALSE)</f>
        <v>#N/A</v>
      </c>
      <c r="XBQ82" s="34">
        <v>1480</v>
      </c>
      <c r="XBR82" s="63" t="str">
        <f>XBJ82</f>
        <v>NA</v>
      </c>
      <c r="XBS82" s="83" t="s">
        <v>2004</v>
      </c>
      <c r="XBT82" s="93" t="str">
        <f>XBH82</f>
        <v>CR1480</v>
      </c>
      <c r="XBU82" s="93" t="str">
        <f>IF(IFERROR(VLOOKUP(XBR82,'OPERAÇÕES - REPARO'!XBD:XBD,1,FALSE),"")&lt;&gt;"","OK","NA")</f>
        <v>NA</v>
      </c>
      <c r="XBV82" s="93" t="str">
        <f>IF(IFERROR(VLOOKUP(XBR82,'TEXTO LONGO REPARO.CSV'!XAZ:XAZ,1,FALSE),"")&lt;&gt;"","OK","NA")</f>
        <v>NA</v>
      </c>
      <c r="XBW82" s="58" t="e">
        <f>VLOOKUP(XBR82,'Cod Planos'!$A:$G,2,FALSE)</f>
        <v>#N/A</v>
      </c>
      <c r="XBX82" s="59" t="e">
        <f>VLOOKUP(XBR82,'Cod Planos'!$A:$G,4,FALSE)</f>
        <v>#N/A</v>
      </c>
      <c r="XBY82" s="60" t="e">
        <f>VLOOKUP(XBR82,'Cod Planos'!$A:$G,5,FALSE)</f>
        <v>#N/A</v>
      </c>
      <c r="XBZ82" s="61" t="e">
        <f>VLOOKUP(XBR82,'Cod Planos'!$A:$G,6,FALSE)</f>
        <v>#N/A</v>
      </c>
      <c r="XCA82" s="62" t="e">
        <f>VLOOKUP(XBR82,'Cod Planos'!$A:$G,7,FALSE)</f>
        <v>#N/A</v>
      </c>
      <c r="XCB82" s="34">
        <v>1481</v>
      </c>
      <c r="XCC82" s="63" t="str">
        <f>XBU82</f>
        <v>NA</v>
      </c>
      <c r="XCD82" s="83" t="s">
        <v>2005</v>
      </c>
      <c r="XCE82" s="93" t="str">
        <f>XBS82</f>
        <v>CR1481</v>
      </c>
      <c r="XCF82" s="93" t="str">
        <f>IF(IFERROR(VLOOKUP(XCC82,'OPERAÇÕES - REPARO'!XBO:XBO,1,FALSE),"")&lt;&gt;"","OK","NA")</f>
        <v>NA</v>
      </c>
      <c r="XCG82" s="93" t="str">
        <f>IF(IFERROR(VLOOKUP(XCC82,'TEXTO LONGO REPARO.CSV'!XBK:XBK,1,FALSE),"")&lt;&gt;"","OK","NA")</f>
        <v>NA</v>
      </c>
      <c r="XCH82" s="58" t="e">
        <f>VLOOKUP(XCC82,'Cod Planos'!$A:$G,2,FALSE)</f>
        <v>#N/A</v>
      </c>
      <c r="XCI82" s="59" t="e">
        <f>VLOOKUP(XCC82,'Cod Planos'!$A:$G,4,FALSE)</f>
        <v>#N/A</v>
      </c>
      <c r="XCJ82" s="60" t="e">
        <f>VLOOKUP(XCC82,'Cod Planos'!$A:$G,5,FALSE)</f>
        <v>#N/A</v>
      </c>
      <c r="XCK82" s="61" t="e">
        <f>VLOOKUP(XCC82,'Cod Planos'!$A:$G,6,FALSE)</f>
        <v>#N/A</v>
      </c>
      <c r="XCL82" s="62" t="e">
        <f>VLOOKUP(XCC82,'Cod Planos'!$A:$G,7,FALSE)</f>
        <v>#N/A</v>
      </c>
      <c r="XCM82" s="34">
        <v>1482</v>
      </c>
      <c r="XCN82" s="63" t="str">
        <f>XCF82</f>
        <v>NA</v>
      </c>
      <c r="XCO82" s="83" t="s">
        <v>2006</v>
      </c>
      <c r="XCP82" s="93" t="str">
        <f>XCD82</f>
        <v>CR1482</v>
      </c>
      <c r="XCQ82" s="93" t="str">
        <f>IF(IFERROR(VLOOKUP(XCN82,'OPERAÇÕES - REPARO'!XBZ:XBZ,1,FALSE),"")&lt;&gt;"","OK","NA")</f>
        <v>NA</v>
      </c>
      <c r="XCR82" s="93" t="str">
        <f>IF(IFERROR(VLOOKUP(XCN82,'TEXTO LONGO REPARO.CSV'!XBV:XBV,1,FALSE),"")&lt;&gt;"","OK","NA")</f>
        <v>NA</v>
      </c>
      <c r="XCS82" s="58" t="e">
        <f>VLOOKUP(XCN82,'Cod Planos'!$A:$G,2,FALSE)</f>
        <v>#N/A</v>
      </c>
      <c r="XCT82" s="59" t="e">
        <f>VLOOKUP(XCN82,'Cod Planos'!$A:$G,4,FALSE)</f>
        <v>#N/A</v>
      </c>
      <c r="XCU82" s="60" t="e">
        <f>VLOOKUP(XCN82,'Cod Planos'!$A:$G,5,FALSE)</f>
        <v>#N/A</v>
      </c>
      <c r="XCV82" s="61" t="e">
        <f>VLOOKUP(XCN82,'Cod Planos'!$A:$G,6,FALSE)</f>
        <v>#N/A</v>
      </c>
      <c r="XCW82" s="62" t="e">
        <f>VLOOKUP(XCN82,'Cod Planos'!$A:$G,7,FALSE)</f>
        <v>#N/A</v>
      </c>
      <c r="XCX82" s="34">
        <v>1483</v>
      </c>
      <c r="XCY82" s="63" t="str">
        <f>XCQ82</f>
        <v>NA</v>
      </c>
      <c r="XCZ82" s="83" t="s">
        <v>2007</v>
      </c>
      <c r="XDA82" s="93" t="str">
        <f>XCO82</f>
        <v>CR1483</v>
      </c>
      <c r="XDB82" s="93" t="str">
        <f>IF(IFERROR(VLOOKUP(XCY82,'OPERAÇÕES - REPARO'!XCK:XCK,1,FALSE),"")&lt;&gt;"","OK","NA")</f>
        <v>NA</v>
      </c>
      <c r="XDC82" s="93" t="str">
        <f>IF(IFERROR(VLOOKUP(XCY82,'TEXTO LONGO REPARO.CSV'!XCG:XCG,1,FALSE),"")&lt;&gt;"","OK","NA")</f>
        <v>NA</v>
      </c>
      <c r="XDD82" s="58" t="e">
        <f>VLOOKUP(XCY82,'Cod Planos'!$A:$G,2,FALSE)</f>
        <v>#N/A</v>
      </c>
      <c r="XDE82" s="59" t="e">
        <f>VLOOKUP(XCY82,'Cod Planos'!$A:$G,4,FALSE)</f>
        <v>#N/A</v>
      </c>
      <c r="XDF82" s="60" t="e">
        <f>VLOOKUP(XCY82,'Cod Planos'!$A:$G,5,FALSE)</f>
        <v>#N/A</v>
      </c>
      <c r="XDG82" s="61" t="e">
        <f>VLOOKUP(XCY82,'Cod Planos'!$A:$G,6,FALSE)</f>
        <v>#N/A</v>
      </c>
      <c r="XDH82" s="62" t="e">
        <f>VLOOKUP(XCY82,'Cod Planos'!$A:$G,7,FALSE)</f>
        <v>#N/A</v>
      </c>
      <c r="XDI82" s="34">
        <v>1484</v>
      </c>
      <c r="XDJ82" s="63" t="str">
        <f>XDB82</f>
        <v>NA</v>
      </c>
      <c r="XDK82" s="83" t="s">
        <v>2008</v>
      </c>
      <c r="XDL82" s="93" t="str">
        <f>XCZ82</f>
        <v>CR1484</v>
      </c>
      <c r="XDM82" s="93" t="str">
        <f>IF(IFERROR(VLOOKUP(XDJ82,'OPERAÇÕES - REPARO'!XCV:XCV,1,FALSE),"")&lt;&gt;"","OK","NA")</f>
        <v>NA</v>
      </c>
      <c r="XDN82" s="93" t="str">
        <f>IF(IFERROR(VLOOKUP(XDJ82,'TEXTO LONGO REPARO.CSV'!XCR:XCR,1,FALSE),"")&lt;&gt;"","OK","NA")</f>
        <v>NA</v>
      </c>
      <c r="XDO82" s="58" t="e">
        <f>VLOOKUP(XDJ82,'Cod Planos'!$A:$G,2,FALSE)</f>
        <v>#N/A</v>
      </c>
      <c r="XDP82" s="59" t="e">
        <f>VLOOKUP(XDJ82,'Cod Planos'!$A:$G,4,FALSE)</f>
        <v>#N/A</v>
      </c>
      <c r="XDQ82" s="60" t="e">
        <f>VLOOKUP(XDJ82,'Cod Planos'!$A:$G,5,FALSE)</f>
        <v>#N/A</v>
      </c>
      <c r="XDR82" s="61" t="e">
        <f>VLOOKUP(XDJ82,'Cod Planos'!$A:$G,6,FALSE)</f>
        <v>#N/A</v>
      </c>
      <c r="XDS82" s="62" t="e">
        <f>VLOOKUP(XDJ82,'Cod Planos'!$A:$G,7,FALSE)</f>
        <v>#N/A</v>
      </c>
      <c r="XDT82" s="34">
        <v>1485</v>
      </c>
      <c r="XDU82" s="63" t="str">
        <f>XDM82</f>
        <v>NA</v>
      </c>
      <c r="XDV82" s="83" t="s">
        <v>2009</v>
      </c>
      <c r="XDW82" s="93" t="str">
        <f>XDK82</f>
        <v>CR1485</v>
      </c>
      <c r="XDX82" s="93" t="str">
        <f>IF(IFERROR(VLOOKUP(XDU82,'OPERAÇÕES - REPARO'!XDG:XDG,1,FALSE),"")&lt;&gt;"","OK","NA")</f>
        <v>NA</v>
      </c>
      <c r="XDY82" s="93" t="str">
        <f>IF(IFERROR(VLOOKUP(XDU82,'TEXTO LONGO REPARO.CSV'!XDC:XDC,1,FALSE),"")&lt;&gt;"","OK","NA")</f>
        <v>NA</v>
      </c>
      <c r="XDZ82" s="58" t="e">
        <f>VLOOKUP(XDU82,'Cod Planos'!$A:$G,2,FALSE)</f>
        <v>#N/A</v>
      </c>
      <c r="XEA82" s="59" t="e">
        <f>VLOOKUP(XDU82,'Cod Planos'!$A:$G,4,FALSE)</f>
        <v>#N/A</v>
      </c>
      <c r="XEB82" s="60" t="e">
        <f>VLOOKUP(XDU82,'Cod Planos'!$A:$G,5,FALSE)</f>
        <v>#N/A</v>
      </c>
      <c r="XEC82" s="61" t="e">
        <f>VLOOKUP(XDU82,'Cod Planos'!$A:$G,6,FALSE)</f>
        <v>#N/A</v>
      </c>
      <c r="XED82" s="62" t="e">
        <f>VLOOKUP(XDU82,'Cod Planos'!$A:$G,7,FALSE)</f>
        <v>#N/A</v>
      </c>
      <c r="XEE82" s="34">
        <v>1486</v>
      </c>
      <c r="XEF82" s="63" t="str">
        <f>XDX82</f>
        <v>NA</v>
      </c>
      <c r="XEG82" s="83" t="s">
        <v>2010</v>
      </c>
      <c r="XEH82" s="93" t="str">
        <f>XDV82</f>
        <v>CR1486</v>
      </c>
      <c r="XEI82" s="93" t="str">
        <f>IF(IFERROR(VLOOKUP(XEF82,'OPERAÇÕES - REPARO'!XDR:XDR,1,FALSE),"")&lt;&gt;"","OK","NA")</f>
        <v>NA</v>
      </c>
      <c r="XEJ82" s="93" t="str">
        <f>IF(IFERROR(VLOOKUP(XEF82,'TEXTO LONGO REPARO.CSV'!XDN:XDN,1,FALSE),"")&lt;&gt;"","OK","NA")</f>
        <v>NA</v>
      </c>
      <c r="XEK82" s="58" t="e">
        <f>VLOOKUP(XEF82,'Cod Planos'!$A:$G,2,FALSE)</f>
        <v>#N/A</v>
      </c>
      <c r="XEL82" s="59" t="e">
        <f>VLOOKUP(XEF82,'Cod Planos'!$A:$G,4,FALSE)</f>
        <v>#N/A</v>
      </c>
      <c r="XEM82" s="60" t="e">
        <f>VLOOKUP(XEF82,'Cod Planos'!$A:$G,5,FALSE)</f>
        <v>#N/A</v>
      </c>
      <c r="XEN82" s="61" t="e">
        <f>VLOOKUP(XEF82,'Cod Planos'!$A:$G,6,FALSE)</f>
        <v>#N/A</v>
      </c>
      <c r="XEO82" s="62" t="e">
        <f>VLOOKUP(XEF82,'Cod Planos'!$A:$G,7,FALSE)</f>
        <v>#N/A</v>
      </c>
      <c r="XEP82" s="34">
        <v>1487</v>
      </c>
      <c r="XEQ82" s="63" t="str">
        <f>XEI82</f>
        <v>NA</v>
      </c>
      <c r="XER82" s="83" t="s">
        <v>2011</v>
      </c>
      <c r="XES82" s="93" t="str">
        <f>XEG82</f>
        <v>CR1487</v>
      </c>
      <c r="XET82" s="93" t="str">
        <f>IF(IFERROR(VLOOKUP(XEQ82,'OPERAÇÕES - REPARO'!XEC:XEC,1,FALSE),"")&lt;&gt;"","OK","NA")</f>
        <v>NA</v>
      </c>
      <c r="XEU82" s="93" t="str">
        <f>IF(IFERROR(VLOOKUP(XEQ82,'TEXTO LONGO REPARO.CSV'!XDY:XDY,1,FALSE),"")&lt;&gt;"","OK","NA")</f>
        <v>NA</v>
      </c>
      <c r="XEV82" s="58" t="e">
        <f>VLOOKUP(XEQ82,'Cod Planos'!$A:$G,2,FALSE)</f>
        <v>#N/A</v>
      </c>
      <c r="XEW82" s="59" t="e">
        <f>VLOOKUP(XEQ82,'Cod Planos'!$A:$G,4,FALSE)</f>
        <v>#N/A</v>
      </c>
      <c r="XEX82" s="60" t="e">
        <f>VLOOKUP(XEQ82,'Cod Planos'!$A:$G,5,FALSE)</f>
        <v>#N/A</v>
      </c>
      <c r="XEY82" s="1"/>
      <c r="XEZ82" s="1"/>
    </row>
    <row r="83" spans="1:16380" ht="15" customHeight="1">
      <c r="A83" s="30" t="s">
        <v>2182</v>
      </c>
      <c r="B83" s="23" t="s">
        <v>231</v>
      </c>
      <c r="C83" s="23" t="s">
        <v>232</v>
      </c>
      <c r="D83" s="6" t="s">
        <v>341</v>
      </c>
      <c r="E83" s="5">
        <v>0</v>
      </c>
      <c r="F83" s="33" t="s">
        <v>2199</v>
      </c>
      <c r="G83" s="35">
        <v>79</v>
      </c>
      <c r="H83" s="32"/>
      <c r="I83" s="33" t="s">
        <v>2180</v>
      </c>
      <c r="J83" s="64">
        <f t="shared" si="4"/>
        <v>29</v>
      </c>
      <c r="K83" s="58" t="str">
        <f>VLOOKUP(F83,'Cod Planos'!$A:$G,2,FALSE)</f>
        <v xml:space="preserve"> REP PREVENT MANUT SIST-E 3P3</v>
      </c>
      <c r="L83" s="59">
        <f>VLOOKUP(F83,'Cod Planos'!$A:$G,4,FALSE)</f>
        <v>3</v>
      </c>
      <c r="M83" s="60" t="str">
        <f>VLOOKUP(F83,'Cod Planos'!$A:$G,5,FALSE)</f>
        <v>PRD</v>
      </c>
      <c r="N83" s="61" t="str">
        <f>VLOOKUP(F83,'Cod Planos'!$A:$G,6,FALSE)</f>
        <v>3 PARADAS</v>
      </c>
      <c r="O83" s="62">
        <f>VLOOKUP(F83,'Cod Planos'!$A:$G,7,FALSE)</f>
        <v>35</v>
      </c>
      <c r="P83" s="140">
        <v>2</v>
      </c>
      <c r="Q83" s="63" t="str">
        <f t="shared" si="5"/>
        <v>BRITADOR SECUND PREV ELÉTRICA</v>
      </c>
      <c r="R83" s="83" t="s">
        <v>131</v>
      </c>
      <c r="XEY83" s="1"/>
      <c r="XEZ83" s="1"/>
    </row>
    <row r="84" spans="1:16380" ht="15" customHeight="1">
      <c r="A84" s="30">
        <v>10380739</v>
      </c>
      <c r="B84" s="23" t="s">
        <v>231</v>
      </c>
      <c r="C84" s="23" t="s">
        <v>232</v>
      </c>
      <c r="D84" s="6" t="s">
        <v>341</v>
      </c>
      <c r="E84" s="5">
        <v>0</v>
      </c>
      <c r="F84" s="33" t="s">
        <v>2203</v>
      </c>
      <c r="G84" s="35">
        <v>80</v>
      </c>
      <c r="H84" s="32"/>
      <c r="I84" s="33" t="s">
        <v>2179</v>
      </c>
      <c r="J84" s="64">
        <f t="shared" si="4"/>
        <v>28</v>
      </c>
      <c r="K84" s="58" t="str">
        <f>VLOOKUP(F84,'Cod Planos'!$A:$G,2,FALSE)</f>
        <v xml:space="preserve"> REP PREVENT MANUT SIST-E 6P4</v>
      </c>
      <c r="L84" s="59">
        <f>VLOOKUP(F84,'Cod Planos'!$A:$G,4,FALSE)</f>
        <v>6</v>
      </c>
      <c r="M84" s="60" t="str">
        <f>VLOOKUP(F84,'Cod Planos'!$A:$G,5,FALSE)</f>
        <v>PRD</v>
      </c>
      <c r="N84" s="61" t="str">
        <f>VLOOKUP(F84,'Cod Planos'!$A:$G,6,FALSE)</f>
        <v>6 PARADAS</v>
      </c>
      <c r="O84" s="62">
        <f>VLOOKUP(F84,'Cod Planos'!$A:$G,7,FALSE)</f>
        <v>65</v>
      </c>
      <c r="P84" s="140">
        <v>2</v>
      </c>
      <c r="Q84" s="63" t="str">
        <f t="shared" si="5"/>
        <v>BRITADOR SECUND PREV MOTORES</v>
      </c>
      <c r="R84" s="83" t="s">
        <v>131</v>
      </c>
      <c r="XEY84" s="1"/>
      <c r="XEZ84" s="1"/>
    </row>
    <row r="85" spans="1:16380" ht="15" customHeight="1">
      <c r="A85" s="30" t="s">
        <v>2182</v>
      </c>
      <c r="B85" s="23" t="s">
        <v>231</v>
      </c>
      <c r="C85" s="23" t="s">
        <v>232</v>
      </c>
      <c r="D85" s="6" t="s">
        <v>341</v>
      </c>
      <c r="E85" s="5">
        <v>0</v>
      </c>
      <c r="F85" s="33" t="s">
        <v>2194</v>
      </c>
      <c r="G85" s="35">
        <v>81</v>
      </c>
      <c r="H85" s="32"/>
      <c r="I85" s="33" t="s">
        <v>2178</v>
      </c>
      <c r="J85" s="64">
        <f t="shared" si="4"/>
        <v>33</v>
      </c>
      <c r="K85" s="58" t="str">
        <f>VLOOKUP(F85,'Cod Planos'!$A:$G,2,FALSE)</f>
        <v xml:space="preserve"> REP PREVENT MANUT SIST-E 1P1</v>
      </c>
      <c r="L85" s="59">
        <f>VLOOKUP(F85,'Cod Planos'!$A:$G,4,FALSE)</f>
        <v>1</v>
      </c>
      <c r="M85" s="60" t="str">
        <f>VLOOKUP(F85,'Cod Planos'!$A:$G,5,FALSE)</f>
        <v>PRD</v>
      </c>
      <c r="N85" s="61" t="str">
        <f>VLOOKUP(F85,'Cod Planos'!$A:$G,6,FALSE)</f>
        <v>PARADA</v>
      </c>
      <c r="O85" s="62">
        <f>VLOOKUP(F85,'Cod Planos'!$A:$G,7,FALSE)</f>
        <v>100</v>
      </c>
      <c r="P85" s="140">
        <v>1</v>
      </c>
      <c r="Q85" s="63" t="str">
        <f t="shared" si="5"/>
        <v>BRITADOR SECUND LIMPEZA PREV ELÉT</v>
      </c>
      <c r="R85" s="83" t="s">
        <v>131</v>
      </c>
      <c r="XEY85" s="1"/>
      <c r="XEZ85" s="1"/>
    </row>
    <row r="86" spans="1:16380" ht="15" customHeight="1">
      <c r="A86" s="30">
        <v>10384754</v>
      </c>
      <c r="B86" s="23" t="s">
        <v>231</v>
      </c>
      <c r="C86" s="23" t="s">
        <v>232</v>
      </c>
      <c r="D86" s="6" t="s">
        <v>341</v>
      </c>
      <c r="E86" s="5">
        <v>0</v>
      </c>
      <c r="F86" s="33" t="s">
        <v>2199</v>
      </c>
      <c r="G86" s="35">
        <v>82</v>
      </c>
      <c r="H86" s="32"/>
      <c r="I86" s="33" t="s">
        <v>307</v>
      </c>
      <c r="J86" s="64">
        <f t="shared" si="4"/>
        <v>33</v>
      </c>
      <c r="K86" s="58" t="str">
        <f>VLOOKUP(F86,'Cod Planos'!$A:$G,2,FALSE)</f>
        <v xml:space="preserve"> REP PREVENT MANUT SIST-E 3P3</v>
      </c>
      <c r="L86" s="59">
        <f>VLOOKUP(F86,'Cod Planos'!$A:$G,4,FALSE)</f>
        <v>3</v>
      </c>
      <c r="M86" s="60" t="str">
        <f>VLOOKUP(F86,'Cod Planos'!$A:$G,5,FALSE)</f>
        <v>PRD</v>
      </c>
      <c r="N86" s="61" t="str">
        <f>VLOOKUP(F86,'Cod Planos'!$A:$G,6,FALSE)</f>
        <v>3 PARADAS</v>
      </c>
      <c r="O86" s="62">
        <f>VLOOKUP(F86,'Cod Planos'!$A:$G,7,FALSE)</f>
        <v>35</v>
      </c>
      <c r="P86" s="140">
        <v>4</v>
      </c>
      <c r="Q86" s="63" t="str">
        <f t="shared" si="5"/>
        <v>REMOTA 04 MS3 MANUT PREV ELÉTRICA</v>
      </c>
      <c r="R86" s="83" t="s">
        <v>131</v>
      </c>
      <c r="XEY86" s="1"/>
      <c r="XEZ86" s="1"/>
    </row>
    <row r="87" spans="1:16380" ht="15" customHeight="1">
      <c r="A87" s="30">
        <v>10384754</v>
      </c>
      <c r="B87" s="23" t="s">
        <v>231</v>
      </c>
      <c r="C87" s="23" t="s">
        <v>232</v>
      </c>
      <c r="D87" s="6" t="s">
        <v>341</v>
      </c>
      <c r="E87" s="5">
        <v>0</v>
      </c>
      <c r="F87" s="33" t="s">
        <v>2194</v>
      </c>
      <c r="G87" s="35">
        <v>83</v>
      </c>
      <c r="H87" s="32"/>
      <c r="I87" s="33" t="s">
        <v>308</v>
      </c>
      <c r="J87" s="64">
        <f t="shared" si="4"/>
        <v>35</v>
      </c>
      <c r="K87" s="58" t="str">
        <f>VLOOKUP(F87,'Cod Planos'!$A:$G,2,FALSE)</f>
        <v xml:space="preserve"> REP PREVENT MANUT SIST-E 1P1</v>
      </c>
      <c r="L87" s="59">
        <f>VLOOKUP(F87,'Cod Planos'!$A:$G,4,FALSE)</f>
        <v>1</v>
      </c>
      <c r="M87" s="60" t="str">
        <f>VLOOKUP(F87,'Cod Planos'!$A:$G,5,FALSE)</f>
        <v>PRD</v>
      </c>
      <c r="N87" s="61" t="str">
        <f>VLOOKUP(F87,'Cod Planos'!$A:$G,6,FALSE)</f>
        <v>PARADA</v>
      </c>
      <c r="O87" s="62">
        <f>VLOOKUP(F87,'Cod Planos'!$A:$G,7,FALSE)</f>
        <v>100</v>
      </c>
      <c r="P87" s="140">
        <v>2</v>
      </c>
      <c r="Q87" s="63" t="str">
        <f t="shared" si="5"/>
        <v>REMOTA 04 MS3 LIMPEZA PREV ELÉTRICA</v>
      </c>
      <c r="R87" s="83" t="s">
        <v>131</v>
      </c>
      <c r="XEY87" s="1"/>
      <c r="XEZ87" s="1"/>
    </row>
    <row r="88" spans="1:16380" ht="15" customHeight="1">
      <c r="A88" s="30" t="s">
        <v>2183</v>
      </c>
      <c r="B88" s="23" t="s">
        <v>231</v>
      </c>
      <c r="C88" s="23" t="s">
        <v>232</v>
      </c>
      <c r="D88" s="6" t="s">
        <v>341</v>
      </c>
      <c r="E88" s="5">
        <v>0</v>
      </c>
      <c r="F88" s="33" t="s">
        <v>2247</v>
      </c>
      <c r="G88" s="35">
        <v>84</v>
      </c>
      <c r="H88" s="32"/>
      <c r="I88" s="33" t="s">
        <v>309</v>
      </c>
      <c r="J88" s="64">
        <f t="shared" si="4"/>
        <v>32</v>
      </c>
      <c r="K88" s="58" t="str">
        <f>VLOOKUP(F88,'Cod Planos'!$A:$G,2,FALSE)</f>
        <v xml:space="preserve"> REP PREVENT MANUT SIST-D 3P3</v>
      </c>
      <c r="L88" s="59">
        <f>VLOOKUP(F88,'Cod Planos'!$A:$G,4,FALSE)</f>
        <v>3</v>
      </c>
      <c r="M88" s="60" t="str">
        <f>VLOOKUP(F88,'Cod Planos'!$A:$G,5,FALSE)</f>
        <v>PRD</v>
      </c>
      <c r="N88" s="61" t="str">
        <f>VLOOKUP(F88,'Cod Planos'!$A:$G,6,FALSE)</f>
        <v>3 PARADAS</v>
      </c>
      <c r="O88" s="62">
        <f>VLOOKUP(F88,'Cod Planos'!$A:$G,7,FALSE)</f>
        <v>35</v>
      </c>
      <c r="P88" s="140">
        <v>2</v>
      </c>
      <c r="Q88" s="63" t="str">
        <f t="shared" si="5"/>
        <v xml:space="preserve">D201R MANUT PREVENTIVA ELÉTRICA </v>
      </c>
      <c r="R88" s="83" t="s">
        <v>131</v>
      </c>
      <c r="XEY88" s="1"/>
      <c r="XEZ88" s="1"/>
    </row>
    <row r="89" spans="1:16380" ht="15" customHeight="1">
      <c r="A89" s="30">
        <v>10361939</v>
      </c>
      <c r="B89" s="23" t="s">
        <v>231</v>
      </c>
      <c r="C89" s="23" t="s">
        <v>232</v>
      </c>
      <c r="D89" s="6" t="s">
        <v>341</v>
      </c>
      <c r="E89" s="5">
        <v>0</v>
      </c>
      <c r="F89" s="33" t="s">
        <v>2252</v>
      </c>
      <c r="G89" s="35">
        <v>85</v>
      </c>
      <c r="H89" s="32"/>
      <c r="I89" s="33" t="s">
        <v>310</v>
      </c>
      <c r="J89" s="64">
        <f t="shared" si="4"/>
        <v>31</v>
      </c>
      <c r="K89" s="58" t="str">
        <f>VLOOKUP(F89,'Cod Planos'!$A:$G,2,FALSE)</f>
        <v xml:space="preserve"> REP PREVENT MANUT SIST-D 6P5</v>
      </c>
      <c r="L89" s="59">
        <f>VLOOKUP(F89,'Cod Planos'!$A:$G,4,FALSE)</f>
        <v>6</v>
      </c>
      <c r="M89" s="60" t="str">
        <f>VLOOKUP(F89,'Cod Planos'!$A:$G,5,FALSE)</f>
        <v>PRD</v>
      </c>
      <c r="N89" s="61" t="str">
        <f>VLOOKUP(F89,'Cod Planos'!$A:$G,6,FALSE)</f>
        <v>6 PARADAS</v>
      </c>
      <c r="O89" s="62">
        <f>VLOOKUP(F89,'Cod Planos'!$A:$G,7,FALSE)</f>
        <v>65</v>
      </c>
      <c r="P89" s="140">
        <v>2</v>
      </c>
      <c r="Q89" s="63" t="str">
        <f t="shared" si="5"/>
        <v>D201R PREVENTIVA MOTOR ELÉTRICO</v>
      </c>
      <c r="R89" s="83" t="s">
        <v>131</v>
      </c>
      <c r="XEY89" s="1"/>
      <c r="XEZ89" s="1"/>
    </row>
    <row r="90" spans="1:16380" ht="15" customHeight="1">
      <c r="A90" s="30" t="s">
        <v>2183</v>
      </c>
      <c r="B90" s="23" t="s">
        <v>231</v>
      </c>
      <c r="C90" s="23" t="s">
        <v>232</v>
      </c>
      <c r="D90" s="6" t="s">
        <v>341</v>
      </c>
      <c r="E90" s="5">
        <v>0</v>
      </c>
      <c r="F90" s="33" t="s">
        <v>2242</v>
      </c>
      <c r="G90" s="35">
        <v>86</v>
      </c>
      <c r="H90" s="32"/>
      <c r="I90" s="33" t="s">
        <v>311</v>
      </c>
      <c r="J90" s="64">
        <f t="shared" si="4"/>
        <v>34</v>
      </c>
      <c r="K90" s="58" t="str">
        <f>VLOOKUP(F90,'Cod Planos'!$A:$G,2,FALSE)</f>
        <v xml:space="preserve"> REP PREVENT MANUT SIST-D 1P1</v>
      </c>
      <c r="L90" s="59">
        <f>VLOOKUP(F90,'Cod Planos'!$A:$G,4,FALSE)</f>
        <v>1</v>
      </c>
      <c r="M90" s="60" t="str">
        <f>VLOOKUP(F90,'Cod Planos'!$A:$G,5,FALSE)</f>
        <v>PRD</v>
      </c>
      <c r="N90" s="61" t="str">
        <f>VLOOKUP(F90,'Cod Planos'!$A:$G,6,FALSE)</f>
        <v>PARADA</v>
      </c>
      <c r="O90" s="62">
        <f>VLOOKUP(F90,'Cod Planos'!$A:$G,7,FALSE)</f>
        <v>100</v>
      </c>
      <c r="P90" s="140">
        <v>1</v>
      </c>
      <c r="Q90" s="63" t="str">
        <f t="shared" si="5"/>
        <v xml:space="preserve">D201R LIMPEZA PREVENTIVA ELÉTRICA </v>
      </c>
      <c r="R90" s="83" t="s">
        <v>131</v>
      </c>
      <c r="XEY90" s="1"/>
      <c r="XEZ90" s="1"/>
    </row>
    <row r="91" spans="1:16380" ht="15" customHeight="1">
      <c r="A91" s="30" t="s">
        <v>2184</v>
      </c>
      <c r="B91" s="23" t="s">
        <v>231</v>
      </c>
      <c r="C91" s="23" t="s">
        <v>232</v>
      </c>
      <c r="D91" s="6" t="s">
        <v>341</v>
      </c>
      <c r="E91" s="5">
        <v>0</v>
      </c>
      <c r="F91" s="33" t="s">
        <v>2199</v>
      </c>
      <c r="G91" s="35">
        <v>87</v>
      </c>
      <c r="H91" s="32"/>
      <c r="I91" s="33" t="s">
        <v>312</v>
      </c>
      <c r="J91" s="64">
        <f t="shared" si="4"/>
        <v>31</v>
      </c>
      <c r="K91" s="58" t="str">
        <f>VLOOKUP(F91,'Cod Planos'!$A:$G,2,FALSE)</f>
        <v xml:space="preserve"> REP PREVENT MANUT SIST-E 3P3</v>
      </c>
      <c r="L91" s="59">
        <f>VLOOKUP(F91,'Cod Planos'!$A:$G,4,FALSE)</f>
        <v>3</v>
      </c>
      <c r="M91" s="60" t="str">
        <f>VLOOKUP(F91,'Cod Planos'!$A:$G,5,FALSE)</f>
        <v>PRD</v>
      </c>
      <c r="N91" s="61" t="str">
        <f>VLOOKUP(F91,'Cod Planos'!$A:$G,6,FALSE)</f>
        <v>3 PARADAS</v>
      </c>
      <c r="O91" s="62">
        <f>VLOOKUP(F91,'Cod Planos'!$A:$G,7,FALSE)</f>
        <v>35</v>
      </c>
      <c r="P91" s="140">
        <v>2</v>
      </c>
      <c r="Q91" s="63" t="str">
        <f t="shared" si="5"/>
        <v xml:space="preserve">E206 MANUT PREVENTIVA ELÉTRICA </v>
      </c>
      <c r="R91" s="83" t="s">
        <v>131</v>
      </c>
      <c r="XEY91" s="1"/>
      <c r="XEZ91" s="1"/>
    </row>
    <row r="92" spans="1:16380" ht="15" customHeight="1">
      <c r="A92" s="30">
        <v>10362007</v>
      </c>
      <c r="B92" s="23" t="s">
        <v>231</v>
      </c>
      <c r="C92" s="23" t="s">
        <v>232</v>
      </c>
      <c r="D92" s="6" t="s">
        <v>341</v>
      </c>
      <c r="E92" s="5">
        <v>0</v>
      </c>
      <c r="F92" s="33" t="s">
        <v>2204</v>
      </c>
      <c r="G92" s="35">
        <v>88</v>
      </c>
      <c r="H92" s="32"/>
      <c r="I92" s="33" t="s">
        <v>313</v>
      </c>
      <c r="J92" s="64">
        <f t="shared" si="4"/>
        <v>30</v>
      </c>
      <c r="K92" s="58" t="str">
        <f>VLOOKUP(F92,'Cod Planos'!$A:$G,2,FALSE)</f>
        <v xml:space="preserve"> REP PREVENT MANUT SIST-E 6P5</v>
      </c>
      <c r="L92" s="59">
        <f>VLOOKUP(F92,'Cod Planos'!$A:$G,4,FALSE)</f>
        <v>6</v>
      </c>
      <c r="M92" s="60" t="str">
        <f>VLOOKUP(F92,'Cod Planos'!$A:$G,5,FALSE)</f>
        <v>PRD</v>
      </c>
      <c r="N92" s="61" t="str">
        <f>VLOOKUP(F92,'Cod Planos'!$A:$G,6,FALSE)</f>
        <v>6 PARADAS</v>
      </c>
      <c r="O92" s="62">
        <f>VLOOKUP(F92,'Cod Planos'!$A:$G,7,FALSE)</f>
        <v>65</v>
      </c>
      <c r="P92" s="140">
        <v>2</v>
      </c>
      <c r="Q92" s="63" t="str">
        <f t="shared" si="5"/>
        <v>E206 PREVENTIVA MOTOR ELÉTRICO</v>
      </c>
      <c r="R92" s="83" t="s">
        <v>131</v>
      </c>
      <c r="XEY92" s="1"/>
      <c r="XEZ92" s="1"/>
    </row>
    <row r="93" spans="1:16380" ht="15" customHeight="1">
      <c r="A93" s="30" t="s">
        <v>2184</v>
      </c>
      <c r="B93" s="23" t="s">
        <v>231</v>
      </c>
      <c r="C93" s="23" t="s">
        <v>232</v>
      </c>
      <c r="D93" s="6" t="s">
        <v>341</v>
      </c>
      <c r="E93" s="5">
        <v>0</v>
      </c>
      <c r="F93" s="33" t="s">
        <v>2194</v>
      </c>
      <c r="G93" s="35">
        <v>89</v>
      </c>
      <c r="H93" s="32"/>
      <c r="I93" s="33" t="s">
        <v>314</v>
      </c>
      <c r="J93" s="64">
        <f t="shared" si="4"/>
        <v>33</v>
      </c>
      <c r="K93" s="58" t="str">
        <f>VLOOKUP(F93,'Cod Planos'!$A:$G,2,FALSE)</f>
        <v xml:space="preserve"> REP PREVENT MANUT SIST-E 1P1</v>
      </c>
      <c r="L93" s="59">
        <f>VLOOKUP(F93,'Cod Planos'!$A:$G,4,FALSE)</f>
        <v>1</v>
      </c>
      <c r="M93" s="60" t="str">
        <f>VLOOKUP(F93,'Cod Planos'!$A:$G,5,FALSE)</f>
        <v>PRD</v>
      </c>
      <c r="N93" s="61" t="str">
        <f>VLOOKUP(F93,'Cod Planos'!$A:$G,6,FALSE)</f>
        <v>PARADA</v>
      </c>
      <c r="O93" s="62">
        <f>VLOOKUP(F93,'Cod Planos'!$A:$G,7,FALSE)</f>
        <v>100</v>
      </c>
      <c r="P93" s="140">
        <v>1</v>
      </c>
      <c r="Q93" s="63" t="str">
        <f t="shared" si="5"/>
        <v xml:space="preserve">E206 LIMPEZA PREVENTIVA ELÉTRICA </v>
      </c>
      <c r="R93" s="83" t="s">
        <v>131</v>
      </c>
      <c r="XEY93" s="1"/>
      <c r="XEZ93" s="1"/>
    </row>
    <row r="94" spans="1:16380" ht="15" customHeight="1">
      <c r="A94" s="30" t="s">
        <v>2183</v>
      </c>
      <c r="B94" s="23" t="s">
        <v>231</v>
      </c>
      <c r="C94" s="23" t="s">
        <v>232</v>
      </c>
      <c r="D94" s="6" t="s">
        <v>341</v>
      </c>
      <c r="E94" s="5">
        <v>0</v>
      </c>
      <c r="F94" s="33" t="s">
        <v>2247</v>
      </c>
      <c r="G94" s="35">
        <v>90</v>
      </c>
      <c r="H94" s="32"/>
      <c r="I94" s="33" t="s">
        <v>315</v>
      </c>
      <c r="J94" s="64">
        <f t="shared" si="4"/>
        <v>31</v>
      </c>
      <c r="K94" s="58" t="str">
        <f>VLOOKUP(F94,'Cod Planos'!$A:$G,2,FALSE)</f>
        <v xml:space="preserve"> REP PREVENT MANUT SIST-D 3P3</v>
      </c>
      <c r="L94" s="59">
        <f>VLOOKUP(F94,'Cod Planos'!$A:$G,4,FALSE)</f>
        <v>3</v>
      </c>
      <c r="M94" s="60" t="str">
        <f>VLOOKUP(F94,'Cod Planos'!$A:$G,5,FALSE)</f>
        <v>PRD</v>
      </c>
      <c r="N94" s="61" t="str">
        <f>VLOOKUP(F94,'Cod Planos'!$A:$G,6,FALSE)</f>
        <v>3 PARADAS</v>
      </c>
      <c r="O94" s="62">
        <f>VLOOKUP(F94,'Cod Planos'!$A:$G,7,FALSE)</f>
        <v>35</v>
      </c>
      <c r="P94" s="140">
        <v>2</v>
      </c>
      <c r="Q94" s="63" t="str">
        <f t="shared" si="5"/>
        <v xml:space="preserve">D202 MANUT PREVENTIVA ELÉTRICA </v>
      </c>
      <c r="R94" s="83" t="s">
        <v>131</v>
      </c>
      <c r="XEY94" s="1"/>
      <c r="XEZ94" s="1"/>
    </row>
    <row r="95" spans="1:16380" ht="15" customHeight="1">
      <c r="A95" s="30">
        <v>10361939</v>
      </c>
      <c r="B95" s="23" t="s">
        <v>231</v>
      </c>
      <c r="C95" s="23" t="s">
        <v>232</v>
      </c>
      <c r="D95" s="6" t="s">
        <v>341</v>
      </c>
      <c r="E95" s="5">
        <v>0</v>
      </c>
      <c r="F95" s="33" t="s">
        <v>2252</v>
      </c>
      <c r="G95" s="35">
        <v>91</v>
      </c>
      <c r="H95" s="32"/>
      <c r="I95" s="33" t="s">
        <v>316</v>
      </c>
      <c r="J95" s="64">
        <f t="shared" si="4"/>
        <v>30</v>
      </c>
      <c r="K95" s="58" t="str">
        <f>VLOOKUP(F95,'Cod Planos'!$A:$G,2,FALSE)</f>
        <v xml:space="preserve"> REP PREVENT MANUT SIST-D 6P5</v>
      </c>
      <c r="L95" s="59">
        <f>VLOOKUP(F95,'Cod Planos'!$A:$G,4,FALSE)</f>
        <v>6</v>
      </c>
      <c r="M95" s="60" t="str">
        <f>VLOOKUP(F95,'Cod Planos'!$A:$G,5,FALSE)</f>
        <v>PRD</v>
      </c>
      <c r="N95" s="61" t="str">
        <f>VLOOKUP(F95,'Cod Planos'!$A:$G,6,FALSE)</f>
        <v>6 PARADAS</v>
      </c>
      <c r="O95" s="62">
        <f>VLOOKUP(F95,'Cod Planos'!$A:$G,7,FALSE)</f>
        <v>65</v>
      </c>
      <c r="P95" s="140">
        <v>2</v>
      </c>
      <c r="Q95" s="63" t="str">
        <f t="shared" si="5"/>
        <v>D202 PREVENTIVA MOTOR ELÉTRICO</v>
      </c>
      <c r="R95" s="83" t="s">
        <v>131</v>
      </c>
      <c r="XEY95" s="1"/>
      <c r="XEZ95" s="1"/>
    </row>
    <row r="96" spans="1:16380" ht="15" customHeight="1">
      <c r="A96" s="30" t="s">
        <v>2183</v>
      </c>
      <c r="B96" s="23" t="s">
        <v>231</v>
      </c>
      <c r="C96" s="23" t="s">
        <v>232</v>
      </c>
      <c r="D96" s="6" t="s">
        <v>341</v>
      </c>
      <c r="E96" s="5">
        <v>0</v>
      </c>
      <c r="F96" s="33" t="s">
        <v>2242</v>
      </c>
      <c r="G96" s="35">
        <v>92</v>
      </c>
      <c r="H96" s="32"/>
      <c r="I96" s="33" t="s">
        <v>317</v>
      </c>
      <c r="J96" s="64">
        <f t="shared" si="4"/>
        <v>33</v>
      </c>
      <c r="K96" s="58" t="str">
        <f>VLOOKUP(F96,'Cod Planos'!$A:$G,2,FALSE)</f>
        <v xml:space="preserve"> REP PREVENT MANUT SIST-D 1P1</v>
      </c>
      <c r="L96" s="59">
        <f>VLOOKUP(F96,'Cod Planos'!$A:$G,4,FALSE)</f>
        <v>1</v>
      </c>
      <c r="M96" s="60" t="str">
        <f>VLOOKUP(F96,'Cod Planos'!$A:$G,5,FALSE)</f>
        <v>PRD</v>
      </c>
      <c r="N96" s="61" t="str">
        <f>VLOOKUP(F96,'Cod Planos'!$A:$G,6,FALSE)</f>
        <v>PARADA</v>
      </c>
      <c r="O96" s="62">
        <f>VLOOKUP(F96,'Cod Planos'!$A:$G,7,FALSE)</f>
        <v>100</v>
      </c>
      <c r="P96" s="140">
        <v>1</v>
      </c>
      <c r="Q96" s="63" t="str">
        <f t="shared" si="5"/>
        <v xml:space="preserve">D202 LIMPEZA PREVENTIVA ELÉTRICA </v>
      </c>
      <c r="R96" s="83" t="s">
        <v>131</v>
      </c>
      <c r="XEY96" s="1"/>
      <c r="XEZ96" s="1"/>
    </row>
    <row r="97" spans="1:18 16379:16380" ht="15" customHeight="1">
      <c r="A97" s="30" t="s">
        <v>2192</v>
      </c>
      <c r="B97" s="23" t="s">
        <v>231</v>
      </c>
      <c r="C97" s="23" t="s">
        <v>232</v>
      </c>
      <c r="D97" s="6" t="s">
        <v>341</v>
      </c>
      <c r="E97" s="5">
        <v>0</v>
      </c>
      <c r="F97" s="33" t="s">
        <v>2223</v>
      </c>
      <c r="G97" s="35">
        <v>93</v>
      </c>
      <c r="H97" s="32"/>
      <c r="I97" s="33" t="s">
        <v>318</v>
      </c>
      <c r="J97" s="64">
        <f t="shared" si="4"/>
        <v>31</v>
      </c>
      <c r="K97" s="58" t="str">
        <f>VLOOKUP(F97,'Cod Planos'!$A:$G,2,FALSE)</f>
        <v xml:space="preserve"> REP PREVENT MANUT SIST-F 3P3</v>
      </c>
      <c r="L97" s="59">
        <f>VLOOKUP(F97,'Cod Planos'!$A:$G,4,FALSE)</f>
        <v>3</v>
      </c>
      <c r="M97" s="60" t="str">
        <f>VLOOKUP(F97,'Cod Planos'!$A:$G,5,FALSE)</f>
        <v>PRD</v>
      </c>
      <c r="N97" s="61" t="str">
        <f>VLOOKUP(F97,'Cod Planos'!$A:$G,6,FALSE)</f>
        <v>3 PARADAS</v>
      </c>
      <c r="O97" s="62">
        <f>VLOOKUP(F97,'Cod Planos'!$A:$G,7,FALSE)</f>
        <v>35</v>
      </c>
      <c r="P97" s="140">
        <v>2</v>
      </c>
      <c r="Q97" s="63" t="str">
        <f t="shared" si="5"/>
        <v xml:space="preserve">F204 MANUT PREVENTIVA ELÉTRICA </v>
      </c>
      <c r="R97" s="83" t="s">
        <v>131</v>
      </c>
      <c r="XEY97" s="1"/>
      <c r="XEZ97" s="1"/>
    </row>
    <row r="98" spans="1:18 16379:16380" ht="15" customHeight="1">
      <c r="A98" s="30">
        <v>10367647</v>
      </c>
      <c r="B98" s="23" t="s">
        <v>231</v>
      </c>
      <c r="C98" s="23" t="s">
        <v>232</v>
      </c>
      <c r="D98" s="6" t="s">
        <v>341</v>
      </c>
      <c r="E98" s="5">
        <v>0</v>
      </c>
      <c r="F98" s="33" t="s">
        <v>2228</v>
      </c>
      <c r="G98" s="35">
        <v>94</v>
      </c>
      <c r="H98" s="32"/>
      <c r="I98" s="33" t="s">
        <v>319</v>
      </c>
      <c r="J98" s="64">
        <f t="shared" si="4"/>
        <v>30</v>
      </c>
      <c r="K98" s="58" t="str">
        <f>VLOOKUP(F98,'Cod Planos'!$A:$G,2,FALSE)</f>
        <v xml:space="preserve"> REP PREVENT MANUT SIST-F 6P5</v>
      </c>
      <c r="L98" s="59">
        <f>VLOOKUP(F98,'Cod Planos'!$A:$G,4,FALSE)</f>
        <v>6</v>
      </c>
      <c r="M98" s="60" t="str">
        <f>VLOOKUP(F98,'Cod Planos'!$A:$G,5,FALSE)</f>
        <v>PRD</v>
      </c>
      <c r="N98" s="61" t="str">
        <f>VLOOKUP(F98,'Cod Planos'!$A:$G,6,FALSE)</f>
        <v>6 PARADAS</v>
      </c>
      <c r="O98" s="62">
        <f>VLOOKUP(F98,'Cod Planos'!$A:$G,7,FALSE)</f>
        <v>65</v>
      </c>
      <c r="P98" s="140">
        <v>2</v>
      </c>
      <c r="Q98" s="63" t="str">
        <f t="shared" si="5"/>
        <v>F204 PREVENTIVA MOTOR ELÉTRICO</v>
      </c>
      <c r="R98" s="83" t="s">
        <v>131</v>
      </c>
      <c r="XEY98" s="1"/>
      <c r="XEZ98" s="1"/>
    </row>
    <row r="99" spans="1:18 16379:16380" ht="15" customHeight="1">
      <c r="A99" s="30" t="s">
        <v>2192</v>
      </c>
      <c r="B99" s="23" t="s">
        <v>231</v>
      </c>
      <c r="C99" s="23" t="s">
        <v>232</v>
      </c>
      <c r="D99" s="6" t="s">
        <v>341</v>
      </c>
      <c r="E99" s="5">
        <v>0</v>
      </c>
      <c r="F99" s="33" t="s">
        <v>2218</v>
      </c>
      <c r="G99" s="35">
        <v>95</v>
      </c>
      <c r="H99" s="32"/>
      <c r="I99" s="33" t="s">
        <v>320</v>
      </c>
      <c r="J99" s="64">
        <f t="shared" si="4"/>
        <v>33</v>
      </c>
      <c r="K99" s="58" t="str">
        <f>VLOOKUP(F99,'Cod Planos'!$A:$G,2,FALSE)</f>
        <v xml:space="preserve"> REP PREVENT MANUT SIST-F 1P1</v>
      </c>
      <c r="L99" s="59">
        <f>VLOOKUP(F99,'Cod Planos'!$A:$G,4,FALSE)</f>
        <v>1</v>
      </c>
      <c r="M99" s="60" t="str">
        <f>VLOOKUP(F99,'Cod Planos'!$A:$G,5,FALSE)</f>
        <v>PRD</v>
      </c>
      <c r="N99" s="61" t="str">
        <f>VLOOKUP(F99,'Cod Planos'!$A:$G,6,FALSE)</f>
        <v>PARADA</v>
      </c>
      <c r="O99" s="62">
        <f>VLOOKUP(F99,'Cod Planos'!$A:$G,7,FALSE)</f>
        <v>100</v>
      </c>
      <c r="P99" s="140">
        <v>1</v>
      </c>
      <c r="Q99" s="63" t="str">
        <f t="shared" si="5"/>
        <v xml:space="preserve">F204 LIMPEZA PREVENTIVA ELÉTRICA </v>
      </c>
      <c r="R99" s="83" t="s">
        <v>131</v>
      </c>
      <c r="XEY99" s="1"/>
      <c r="XEZ99" s="1"/>
    </row>
    <row r="100" spans="1:18 16379:16380" ht="15" customHeight="1">
      <c r="A100" s="30">
        <v>10384758</v>
      </c>
      <c r="B100" s="23" t="s">
        <v>231</v>
      </c>
      <c r="C100" s="23" t="s">
        <v>232</v>
      </c>
      <c r="D100" s="6" t="s">
        <v>341</v>
      </c>
      <c r="E100" s="5">
        <v>0</v>
      </c>
      <c r="F100" s="33" t="s">
        <v>2199</v>
      </c>
      <c r="G100" s="35">
        <v>96</v>
      </c>
      <c r="H100" s="32"/>
      <c r="I100" s="33" t="s">
        <v>321</v>
      </c>
      <c r="J100" s="64">
        <f t="shared" si="4"/>
        <v>33</v>
      </c>
      <c r="K100" s="58" t="str">
        <f>VLOOKUP(F100,'Cod Planos'!$A:$G,2,FALSE)</f>
        <v xml:space="preserve"> REP PREVENT MANUT SIST-E 3P3</v>
      </c>
      <c r="L100" s="59">
        <f>VLOOKUP(F100,'Cod Planos'!$A:$G,4,FALSE)</f>
        <v>3</v>
      </c>
      <c r="M100" s="60" t="str">
        <f>VLOOKUP(F100,'Cod Planos'!$A:$G,5,FALSE)</f>
        <v>PRD</v>
      </c>
      <c r="N100" s="61" t="str">
        <f>VLOOKUP(F100,'Cod Planos'!$A:$G,6,FALSE)</f>
        <v>3 PARADAS</v>
      </c>
      <c r="O100" s="62">
        <f>VLOOKUP(F100,'Cod Planos'!$A:$G,7,FALSE)</f>
        <v>35</v>
      </c>
      <c r="P100" s="140">
        <v>4</v>
      </c>
      <c r="Q100" s="63" t="str">
        <f t="shared" si="5"/>
        <v>REMOTA 03 MS3 MANUT PREV ELÉTRICA</v>
      </c>
      <c r="R100" s="83" t="s">
        <v>131</v>
      </c>
      <c r="XEY100" s="1"/>
      <c r="XEZ100" s="1"/>
    </row>
    <row r="101" spans="1:18 16379:16380" ht="15" customHeight="1">
      <c r="A101" s="30">
        <v>10384758</v>
      </c>
      <c r="B101" s="23" t="s">
        <v>231</v>
      </c>
      <c r="C101" s="23" t="s">
        <v>232</v>
      </c>
      <c r="D101" s="6" t="s">
        <v>341</v>
      </c>
      <c r="E101" s="5">
        <v>0</v>
      </c>
      <c r="F101" s="33" t="s">
        <v>2194</v>
      </c>
      <c r="G101" s="35">
        <v>97</v>
      </c>
      <c r="H101" s="32"/>
      <c r="I101" s="33" t="s">
        <v>322</v>
      </c>
      <c r="J101" s="64">
        <f t="shared" ref="J101:J132" si="6">LEN(I101)</f>
        <v>35</v>
      </c>
      <c r="K101" s="58" t="str">
        <f>VLOOKUP(F101,'Cod Planos'!$A:$G,2,FALSE)</f>
        <v xml:space="preserve"> REP PREVENT MANUT SIST-E 1P1</v>
      </c>
      <c r="L101" s="59">
        <f>VLOOKUP(F101,'Cod Planos'!$A:$G,4,FALSE)</f>
        <v>1</v>
      </c>
      <c r="M101" s="60" t="str">
        <f>VLOOKUP(F101,'Cod Planos'!$A:$G,5,FALSE)</f>
        <v>PRD</v>
      </c>
      <c r="N101" s="61" t="str">
        <f>VLOOKUP(F101,'Cod Planos'!$A:$G,6,FALSE)</f>
        <v>PARADA</v>
      </c>
      <c r="O101" s="62">
        <f>VLOOKUP(F101,'Cod Planos'!$A:$G,7,FALSE)</f>
        <v>100</v>
      </c>
      <c r="P101" s="140">
        <v>2</v>
      </c>
      <c r="Q101" s="63" t="str">
        <f t="shared" ref="Q101:Q130" si="7">I101</f>
        <v>REMOTA 03 MS3 LIMPEZA PREV ELÉTRICA</v>
      </c>
      <c r="R101" s="83" t="s">
        <v>131</v>
      </c>
      <c r="XEY101" s="1"/>
      <c r="XEZ101" s="1"/>
    </row>
    <row r="102" spans="1:18 16379:16380" ht="15" customHeight="1">
      <c r="A102" s="30" t="s">
        <v>2191</v>
      </c>
      <c r="B102" s="23" t="s">
        <v>231</v>
      </c>
      <c r="C102" s="23" t="s">
        <v>232</v>
      </c>
      <c r="D102" s="6" t="s">
        <v>341</v>
      </c>
      <c r="E102" s="5">
        <v>0</v>
      </c>
      <c r="F102" s="33" t="s">
        <v>2199</v>
      </c>
      <c r="G102" s="35">
        <v>98</v>
      </c>
      <c r="H102" s="32"/>
      <c r="I102" s="33" t="s">
        <v>323</v>
      </c>
      <c r="J102" s="64">
        <f t="shared" si="6"/>
        <v>25</v>
      </c>
      <c r="K102" s="58" t="str">
        <f>VLOOKUP(F102,'Cod Planos'!$A:$G,2,FALSE)</f>
        <v xml:space="preserve"> REP PREVENT MANUT SIST-E 3P3</v>
      </c>
      <c r="L102" s="59">
        <f>VLOOKUP(F102,'Cod Planos'!$A:$G,4,FALSE)</f>
        <v>3</v>
      </c>
      <c r="M102" s="60" t="str">
        <f>VLOOKUP(F102,'Cod Planos'!$A:$G,5,FALSE)</f>
        <v>PRD</v>
      </c>
      <c r="N102" s="61" t="str">
        <f>VLOOKUP(F102,'Cod Planos'!$A:$G,6,FALSE)</f>
        <v>3 PARADAS</v>
      </c>
      <c r="O102" s="62">
        <f>VLOOKUP(F102,'Cod Planos'!$A:$G,7,FALSE)</f>
        <v>35</v>
      </c>
      <c r="P102" s="140">
        <v>2</v>
      </c>
      <c r="Q102" s="63" t="str">
        <f t="shared" si="7"/>
        <v>PV-B3 PREVENTIVA ELÉTRICA</v>
      </c>
      <c r="R102" s="83" t="s">
        <v>131</v>
      </c>
      <c r="XEY102" s="1"/>
      <c r="XEZ102" s="1"/>
    </row>
    <row r="103" spans="1:18 16379:16380" ht="15" customHeight="1">
      <c r="A103" s="30">
        <v>10380760</v>
      </c>
      <c r="B103" s="23" t="s">
        <v>231</v>
      </c>
      <c r="C103" s="23" t="s">
        <v>232</v>
      </c>
      <c r="D103" s="6" t="s">
        <v>341</v>
      </c>
      <c r="E103" s="5">
        <v>0</v>
      </c>
      <c r="F103" s="33" t="s">
        <v>2204</v>
      </c>
      <c r="G103" s="35">
        <v>99</v>
      </c>
      <c r="H103" s="32"/>
      <c r="I103" s="33" t="s">
        <v>324</v>
      </c>
      <c r="J103" s="64">
        <f t="shared" si="6"/>
        <v>34</v>
      </c>
      <c r="K103" s="58" t="str">
        <f>VLOOKUP(F103,'Cod Planos'!$A:$G,2,FALSE)</f>
        <v xml:space="preserve"> REP PREVENT MANUT SIST-E 6P5</v>
      </c>
      <c r="L103" s="59">
        <f>VLOOKUP(F103,'Cod Planos'!$A:$G,4,FALSE)</f>
        <v>6</v>
      </c>
      <c r="M103" s="60" t="str">
        <f>VLOOKUP(F103,'Cod Planos'!$A:$G,5,FALSE)</f>
        <v>PRD</v>
      </c>
      <c r="N103" s="61" t="str">
        <f>VLOOKUP(F103,'Cod Planos'!$A:$G,6,FALSE)</f>
        <v>6 PARADAS</v>
      </c>
      <c r="O103" s="62">
        <f>VLOOKUP(F103,'Cod Planos'!$A:$G,7,FALSE)</f>
        <v>65</v>
      </c>
      <c r="P103" s="140">
        <v>2</v>
      </c>
      <c r="Q103" s="63" t="str">
        <f t="shared" si="7"/>
        <v>PV-B3 PREVENTIVA MOTOR ACIONAMENTO</v>
      </c>
      <c r="R103" s="83" t="s">
        <v>131</v>
      </c>
      <c r="XEY103" s="1"/>
      <c r="XEZ103" s="1"/>
    </row>
    <row r="104" spans="1:18 16379:16380" ht="15" customHeight="1">
      <c r="A104" s="30" t="s">
        <v>2191</v>
      </c>
      <c r="B104" s="23" t="s">
        <v>231</v>
      </c>
      <c r="C104" s="23" t="s">
        <v>232</v>
      </c>
      <c r="D104" s="6" t="s">
        <v>341</v>
      </c>
      <c r="E104" s="5">
        <v>0</v>
      </c>
      <c r="F104" s="33" t="s">
        <v>2194</v>
      </c>
      <c r="G104" s="35">
        <v>100</v>
      </c>
      <c r="H104" s="32"/>
      <c r="I104" s="33" t="s">
        <v>325</v>
      </c>
      <c r="J104" s="64">
        <f t="shared" si="6"/>
        <v>33</v>
      </c>
      <c r="K104" s="58" t="str">
        <f>VLOOKUP(F104,'Cod Planos'!$A:$G,2,FALSE)</f>
        <v xml:space="preserve"> REP PREVENT MANUT SIST-E 1P1</v>
      </c>
      <c r="L104" s="59">
        <f>VLOOKUP(F104,'Cod Planos'!$A:$G,4,FALSE)</f>
        <v>1</v>
      </c>
      <c r="M104" s="60" t="str">
        <f>VLOOKUP(F104,'Cod Planos'!$A:$G,5,FALSE)</f>
        <v>PRD</v>
      </c>
      <c r="N104" s="61" t="str">
        <f>VLOOKUP(F104,'Cod Planos'!$A:$G,6,FALSE)</f>
        <v>PARADA</v>
      </c>
      <c r="O104" s="62">
        <f>VLOOKUP(F104,'Cod Planos'!$A:$G,7,FALSE)</f>
        <v>100</v>
      </c>
      <c r="P104" s="140">
        <v>1</v>
      </c>
      <c r="Q104" s="63" t="str">
        <f t="shared" si="7"/>
        <v>PV-B3 LIMPEZA PREVENTIVA ELÉTRICA</v>
      </c>
      <c r="R104" s="83" t="s">
        <v>131</v>
      </c>
      <c r="XEY104" s="1"/>
      <c r="XEZ104" s="1"/>
    </row>
    <row r="105" spans="1:18 16379:16380" ht="15" customHeight="1">
      <c r="A105" s="30" t="s">
        <v>2185</v>
      </c>
      <c r="B105" s="23" t="s">
        <v>231</v>
      </c>
      <c r="C105" s="23" t="s">
        <v>232</v>
      </c>
      <c r="D105" s="6" t="s">
        <v>341</v>
      </c>
      <c r="E105" s="5">
        <v>0</v>
      </c>
      <c r="F105" s="33" t="s">
        <v>2199</v>
      </c>
      <c r="G105" s="35">
        <v>101</v>
      </c>
      <c r="H105" s="32"/>
      <c r="I105" s="33" t="s">
        <v>326</v>
      </c>
      <c r="J105" s="64">
        <f t="shared" si="6"/>
        <v>31</v>
      </c>
      <c r="K105" s="58" t="str">
        <f>VLOOKUP(F105,'Cod Planos'!$A:$G,2,FALSE)</f>
        <v xml:space="preserve"> REP PREVENT MANUT SIST-E 3P3</v>
      </c>
      <c r="L105" s="59">
        <f>VLOOKUP(F105,'Cod Planos'!$A:$G,4,FALSE)</f>
        <v>3</v>
      </c>
      <c r="M105" s="60" t="str">
        <f>VLOOKUP(F105,'Cod Planos'!$A:$G,5,FALSE)</f>
        <v>PRD</v>
      </c>
      <c r="N105" s="61" t="str">
        <f>VLOOKUP(F105,'Cod Planos'!$A:$G,6,FALSE)</f>
        <v>3 PARADAS</v>
      </c>
      <c r="O105" s="62">
        <f>VLOOKUP(F105,'Cod Planos'!$A:$G,7,FALSE)</f>
        <v>35</v>
      </c>
      <c r="P105" s="140">
        <v>2</v>
      </c>
      <c r="Q105" s="63" t="str">
        <f t="shared" si="7"/>
        <v xml:space="preserve">E205 MANUT PREVENTIVA ELÉTRICA </v>
      </c>
      <c r="R105" s="83" t="s">
        <v>131</v>
      </c>
      <c r="XEY105" s="1"/>
      <c r="XEZ105" s="1"/>
    </row>
    <row r="106" spans="1:18 16379:16380" ht="15" customHeight="1">
      <c r="A106" s="30">
        <v>10361996</v>
      </c>
      <c r="B106" s="23" t="s">
        <v>231</v>
      </c>
      <c r="C106" s="23" t="s">
        <v>232</v>
      </c>
      <c r="D106" s="6" t="s">
        <v>341</v>
      </c>
      <c r="E106" s="5">
        <v>0</v>
      </c>
      <c r="F106" s="33" t="s">
        <v>2204</v>
      </c>
      <c r="G106" s="35">
        <v>102</v>
      </c>
      <c r="H106" s="32"/>
      <c r="I106" s="33" t="s">
        <v>327</v>
      </c>
      <c r="J106" s="64">
        <f t="shared" si="6"/>
        <v>30</v>
      </c>
      <c r="K106" s="58" t="str">
        <f>VLOOKUP(F106,'Cod Planos'!$A:$G,2,FALSE)</f>
        <v xml:space="preserve"> REP PREVENT MANUT SIST-E 6P5</v>
      </c>
      <c r="L106" s="59">
        <f>VLOOKUP(F106,'Cod Planos'!$A:$G,4,FALSE)</f>
        <v>6</v>
      </c>
      <c r="M106" s="60" t="str">
        <f>VLOOKUP(F106,'Cod Planos'!$A:$G,5,FALSE)</f>
        <v>PRD</v>
      </c>
      <c r="N106" s="61" t="str">
        <f>VLOOKUP(F106,'Cod Planos'!$A:$G,6,FALSE)</f>
        <v>6 PARADAS</v>
      </c>
      <c r="O106" s="62">
        <f>VLOOKUP(F106,'Cod Planos'!$A:$G,7,FALSE)</f>
        <v>65</v>
      </c>
      <c r="P106" s="140">
        <v>2</v>
      </c>
      <c r="Q106" s="63" t="str">
        <f t="shared" si="7"/>
        <v>E205 PREVENTIVA MOTOR ELÉTRICO</v>
      </c>
      <c r="R106" s="83" t="s">
        <v>131</v>
      </c>
      <c r="XEY106" s="1"/>
      <c r="XEZ106" s="1"/>
    </row>
    <row r="107" spans="1:18 16379:16380" ht="15" customHeight="1">
      <c r="A107" s="30" t="s">
        <v>2185</v>
      </c>
      <c r="B107" s="23" t="s">
        <v>231</v>
      </c>
      <c r="C107" s="23" t="s">
        <v>232</v>
      </c>
      <c r="D107" s="6" t="s">
        <v>341</v>
      </c>
      <c r="E107" s="5">
        <v>0</v>
      </c>
      <c r="F107" s="33" t="s">
        <v>2194</v>
      </c>
      <c r="G107" s="35">
        <v>103</v>
      </c>
      <c r="H107" s="32"/>
      <c r="I107" s="33" t="s">
        <v>328</v>
      </c>
      <c r="J107" s="64">
        <f t="shared" si="6"/>
        <v>33</v>
      </c>
      <c r="K107" s="58" t="str">
        <f>VLOOKUP(F107,'Cod Planos'!$A:$G,2,FALSE)</f>
        <v xml:space="preserve"> REP PREVENT MANUT SIST-E 1P1</v>
      </c>
      <c r="L107" s="59">
        <f>VLOOKUP(F107,'Cod Planos'!$A:$G,4,FALSE)</f>
        <v>1</v>
      </c>
      <c r="M107" s="60" t="str">
        <f>VLOOKUP(F107,'Cod Planos'!$A:$G,5,FALSE)</f>
        <v>PRD</v>
      </c>
      <c r="N107" s="61" t="str">
        <f>VLOOKUP(F107,'Cod Planos'!$A:$G,6,FALSE)</f>
        <v>PARADA</v>
      </c>
      <c r="O107" s="62">
        <f>VLOOKUP(F107,'Cod Planos'!$A:$G,7,FALSE)</f>
        <v>100</v>
      </c>
      <c r="P107" s="140">
        <v>1</v>
      </c>
      <c r="Q107" s="63" t="str">
        <f t="shared" si="7"/>
        <v xml:space="preserve">E205 LIMPEZA PREVENTIVA ELÉTRICA </v>
      </c>
      <c r="R107" s="83" t="s">
        <v>131</v>
      </c>
      <c r="XEY107" s="1"/>
      <c r="XEZ107" s="1"/>
    </row>
    <row r="108" spans="1:18 16379:16380" ht="15" customHeight="1">
      <c r="A108" s="30" t="s">
        <v>2186</v>
      </c>
      <c r="B108" s="23" t="s">
        <v>231</v>
      </c>
      <c r="C108" s="23" t="s">
        <v>232</v>
      </c>
      <c r="D108" s="6" t="s">
        <v>341</v>
      </c>
      <c r="E108" s="5">
        <v>0</v>
      </c>
      <c r="F108" s="33" t="s">
        <v>2199</v>
      </c>
      <c r="G108" s="35">
        <v>104</v>
      </c>
      <c r="H108" s="32"/>
      <c r="I108" s="33" t="s">
        <v>329</v>
      </c>
      <c r="J108" s="64">
        <f t="shared" si="6"/>
        <v>27</v>
      </c>
      <c r="K108" s="58" t="str">
        <f>VLOOKUP(F108,'Cod Planos'!$A:$G,2,FALSE)</f>
        <v xml:space="preserve"> REP PREVENT MANUT SIST-E 3P3</v>
      </c>
      <c r="L108" s="59">
        <f>VLOOKUP(F108,'Cod Planos'!$A:$G,4,FALSE)</f>
        <v>3</v>
      </c>
      <c r="M108" s="60" t="str">
        <f>VLOOKUP(F108,'Cod Planos'!$A:$G,5,FALSE)</f>
        <v>PRD</v>
      </c>
      <c r="N108" s="61" t="str">
        <f>VLOOKUP(F108,'Cod Planos'!$A:$G,6,FALSE)</f>
        <v>3 PARADAS</v>
      </c>
      <c r="O108" s="62">
        <f>VLOOKUP(F108,'Cod Planos'!$A:$G,7,FALSE)</f>
        <v>35</v>
      </c>
      <c r="P108" s="140">
        <v>2</v>
      </c>
      <c r="Q108" s="63" t="str">
        <f t="shared" si="7"/>
        <v>PV-B3.1 PREVENTIVA ELÉTRICA</v>
      </c>
      <c r="R108" s="83" t="s">
        <v>131</v>
      </c>
      <c r="XEY108" s="1"/>
      <c r="XEZ108" s="1"/>
    </row>
    <row r="109" spans="1:18 16379:16380" ht="15" customHeight="1">
      <c r="A109" s="30">
        <v>10380745</v>
      </c>
      <c r="B109" s="23" t="s">
        <v>231</v>
      </c>
      <c r="C109" s="23" t="s">
        <v>232</v>
      </c>
      <c r="D109" s="6" t="s">
        <v>341</v>
      </c>
      <c r="E109" s="5">
        <v>0</v>
      </c>
      <c r="F109" s="33" t="s">
        <v>2205</v>
      </c>
      <c r="G109" s="35">
        <v>105</v>
      </c>
      <c r="H109" s="32"/>
      <c r="I109" s="33" t="s">
        <v>330</v>
      </c>
      <c r="J109" s="64">
        <f t="shared" si="6"/>
        <v>35</v>
      </c>
      <c r="K109" s="58" t="str">
        <f>VLOOKUP(F109,'Cod Planos'!$A:$G,2,FALSE)</f>
        <v xml:space="preserve"> REP PREVENT MANUT SIST-E 6P6</v>
      </c>
      <c r="L109" s="59">
        <f>VLOOKUP(F109,'Cod Planos'!$A:$G,4,FALSE)</f>
        <v>6</v>
      </c>
      <c r="M109" s="60" t="str">
        <f>VLOOKUP(F109,'Cod Planos'!$A:$G,5,FALSE)</f>
        <v>PRD</v>
      </c>
      <c r="N109" s="61" t="str">
        <f>VLOOKUP(F109,'Cod Planos'!$A:$G,6,FALSE)</f>
        <v>6 PARADAS</v>
      </c>
      <c r="O109" s="62">
        <f>VLOOKUP(F109,'Cod Planos'!$A:$G,7,FALSE)</f>
        <v>65</v>
      </c>
      <c r="P109" s="140">
        <v>2</v>
      </c>
      <c r="Q109" s="63" t="str">
        <f t="shared" si="7"/>
        <v>PV-B3.1 PREVENT MOTORES ACIONAMENTO</v>
      </c>
      <c r="R109" s="83" t="s">
        <v>131</v>
      </c>
      <c r="XEY109" s="1"/>
      <c r="XEZ109" s="1"/>
    </row>
    <row r="110" spans="1:18 16379:16380" ht="15" customHeight="1">
      <c r="A110" s="30" t="s">
        <v>2186</v>
      </c>
      <c r="B110" s="23" t="s">
        <v>231</v>
      </c>
      <c r="C110" s="23" t="s">
        <v>232</v>
      </c>
      <c r="D110" s="6" t="s">
        <v>341</v>
      </c>
      <c r="E110" s="5">
        <v>0</v>
      </c>
      <c r="F110" s="33" t="s">
        <v>2194</v>
      </c>
      <c r="G110" s="35">
        <v>106</v>
      </c>
      <c r="H110" s="32"/>
      <c r="I110" s="33" t="s">
        <v>331</v>
      </c>
      <c r="J110" s="64">
        <f t="shared" si="6"/>
        <v>35</v>
      </c>
      <c r="K110" s="58" t="str">
        <f>VLOOKUP(F110,'Cod Planos'!$A:$G,2,FALSE)</f>
        <v xml:space="preserve"> REP PREVENT MANUT SIST-E 1P1</v>
      </c>
      <c r="L110" s="59">
        <f>VLOOKUP(F110,'Cod Planos'!$A:$G,4,FALSE)</f>
        <v>1</v>
      </c>
      <c r="M110" s="60" t="str">
        <f>VLOOKUP(F110,'Cod Planos'!$A:$G,5,FALSE)</f>
        <v>PRD</v>
      </c>
      <c r="N110" s="61" t="str">
        <f>VLOOKUP(F110,'Cod Planos'!$A:$G,6,FALSE)</f>
        <v>PARADA</v>
      </c>
      <c r="O110" s="62">
        <f>VLOOKUP(F110,'Cod Planos'!$A:$G,7,FALSE)</f>
        <v>100</v>
      </c>
      <c r="P110" s="140">
        <v>1</v>
      </c>
      <c r="Q110" s="63" t="str">
        <f t="shared" si="7"/>
        <v>PV-B3.1 LIMPEZA PREVENTIVA ELÉTRICA</v>
      </c>
      <c r="R110" s="83" t="s">
        <v>131</v>
      </c>
      <c r="XEY110" s="1"/>
      <c r="XEZ110" s="1"/>
    </row>
    <row r="111" spans="1:18 16379:16380" ht="15" customHeight="1">
      <c r="A111" s="30" t="s">
        <v>2187</v>
      </c>
      <c r="B111" s="23" t="s">
        <v>231</v>
      </c>
      <c r="C111" s="23" t="s">
        <v>232</v>
      </c>
      <c r="D111" s="6" t="s">
        <v>341</v>
      </c>
      <c r="E111" s="5">
        <v>0</v>
      </c>
      <c r="F111" s="33" t="s">
        <v>2223</v>
      </c>
      <c r="G111" s="35">
        <v>107</v>
      </c>
      <c r="H111" s="32"/>
      <c r="I111" s="33" t="s">
        <v>332</v>
      </c>
      <c r="J111" s="64">
        <f t="shared" si="6"/>
        <v>33</v>
      </c>
      <c r="K111" s="58" t="str">
        <f>VLOOKUP(F111,'Cod Planos'!$A:$G,2,FALSE)</f>
        <v xml:space="preserve"> REP PREVENT MANUT SIST-F 3P3</v>
      </c>
      <c r="L111" s="59">
        <f>VLOOKUP(F111,'Cod Planos'!$A:$G,4,FALSE)</f>
        <v>3</v>
      </c>
      <c r="M111" s="60" t="str">
        <f>VLOOKUP(F111,'Cod Planos'!$A:$G,5,FALSE)</f>
        <v>PRD</v>
      </c>
      <c r="N111" s="61" t="str">
        <f>VLOOKUP(F111,'Cod Planos'!$A:$G,6,FALSE)</f>
        <v>3 PARADAS</v>
      </c>
      <c r="O111" s="62">
        <f>VLOOKUP(F111,'Cod Planos'!$A:$G,7,FALSE)</f>
        <v>35</v>
      </c>
      <c r="P111" s="140">
        <v>2</v>
      </c>
      <c r="Q111" s="63" t="str">
        <f t="shared" si="7"/>
        <v xml:space="preserve">PCF201 MANUT PREVENTIVA ELÉTRICA </v>
      </c>
      <c r="R111" s="83" t="s">
        <v>131</v>
      </c>
      <c r="XEY111" s="1"/>
      <c r="XEZ111" s="1"/>
    </row>
    <row r="112" spans="1:18 16379:16380" ht="15" customHeight="1">
      <c r="A112" s="30">
        <v>10367629</v>
      </c>
      <c r="B112" s="23" t="s">
        <v>231</v>
      </c>
      <c r="C112" s="23" t="s">
        <v>232</v>
      </c>
      <c r="D112" s="6" t="s">
        <v>341</v>
      </c>
      <c r="E112" s="5">
        <v>0</v>
      </c>
      <c r="F112" s="33" t="s">
        <v>2229</v>
      </c>
      <c r="G112" s="35">
        <v>108</v>
      </c>
      <c r="H112" s="32"/>
      <c r="I112" s="33" t="s">
        <v>333</v>
      </c>
      <c r="J112" s="64">
        <f t="shared" si="6"/>
        <v>32</v>
      </c>
      <c r="K112" s="58" t="str">
        <f>VLOOKUP(F112,'Cod Planos'!$A:$G,2,FALSE)</f>
        <v xml:space="preserve"> REP PREVENT MANUT SIST-F 6P6</v>
      </c>
      <c r="L112" s="59">
        <f>VLOOKUP(F112,'Cod Planos'!$A:$G,4,FALSE)</f>
        <v>6</v>
      </c>
      <c r="M112" s="60" t="str">
        <f>VLOOKUP(F112,'Cod Planos'!$A:$G,5,FALSE)</f>
        <v>PRD</v>
      </c>
      <c r="N112" s="61" t="str">
        <f>VLOOKUP(F112,'Cod Planos'!$A:$G,6,FALSE)</f>
        <v>6 PARADAS</v>
      </c>
      <c r="O112" s="62">
        <f>VLOOKUP(F112,'Cod Planos'!$A:$G,7,FALSE)</f>
        <v>65</v>
      </c>
      <c r="P112" s="140">
        <v>2</v>
      </c>
      <c r="Q112" s="63" t="str">
        <f t="shared" si="7"/>
        <v>PCF201 PREVENTIVA MOTOR ELÉTRICO</v>
      </c>
      <c r="R112" s="83" t="s">
        <v>131</v>
      </c>
      <c r="XEY112" s="1"/>
      <c r="XEZ112" s="1"/>
    </row>
    <row r="113" spans="1:18 16379:16380" ht="15" customHeight="1">
      <c r="A113" s="30" t="s">
        <v>2187</v>
      </c>
      <c r="B113" s="23" t="s">
        <v>231</v>
      </c>
      <c r="C113" s="23" t="s">
        <v>232</v>
      </c>
      <c r="D113" s="6" t="s">
        <v>341</v>
      </c>
      <c r="E113" s="5">
        <v>0</v>
      </c>
      <c r="F113" s="33" t="s">
        <v>2218</v>
      </c>
      <c r="G113" s="35">
        <v>109</v>
      </c>
      <c r="H113" s="32"/>
      <c r="I113" s="33" t="s">
        <v>334</v>
      </c>
      <c r="J113" s="64">
        <f t="shared" si="6"/>
        <v>35</v>
      </c>
      <c r="K113" s="58" t="str">
        <f>VLOOKUP(F113,'Cod Planos'!$A:$G,2,FALSE)</f>
        <v xml:space="preserve"> REP PREVENT MANUT SIST-F 1P1</v>
      </c>
      <c r="L113" s="59">
        <f>VLOOKUP(F113,'Cod Planos'!$A:$G,4,FALSE)</f>
        <v>1</v>
      </c>
      <c r="M113" s="60" t="str">
        <f>VLOOKUP(F113,'Cod Planos'!$A:$G,5,FALSE)</f>
        <v>PRD</v>
      </c>
      <c r="N113" s="61" t="str">
        <f>VLOOKUP(F113,'Cod Planos'!$A:$G,6,FALSE)</f>
        <v>PARADA</v>
      </c>
      <c r="O113" s="62">
        <f>VLOOKUP(F113,'Cod Planos'!$A:$G,7,FALSE)</f>
        <v>100</v>
      </c>
      <c r="P113" s="140">
        <v>1</v>
      </c>
      <c r="Q113" s="63" t="str">
        <f t="shared" si="7"/>
        <v xml:space="preserve">PCF201 LIMPEZA PREVENTIVA ELÉTRICA </v>
      </c>
      <c r="R113" s="83" t="s">
        <v>131</v>
      </c>
      <c r="XEY113" s="1"/>
      <c r="XEZ113" s="1"/>
    </row>
    <row r="114" spans="1:18 16379:16380" ht="15" customHeight="1">
      <c r="A114" s="30" t="s">
        <v>2188</v>
      </c>
      <c r="B114" s="23" t="s">
        <v>231</v>
      </c>
      <c r="C114" s="23" t="s">
        <v>232</v>
      </c>
      <c r="D114" s="6" t="s">
        <v>341</v>
      </c>
      <c r="E114" s="5">
        <v>0</v>
      </c>
      <c r="F114" s="33" t="s">
        <v>2223</v>
      </c>
      <c r="G114" s="35">
        <v>110</v>
      </c>
      <c r="H114" s="32"/>
      <c r="I114" s="33" t="s">
        <v>335</v>
      </c>
      <c r="J114" s="64">
        <f t="shared" si="6"/>
        <v>33</v>
      </c>
      <c r="K114" s="58" t="str">
        <f>VLOOKUP(F114,'Cod Planos'!$A:$G,2,FALSE)</f>
        <v xml:space="preserve"> REP PREVENT MANUT SIST-F 3P3</v>
      </c>
      <c r="L114" s="59">
        <f>VLOOKUP(F114,'Cod Planos'!$A:$G,4,FALSE)</f>
        <v>3</v>
      </c>
      <c r="M114" s="60" t="str">
        <f>VLOOKUP(F114,'Cod Planos'!$A:$G,5,FALSE)</f>
        <v>PRD</v>
      </c>
      <c r="N114" s="61" t="str">
        <f>VLOOKUP(F114,'Cod Planos'!$A:$G,6,FALSE)</f>
        <v>3 PARADAS</v>
      </c>
      <c r="O114" s="62">
        <f>VLOOKUP(F114,'Cod Planos'!$A:$G,7,FALSE)</f>
        <v>35</v>
      </c>
      <c r="P114" s="140">
        <v>2</v>
      </c>
      <c r="Q114" s="63" t="str">
        <f t="shared" si="7"/>
        <v xml:space="preserve">PCF202 MANUT PREVENTIVA ELÉTRICA </v>
      </c>
      <c r="R114" s="83" t="s">
        <v>131</v>
      </c>
      <c r="XEY114" s="1"/>
      <c r="XEZ114" s="1"/>
    </row>
    <row r="115" spans="1:18 16379:16380" ht="15" customHeight="1">
      <c r="A115" s="30">
        <v>10367638</v>
      </c>
      <c r="B115" s="23" t="s">
        <v>231</v>
      </c>
      <c r="C115" s="23" t="s">
        <v>232</v>
      </c>
      <c r="D115" s="6" t="s">
        <v>341</v>
      </c>
      <c r="E115" s="5">
        <v>0</v>
      </c>
      <c r="F115" s="33" t="s">
        <v>2229</v>
      </c>
      <c r="G115" s="35">
        <v>111</v>
      </c>
      <c r="H115" s="32"/>
      <c r="I115" s="33" t="s">
        <v>336</v>
      </c>
      <c r="J115" s="64">
        <f t="shared" si="6"/>
        <v>32</v>
      </c>
      <c r="K115" s="58" t="str">
        <f>VLOOKUP(F115,'Cod Planos'!$A:$G,2,FALSE)</f>
        <v xml:space="preserve"> REP PREVENT MANUT SIST-F 6P6</v>
      </c>
      <c r="L115" s="59">
        <f>VLOOKUP(F115,'Cod Planos'!$A:$G,4,FALSE)</f>
        <v>6</v>
      </c>
      <c r="M115" s="60" t="str">
        <f>VLOOKUP(F115,'Cod Planos'!$A:$G,5,FALSE)</f>
        <v>PRD</v>
      </c>
      <c r="N115" s="61" t="str">
        <f>VLOOKUP(F115,'Cod Planos'!$A:$G,6,FALSE)</f>
        <v>6 PARADAS</v>
      </c>
      <c r="O115" s="62">
        <f>VLOOKUP(F115,'Cod Planos'!$A:$G,7,FALSE)</f>
        <v>65</v>
      </c>
      <c r="P115" s="140">
        <v>2</v>
      </c>
      <c r="Q115" s="63" t="str">
        <f t="shared" si="7"/>
        <v>PCF202 PREVENTIVA MOTOR ELÉTRICO</v>
      </c>
      <c r="R115" s="83" t="s">
        <v>131</v>
      </c>
      <c r="XEY115" s="1"/>
      <c r="XEZ115" s="1"/>
    </row>
    <row r="116" spans="1:18 16379:16380" ht="15" customHeight="1">
      <c r="A116" s="30" t="s">
        <v>2188</v>
      </c>
      <c r="B116" s="23" t="s">
        <v>231</v>
      </c>
      <c r="C116" s="23" t="s">
        <v>232</v>
      </c>
      <c r="D116" s="6" t="s">
        <v>341</v>
      </c>
      <c r="E116" s="5">
        <v>0</v>
      </c>
      <c r="F116" s="33" t="s">
        <v>2218</v>
      </c>
      <c r="G116" s="35">
        <v>112</v>
      </c>
      <c r="H116" s="32"/>
      <c r="I116" s="33" t="s">
        <v>337</v>
      </c>
      <c r="J116" s="64">
        <f t="shared" si="6"/>
        <v>35</v>
      </c>
      <c r="K116" s="58" t="str">
        <f>VLOOKUP(F116,'Cod Planos'!$A:$G,2,FALSE)</f>
        <v xml:space="preserve"> REP PREVENT MANUT SIST-F 1P1</v>
      </c>
      <c r="L116" s="59">
        <f>VLOOKUP(F116,'Cod Planos'!$A:$G,4,FALSE)</f>
        <v>1</v>
      </c>
      <c r="M116" s="60" t="str">
        <f>VLOOKUP(F116,'Cod Planos'!$A:$G,5,FALSE)</f>
        <v>PRD</v>
      </c>
      <c r="N116" s="61" t="str">
        <f>VLOOKUP(F116,'Cod Planos'!$A:$G,6,FALSE)</f>
        <v>PARADA</v>
      </c>
      <c r="O116" s="62">
        <f>VLOOKUP(F116,'Cod Planos'!$A:$G,7,FALSE)</f>
        <v>100</v>
      </c>
      <c r="P116" s="140">
        <v>1</v>
      </c>
      <c r="Q116" s="63" t="str">
        <f t="shared" si="7"/>
        <v xml:space="preserve">PCF202 LIMPEZA PREVENTIVA ELÉTRICA </v>
      </c>
      <c r="R116" s="83" t="s">
        <v>131</v>
      </c>
      <c r="XEY116" s="1"/>
      <c r="XEZ116" s="1"/>
    </row>
    <row r="117" spans="1:18 16379:16380" ht="15" customHeight="1">
      <c r="A117" s="30" t="s">
        <v>2189</v>
      </c>
      <c r="B117" s="23" t="s">
        <v>231</v>
      </c>
      <c r="C117" s="23" t="s">
        <v>232</v>
      </c>
      <c r="D117" s="6" t="s">
        <v>341</v>
      </c>
      <c r="E117" s="5">
        <v>0</v>
      </c>
      <c r="F117" s="33" t="s">
        <v>2247</v>
      </c>
      <c r="G117" s="35">
        <v>113</v>
      </c>
      <c r="H117" s="32"/>
      <c r="I117" s="33" t="s">
        <v>338</v>
      </c>
      <c r="J117" s="64">
        <f t="shared" si="6"/>
        <v>31</v>
      </c>
      <c r="K117" s="58" t="str">
        <f>VLOOKUP(F117,'Cod Planos'!$A:$G,2,FALSE)</f>
        <v xml:space="preserve"> REP PREVENT MANUT SIST-D 3P3</v>
      </c>
      <c r="L117" s="59">
        <f>VLOOKUP(F117,'Cod Planos'!$A:$G,4,FALSE)</f>
        <v>3</v>
      </c>
      <c r="M117" s="60" t="str">
        <f>VLOOKUP(F117,'Cod Planos'!$A:$G,5,FALSE)</f>
        <v>PRD</v>
      </c>
      <c r="N117" s="61" t="str">
        <f>VLOOKUP(F117,'Cod Planos'!$A:$G,6,FALSE)</f>
        <v>3 PARADAS</v>
      </c>
      <c r="O117" s="62">
        <f>VLOOKUP(F117,'Cod Planos'!$A:$G,7,FALSE)</f>
        <v>35</v>
      </c>
      <c r="P117" s="140">
        <v>2</v>
      </c>
      <c r="Q117" s="63" t="str">
        <f t="shared" si="7"/>
        <v xml:space="preserve">D203 MANUT PREVENTIVA ELÉTRICA </v>
      </c>
      <c r="R117" s="83" t="s">
        <v>131</v>
      </c>
      <c r="XEY117" s="1"/>
      <c r="XEZ117" s="1"/>
    </row>
    <row r="118" spans="1:18 16379:16380" ht="15" customHeight="1">
      <c r="A118" s="85">
        <v>10361959</v>
      </c>
      <c r="B118" s="23" t="s">
        <v>231</v>
      </c>
      <c r="C118" s="23" t="s">
        <v>232</v>
      </c>
      <c r="D118" s="6" t="s">
        <v>341</v>
      </c>
      <c r="E118" s="5">
        <v>0</v>
      </c>
      <c r="F118" s="33" t="s">
        <v>2253</v>
      </c>
      <c r="G118" s="35">
        <v>114</v>
      </c>
      <c r="H118" s="32"/>
      <c r="I118" s="33" t="s">
        <v>339</v>
      </c>
      <c r="J118" s="64">
        <f t="shared" si="6"/>
        <v>30</v>
      </c>
      <c r="K118" s="58" t="str">
        <f>VLOOKUP(F118,'Cod Planos'!$A:$G,2,FALSE)</f>
        <v xml:space="preserve"> REP PREVENT MANUT SIST-D 6P6</v>
      </c>
      <c r="L118" s="59">
        <f>VLOOKUP(F118,'Cod Planos'!$A:$G,4,FALSE)</f>
        <v>6</v>
      </c>
      <c r="M118" s="60" t="str">
        <f>VLOOKUP(F118,'Cod Planos'!$A:$G,5,FALSE)</f>
        <v>PRD</v>
      </c>
      <c r="N118" s="61" t="str">
        <f>VLOOKUP(F118,'Cod Planos'!$A:$G,6,FALSE)</f>
        <v>6 PARADAS</v>
      </c>
      <c r="O118" s="62">
        <f>VLOOKUP(F118,'Cod Planos'!$A:$G,7,FALSE)</f>
        <v>65</v>
      </c>
      <c r="P118" s="140">
        <v>2</v>
      </c>
      <c r="Q118" s="63" t="str">
        <f t="shared" si="7"/>
        <v>D203 PREVENTIVA MOTOR ELÉTRICO</v>
      </c>
      <c r="R118" s="83" t="s">
        <v>131</v>
      </c>
      <c r="XEY118" s="1"/>
      <c r="XEZ118" s="1"/>
    </row>
    <row r="119" spans="1:18 16379:16380" ht="15" customHeight="1">
      <c r="A119" s="30" t="s">
        <v>2189</v>
      </c>
      <c r="B119" s="23" t="s">
        <v>231</v>
      </c>
      <c r="C119" s="23" t="s">
        <v>232</v>
      </c>
      <c r="D119" s="6" t="s">
        <v>341</v>
      </c>
      <c r="E119" s="5">
        <v>0</v>
      </c>
      <c r="F119" s="33" t="s">
        <v>2242</v>
      </c>
      <c r="G119" s="35">
        <v>115</v>
      </c>
      <c r="H119" s="32"/>
      <c r="I119" s="33" t="s">
        <v>340</v>
      </c>
      <c r="J119" s="64">
        <f t="shared" si="6"/>
        <v>33</v>
      </c>
      <c r="K119" s="58" t="str">
        <f>VLOOKUP(F119,'Cod Planos'!$A:$G,2,FALSE)</f>
        <v xml:space="preserve"> REP PREVENT MANUT SIST-D 1P1</v>
      </c>
      <c r="L119" s="59">
        <f>VLOOKUP(F119,'Cod Planos'!$A:$G,4,FALSE)</f>
        <v>1</v>
      </c>
      <c r="M119" s="60" t="str">
        <f>VLOOKUP(F119,'Cod Planos'!$A:$G,5,FALSE)</f>
        <v>PRD</v>
      </c>
      <c r="N119" s="61" t="str">
        <f>VLOOKUP(F119,'Cod Planos'!$A:$G,6,FALSE)</f>
        <v>PARADA</v>
      </c>
      <c r="O119" s="62">
        <f>VLOOKUP(F119,'Cod Planos'!$A:$G,7,FALSE)</f>
        <v>100</v>
      </c>
      <c r="P119" s="140">
        <v>1</v>
      </c>
      <c r="Q119" s="63" t="str">
        <f t="shared" si="7"/>
        <v xml:space="preserve">D203 LIMPEZA PREVENTIVA ELÉTRICA </v>
      </c>
      <c r="R119" s="83" t="s">
        <v>131</v>
      </c>
      <c r="XEY119" s="1"/>
      <c r="XEZ119" s="1"/>
    </row>
    <row r="120" spans="1:18 16379:16380" ht="15" customHeight="1">
      <c r="A120" s="30" t="s">
        <v>2185</v>
      </c>
      <c r="B120" s="23" t="s">
        <v>231</v>
      </c>
      <c r="C120" s="23" t="s">
        <v>232</v>
      </c>
      <c r="D120" s="6" t="s">
        <v>341</v>
      </c>
      <c r="E120" s="5">
        <v>0</v>
      </c>
      <c r="F120" s="33" t="s">
        <v>2199</v>
      </c>
      <c r="G120" s="35">
        <v>116</v>
      </c>
      <c r="H120" s="32"/>
      <c r="I120" s="33" t="s">
        <v>2014</v>
      </c>
      <c r="J120" s="64">
        <f t="shared" si="6"/>
        <v>32</v>
      </c>
      <c r="K120" s="58" t="str">
        <f>VLOOKUP(F120,'Cod Planos'!$A:$G,2,FALSE)</f>
        <v xml:space="preserve"> REP PREVENT MANUT SIST-E 3P3</v>
      </c>
      <c r="L120" s="59">
        <f>VLOOKUP(F120,'Cod Planos'!$A:$G,4,FALSE)</f>
        <v>3</v>
      </c>
      <c r="M120" s="60" t="str">
        <f>VLOOKUP(F120,'Cod Planos'!$A:$G,5,FALSE)</f>
        <v>PRD</v>
      </c>
      <c r="N120" s="61" t="str">
        <f>VLOOKUP(F120,'Cod Planos'!$A:$G,6,FALSE)</f>
        <v>3 PARADAS</v>
      </c>
      <c r="O120" s="62">
        <f>VLOOKUP(F120,'Cod Planos'!$A:$G,7,FALSE)</f>
        <v>35</v>
      </c>
      <c r="P120" s="140">
        <v>2</v>
      </c>
      <c r="Q120" s="63" t="str">
        <f t="shared" si="7"/>
        <v xml:space="preserve">E205 DAMPER MANUT PREV ELÉTRICA </v>
      </c>
      <c r="R120" s="83" t="s">
        <v>131</v>
      </c>
      <c r="XEY120" s="1"/>
      <c r="XEZ120" s="1"/>
    </row>
    <row r="121" spans="1:18 16379:16380" ht="15" customHeight="1">
      <c r="A121" s="85">
        <v>10384760</v>
      </c>
      <c r="B121" s="23" t="s">
        <v>231</v>
      </c>
      <c r="C121" s="23" t="s">
        <v>232</v>
      </c>
      <c r="D121" s="6" t="s">
        <v>341</v>
      </c>
      <c r="E121" s="5">
        <v>0</v>
      </c>
      <c r="F121" s="33" t="s">
        <v>2205</v>
      </c>
      <c r="G121" s="35">
        <v>117</v>
      </c>
      <c r="H121" s="32"/>
      <c r="I121" s="33" t="s">
        <v>2013</v>
      </c>
      <c r="J121" s="64">
        <f t="shared" si="6"/>
        <v>34</v>
      </c>
      <c r="K121" s="58" t="str">
        <f>VLOOKUP(F121,'Cod Planos'!$A:$G,2,FALSE)</f>
        <v xml:space="preserve"> REP PREVENT MANUT SIST-E 6P6</v>
      </c>
      <c r="L121" s="59">
        <f>VLOOKUP(F121,'Cod Planos'!$A:$G,4,FALSE)</f>
        <v>6</v>
      </c>
      <c r="M121" s="60" t="str">
        <f>VLOOKUP(F121,'Cod Planos'!$A:$G,5,FALSE)</f>
        <v>PRD</v>
      </c>
      <c r="N121" s="61" t="str">
        <f>VLOOKUP(F121,'Cod Planos'!$A:$G,6,FALSE)</f>
        <v>6 PARADAS</v>
      </c>
      <c r="O121" s="62">
        <f>VLOOKUP(F121,'Cod Planos'!$A:$G,7,FALSE)</f>
        <v>65</v>
      </c>
      <c r="P121" s="140">
        <v>2</v>
      </c>
      <c r="Q121" s="63" t="str">
        <f t="shared" si="7"/>
        <v>E205 DAMPER PREVENT MOTOR ELÉTRICO</v>
      </c>
      <c r="R121" s="83" t="s">
        <v>131</v>
      </c>
      <c r="XEY121" s="1"/>
      <c r="XEZ121" s="1"/>
    </row>
    <row r="122" spans="1:18 16379:16380" ht="15" customHeight="1">
      <c r="A122" s="30" t="s">
        <v>2185</v>
      </c>
      <c r="B122" s="23" t="s">
        <v>231</v>
      </c>
      <c r="C122" s="23" t="s">
        <v>232</v>
      </c>
      <c r="D122" s="6" t="s">
        <v>341</v>
      </c>
      <c r="E122" s="5">
        <v>0</v>
      </c>
      <c r="F122" s="33" t="s">
        <v>2194</v>
      </c>
      <c r="G122" s="35">
        <v>118</v>
      </c>
      <c r="H122" s="32"/>
      <c r="I122" s="33" t="s">
        <v>2012</v>
      </c>
      <c r="J122" s="64">
        <f t="shared" si="6"/>
        <v>33</v>
      </c>
      <c r="K122" s="58" t="str">
        <f>VLOOKUP(F122,'Cod Planos'!$A:$G,2,FALSE)</f>
        <v xml:space="preserve"> REP PREVENT MANUT SIST-E 1P1</v>
      </c>
      <c r="L122" s="59">
        <f>VLOOKUP(F122,'Cod Planos'!$A:$G,4,FALSE)</f>
        <v>1</v>
      </c>
      <c r="M122" s="60" t="str">
        <f>VLOOKUP(F122,'Cod Planos'!$A:$G,5,FALSE)</f>
        <v>PRD</v>
      </c>
      <c r="N122" s="61" t="str">
        <f>VLOOKUP(F122,'Cod Planos'!$A:$G,6,FALSE)</f>
        <v>PARADA</v>
      </c>
      <c r="O122" s="62">
        <f>VLOOKUP(F122,'Cod Planos'!$A:$G,7,FALSE)</f>
        <v>100</v>
      </c>
      <c r="P122" s="140">
        <v>1</v>
      </c>
      <c r="Q122" s="63" t="str">
        <f t="shared" si="7"/>
        <v>E205 DAMPER LIMPEZA PREV ELÉTRICA</v>
      </c>
      <c r="R122" s="83" t="s">
        <v>131</v>
      </c>
      <c r="XEY122" s="1"/>
      <c r="XEZ122" s="1"/>
    </row>
    <row r="123" spans="1:18 16379:16380" ht="15" customHeight="1">
      <c r="A123" s="30" t="s">
        <v>2188</v>
      </c>
      <c r="B123" s="23" t="s">
        <v>231</v>
      </c>
      <c r="C123" s="23" t="s">
        <v>232</v>
      </c>
      <c r="D123" s="6" t="s">
        <v>341</v>
      </c>
      <c r="E123" s="5">
        <v>0</v>
      </c>
      <c r="F123" s="33" t="s">
        <v>2223</v>
      </c>
      <c r="G123" s="35">
        <v>119</v>
      </c>
      <c r="H123" s="32"/>
      <c r="I123" s="33" t="s">
        <v>2017</v>
      </c>
      <c r="J123" s="64">
        <f t="shared" si="6"/>
        <v>32</v>
      </c>
      <c r="K123" s="58" t="str">
        <f>VLOOKUP(F123,'Cod Planos'!$A:$G,2,FALSE)</f>
        <v xml:space="preserve"> REP PREVENT MANUT SIST-F 3P3</v>
      </c>
      <c r="L123" s="59">
        <f>VLOOKUP(F123,'Cod Planos'!$A:$G,4,FALSE)</f>
        <v>3</v>
      </c>
      <c r="M123" s="60" t="str">
        <f>VLOOKUP(F123,'Cod Planos'!$A:$G,5,FALSE)</f>
        <v>PRD</v>
      </c>
      <c r="N123" s="61" t="str">
        <f>VLOOKUP(F123,'Cod Planos'!$A:$G,6,FALSE)</f>
        <v>3 PARADAS</v>
      </c>
      <c r="O123" s="62">
        <f>VLOOKUP(F123,'Cod Planos'!$A:$G,7,FALSE)</f>
        <v>35</v>
      </c>
      <c r="P123" s="140">
        <v>2</v>
      </c>
      <c r="Q123" s="63" t="str">
        <f t="shared" si="7"/>
        <v xml:space="preserve">F202 DAMPER MANUT PREV ELÉTRICA </v>
      </c>
      <c r="R123" s="83" t="s">
        <v>131</v>
      </c>
      <c r="XEY123" s="1"/>
      <c r="XEZ123" s="1"/>
    </row>
    <row r="124" spans="1:18 16379:16380" ht="15" customHeight="1">
      <c r="A124" s="30">
        <v>10384766</v>
      </c>
      <c r="B124" s="23" t="s">
        <v>231</v>
      </c>
      <c r="C124" s="23" t="s">
        <v>232</v>
      </c>
      <c r="D124" s="6" t="s">
        <v>341</v>
      </c>
      <c r="E124" s="5">
        <v>0</v>
      </c>
      <c r="F124" s="33" t="s">
        <v>2229</v>
      </c>
      <c r="G124" s="35">
        <v>120</v>
      </c>
      <c r="H124" s="32"/>
      <c r="I124" s="33" t="s">
        <v>2016</v>
      </c>
      <c r="J124" s="64">
        <f t="shared" si="6"/>
        <v>34</v>
      </c>
      <c r="K124" s="58" t="str">
        <f>VLOOKUP(F124,'Cod Planos'!$A:$G,2,FALSE)</f>
        <v xml:space="preserve"> REP PREVENT MANUT SIST-F 6P6</v>
      </c>
      <c r="L124" s="59">
        <f>VLOOKUP(F124,'Cod Planos'!$A:$G,4,FALSE)</f>
        <v>6</v>
      </c>
      <c r="M124" s="60" t="str">
        <f>VLOOKUP(F124,'Cod Planos'!$A:$G,5,FALSE)</f>
        <v>PRD</v>
      </c>
      <c r="N124" s="61" t="str">
        <f>VLOOKUP(F124,'Cod Planos'!$A:$G,6,FALSE)</f>
        <v>6 PARADAS</v>
      </c>
      <c r="O124" s="62">
        <f>VLOOKUP(F124,'Cod Planos'!$A:$G,7,FALSE)</f>
        <v>65</v>
      </c>
      <c r="P124" s="140">
        <v>2</v>
      </c>
      <c r="Q124" s="63" t="str">
        <f t="shared" si="7"/>
        <v>F202 DAMPER PREVENT MOTOR ELÉTRICO</v>
      </c>
      <c r="R124" s="83" t="s">
        <v>131</v>
      </c>
      <c r="XEY124" s="1"/>
      <c r="XEZ124" s="1"/>
    </row>
    <row r="125" spans="1:18 16379:16380" ht="15" customHeight="1">
      <c r="A125" s="30" t="s">
        <v>2188</v>
      </c>
      <c r="B125" s="23" t="s">
        <v>231</v>
      </c>
      <c r="C125" s="23" t="s">
        <v>232</v>
      </c>
      <c r="D125" s="6" t="s">
        <v>341</v>
      </c>
      <c r="E125" s="5">
        <v>0</v>
      </c>
      <c r="F125" s="33" t="s">
        <v>2218</v>
      </c>
      <c r="G125" s="35">
        <v>121</v>
      </c>
      <c r="H125" s="32"/>
      <c r="I125" s="33" t="s">
        <v>2015</v>
      </c>
      <c r="J125" s="64">
        <f t="shared" si="6"/>
        <v>33</v>
      </c>
      <c r="K125" s="58" t="str">
        <f>VLOOKUP(F125,'Cod Planos'!$A:$G,2,FALSE)</f>
        <v xml:space="preserve"> REP PREVENT MANUT SIST-F 1P1</v>
      </c>
      <c r="L125" s="59">
        <f>VLOOKUP(F125,'Cod Planos'!$A:$G,4,FALSE)</f>
        <v>1</v>
      </c>
      <c r="M125" s="60" t="str">
        <f>VLOOKUP(F125,'Cod Planos'!$A:$G,5,FALSE)</f>
        <v>PRD</v>
      </c>
      <c r="N125" s="61" t="str">
        <f>VLOOKUP(F125,'Cod Planos'!$A:$G,6,FALSE)</f>
        <v>PARADA</v>
      </c>
      <c r="O125" s="62">
        <f>VLOOKUP(F125,'Cod Planos'!$A:$G,7,FALSE)</f>
        <v>100</v>
      </c>
      <c r="P125" s="140">
        <v>1</v>
      </c>
      <c r="Q125" s="63" t="str">
        <f t="shared" si="7"/>
        <v>F202 DAMPER LIMPEZA PREV ELÉTRICA</v>
      </c>
      <c r="R125" s="83" t="s">
        <v>131</v>
      </c>
      <c r="XEY125" s="1"/>
      <c r="XEZ125" s="1"/>
    </row>
    <row r="126" spans="1:18 16379:16380" ht="15" customHeight="1">
      <c r="A126" s="30" t="s">
        <v>2176</v>
      </c>
      <c r="B126" s="23" t="s">
        <v>231</v>
      </c>
      <c r="C126" s="23" t="s">
        <v>232</v>
      </c>
      <c r="D126" s="6" t="s">
        <v>341</v>
      </c>
      <c r="E126" s="5">
        <v>0</v>
      </c>
      <c r="F126" s="33" t="s">
        <v>2199</v>
      </c>
      <c r="G126" s="35">
        <v>122</v>
      </c>
      <c r="H126" s="32"/>
      <c r="I126" s="33" t="s">
        <v>2026</v>
      </c>
      <c r="J126" s="64">
        <f t="shared" si="6"/>
        <v>32</v>
      </c>
      <c r="K126" s="58" t="str">
        <f>VLOOKUP(F126,'Cod Planos'!$A:$G,2,FALSE)</f>
        <v xml:space="preserve"> REP PREVENT MANUT SIST-E 3P3</v>
      </c>
      <c r="L126" s="59">
        <f>VLOOKUP(F126,'Cod Planos'!$A:$G,4,FALSE)</f>
        <v>3</v>
      </c>
      <c r="M126" s="60" t="str">
        <f>VLOOKUP(F126,'Cod Planos'!$A:$G,5,FALSE)</f>
        <v>PRD</v>
      </c>
      <c r="N126" s="61" t="str">
        <f>VLOOKUP(F126,'Cod Planos'!$A:$G,6,FALSE)</f>
        <v>3 PARADAS</v>
      </c>
      <c r="O126" s="62">
        <f>VLOOKUP(F126,'Cod Planos'!$A:$G,7,FALSE)</f>
        <v>35</v>
      </c>
      <c r="P126" s="140">
        <v>2</v>
      </c>
      <c r="Q126" s="63" t="str">
        <f t="shared" si="7"/>
        <v xml:space="preserve">PVB1 DAMPER MANUT PREV ELÉTRICA </v>
      </c>
      <c r="R126" s="83" t="s">
        <v>131</v>
      </c>
      <c r="XEY126" s="1"/>
      <c r="XEZ126" s="1"/>
    </row>
    <row r="127" spans="1:18 16379:16380" ht="15" customHeight="1">
      <c r="A127" s="30" t="s">
        <v>2176</v>
      </c>
      <c r="B127" s="23" t="s">
        <v>231</v>
      </c>
      <c r="C127" s="23" t="s">
        <v>232</v>
      </c>
      <c r="D127" s="6" t="s">
        <v>341</v>
      </c>
      <c r="E127" s="5">
        <v>0</v>
      </c>
      <c r="F127" s="33" t="s">
        <v>2194</v>
      </c>
      <c r="G127" s="35">
        <v>123</v>
      </c>
      <c r="H127" s="27"/>
      <c r="I127" s="33" t="s">
        <v>2027</v>
      </c>
      <c r="J127" s="64">
        <f t="shared" si="6"/>
        <v>34</v>
      </c>
      <c r="K127" s="58" t="str">
        <f>VLOOKUP(F127,'Cod Planos'!$A:$G,2,FALSE)</f>
        <v xml:space="preserve"> REP PREVENT MANUT SIST-E 1P1</v>
      </c>
      <c r="L127" s="59">
        <f>VLOOKUP(F127,'Cod Planos'!$A:$G,4,FALSE)</f>
        <v>1</v>
      </c>
      <c r="M127" s="60" t="str">
        <f>VLOOKUP(F127,'Cod Planos'!$A:$G,5,FALSE)</f>
        <v>PRD</v>
      </c>
      <c r="N127" s="61" t="str">
        <f>VLOOKUP(F127,'Cod Planos'!$A:$G,6,FALSE)</f>
        <v>PARADA</v>
      </c>
      <c r="O127" s="62">
        <f>VLOOKUP(F127,'Cod Planos'!$A:$G,7,FALSE)</f>
        <v>100</v>
      </c>
      <c r="P127" s="140">
        <v>1</v>
      </c>
      <c r="Q127" s="63" t="str">
        <f t="shared" si="7"/>
        <v>PVB1  DAMPER LIMPEZA PREV ELÉTRICA</v>
      </c>
      <c r="R127" s="83" t="s">
        <v>131</v>
      </c>
      <c r="XEY127" s="1"/>
      <c r="XEZ127" s="1"/>
    </row>
    <row r="128" spans="1:18 16379:16380" ht="15" customHeight="1">
      <c r="A128" s="30" t="s">
        <v>2165</v>
      </c>
      <c r="B128" s="23" t="s">
        <v>231</v>
      </c>
      <c r="C128" s="23" t="s">
        <v>232</v>
      </c>
      <c r="D128" s="6" t="s">
        <v>341</v>
      </c>
      <c r="E128" s="5">
        <v>0</v>
      </c>
      <c r="F128" s="33" t="s">
        <v>2194</v>
      </c>
      <c r="G128" s="35">
        <v>124</v>
      </c>
      <c r="H128" s="27"/>
      <c r="I128" s="33" t="s">
        <v>2072</v>
      </c>
      <c r="J128" s="64">
        <f t="shared" si="6"/>
        <v>30</v>
      </c>
      <c r="K128" s="58" t="str">
        <f>VLOOKUP(F128,'Cod Planos'!$A:$G,2,FALSE)</f>
        <v xml:space="preserve"> REP PREVENT MANUT SIST-E 1P1</v>
      </c>
      <c r="L128" s="59">
        <f>VLOOKUP(F128,'Cod Planos'!$A:$G,4,FALSE)</f>
        <v>1</v>
      </c>
      <c r="M128" s="60" t="str">
        <f>VLOOKUP(F128,'Cod Planos'!$A:$G,5,FALSE)</f>
        <v>PRD</v>
      </c>
      <c r="N128" s="61" t="str">
        <f>VLOOKUP(F128,'Cod Planos'!$A:$G,6,FALSE)</f>
        <v>PARADA</v>
      </c>
      <c r="O128" s="62">
        <f>VLOOKUP(F128,'Cod Planos'!$A:$G,7,FALSE)</f>
        <v>100</v>
      </c>
      <c r="P128" s="140">
        <v>1</v>
      </c>
      <c r="Q128" s="63" t="str">
        <f t="shared" si="7"/>
        <v>RASPADOR LIMPEZA PREV ELÉTRICA</v>
      </c>
      <c r="R128" s="83" t="s">
        <v>131</v>
      </c>
      <c r="XEY128" s="1"/>
      <c r="XEZ128" s="1"/>
    </row>
    <row r="129" spans="1:18 16379:16380" ht="15" customHeight="1">
      <c r="A129" s="30" t="s">
        <v>2190</v>
      </c>
      <c r="B129" s="23" t="s">
        <v>231</v>
      </c>
      <c r="C129" s="23" t="s">
        <v>232</v>
      </c>
      <c r="D129" s="6" t="s">
        <v>341</v>
      </c>
      <c r="E129" s="5">
        <v>0</v>
      </c>
      <c r="F129" s="33" t="s">
        <v>2194</v>
      </c>
      <c r="G129" s="35">
        <v>125</v>
      </c>
      <c r="H129" s="27"/>
      <c r="I129" s="33" t="s">
        <v>2073</v>
      </c>
      <c r="J129" s="64">
        <f t="shared" si="6"/>
        <v>35</v>
      </c>
      <c r="K129" s="58" t="str">
        <f>VLOOKUP(F129,'Cod Planos'!$A:$G,2,FALSE)</f>
        <v xml:space="preserve"> REP PREVENT MANUT SIST-E 1P1</v>
      </c>
      <c r="L129" s="59">
        <f>VLOOKUP(F129,'Cod Planos'!$A:$G,4,FALSE)</f>
        <v>1</v>
      </c>
      <c r="M129" s="60" t="str">
        <f>VLOOKUP(F129,'Cod Planos'!$A:$G,5,FALSE)</f>
        <v>PRD</v>
      </c>
      <c r="N129" s="61" t="str">
        <f>VLOOKUP(F129,'Cod Planos'!$A:$G,6,FALSE)</f>
        <v>PARADA</v>
      </c>
      <c r="O129" s="62">
        <f>VLOOKUP(F129,'Cod Planos'!$A:$G,7,FALSE)</f>
        <v>100</v>
      </c>
      <c r="P129" s="140">
        <v>1</v>
      </c>
      <c r="Q129" s="63" t="str">
        <f t="shared" si="7"/>
        <v>EXTRAT MAGN E201 LIMP PREV ELÉTRICA</v>
      </c>
      <c r="R129" s="83" t="s">
        <v>131</v>
      </c>
      <c r="XEY129" s="1"/>
      <c r="XEZ129" s="1"/>
    </row>
    <row r="130" spans="1:18 16379:16380" ht="15" customHeight="1">
      <c r="A130" s="30" t="s">
        <v>2190</v>
      </c>
      <c r="B130" s="23" t="s">
        <v>231</v>
      </c>
      <c r="C130" s="23" t="s">
        <v>232</v>
      </c>
      <c r="D130" s="6" t="s">
        <v>341</v>
      </c>
      <c r="E130" s="5">
        <v>0</v>
      </c>
      <c r="F130" s="33" t="s">
        <v>2199</v>
      </c>
      <c r="G130" s="35">
        <v>126</v>
      </c>
      <c r="H130" s="32"/>
      <c r="I130" s="33" t="s">
        <v>2074</v>
      </c>
      <c r="J130" s="64">
        <f t="shared" si="6"/>
        <v>33</v>
      </c>
      <c r="K130" s="58" t="str">
        <f>VLOOKUP(F130,'Cod Planos'!$A:$G,2,FALSE)</f>
        <v xml:space="preserve"> REP PREVENT MANUT SIST-E 3P3</v>
      </c>
      <c r="L130" s="59">
        <f>VLOOKUP(F130,'Cod Planos'!$A:$G,4,FALSE)</f>
        <v>3</v>
      </c>
      <c r="M130" s="60" t="str">
        <f>VLOOKUP(F130,'Cod Planos'!$A:$G,5,FALSE)</f>
        <v>PRD</v>
      </c>
      <c r="N130" s="61" t="str">
        <f>VLOOKUP(F130,'Cod Planos'!$A:$G,6,FALSE)</f>
        <v>3 PARADAS</v>
      </c>
      <c r="O130" s="62">
        <f>VLOOKUP(F130,'Cod Planos'!$A:$G,7,FALSE)</f>
        <v>35</v>
      </c>
      <c r="P130" s="140">
        <v>4</v>
      </c>
      <c r="Q130" s="63" t="str">
        <f t="shared" si="7"/>
        <v>EXTRAT MAGN E201 PREVENT ELÉTRICA</v>
      </c>
      <c r="R130" s="83" t="s">
        <v>131</v>
      </c>
      <c r="XEY130" s="1"/>
      <c r="XEZ130" s="1"/>
    </row>
    <row r="131" spans="1:18 16379:16380" ht="15" customHeight="1">
      <c r="A131" s="30" t="s">
        <v>2142</v>
      </c>
      <c r="B131" s="23" t="s">
        <v>2143</v>
      </c>
      <c r="C131" s="23" t="s">
        <v>2144</v>
      </c>
      <c r="D131" s="6" t="s">
        <v>2145</v>
      </c>
      <c r="E131" s="5">
        <v>1</v>
      </c>
      <c r="F131" s="33" t="s">
        <v>2118</v>
      </c>
      <c r="G131" s="31">
        <v>127</v>
      </c>
      <c r="H131" s="27">
        <v>115</v>
      </c>
      <c r="I131" s="33" t="s">
        <v>2146</v>
      </c>
      <c r="J131" s="64">
        <v>34</v>
      </c>
      <c r="K131" s="58" t="s">
        <v>2119</v>
      </c>
      <c r="L131" s="59">
        <v>12</v>
      </c>
      <c r="M131" s="60" t="s">
        <v>8</v>
      </c>
      <c r="N131" s="61" t="s">
        <v>90</v>
      </c>
      <c r="O131" s="62">
        <v>95</v>
      </c>
      <c r="P131" s="140">
        <v>8</v>
      </c>
      <c r="Q131" s="63" t="s">
        <v>2328</v>
      </c>
      <c r="R131" s="83" t="s">
        <v>131</v>
      </c>
      <c r="XEY131" s="1"/>
      <c r="XEZ131" s="1"/>
    </row>
    <row r="132" spans="1:18 16379:16380" ht="15" customHeight="1">
      <c r="A132" s="30" t="s">
        <v>2329</v>
      </c>
      <c r="B132" s="23" t="s">
        <v>2143</v>
      </c>
      <c r="C132" s="23" t="s">
        <v>2144</v>
      </c>
      <c r="D132" s="6" t="s">
        <v>2145</v>
      </c>
      <c r="E132" s="5">
        <v>1</v>
      </c>
      <c r="F132" s="33" t="s">
        <v>2100</v>
      </c>
      <c r="G132" s="31">
        <v>128</v>
      </c>
      <c r="H132" s="27">
        <v>115</v>
      </c>
      <c r="I132" s="33" t="s">
        <v>2330</v>
      </c>
      <c r="J132" s="64">
        <v>29</v>
      </c>
      <c r="K132" s="58" t="s">
        <v>2101</v>
      </c>
      <c r="L132" s="59">
        <v>3</v>
      </c>
      <c r="M132" s="60" t="s">
        <v>8</v>
      </c>
      <c r="N132" s="61" t="s">
        <v>81</v>
      </c>
      <c r="O132" s="62">
        <v>35</v>
      </c>
      <c r="P132" s="140">
        <v>8</v>
      </c>
      <c r="Q132" s="63" t="s">
        <v>2331</v>
      </c>
      <c r="R132" s="83" t="s">
        <v>131</v>
      </c>
      <c r="XEY132" s="1"/>
      <c r="XEZ132" s="1"/>
    </row>
    <row r="133" spans="1:18 16379:16380" ht="15" customHeight="1">
      <c r="A133" s="30" t="s">
        <v>2329</v>
      </c>
      <c r="B133" s="23" t="s">
        <v>2143</v>
      </c>
      <c r="C133" s="23" t="s">
        <v>2144</v>
      </c>
      <c r="D133" s="6" t="s">
        <v>2145</v>
      </c>
      <c r="E133" s="5">
        <v>1</v>
      </c>
      <c r="F133" s="33" t="s">
        <v>2106</v>
      </c>
      <c r="G133" s="31">
        <v>129</v>
      </c>
      <c r="H133" s="27">
        <v>115</v>
      </c>
      <c r="I133" s="33" t="s">
        <v>2332</v>
      </c>
      <c r="J133" s="64">
        <v>33</v>
      </c>
      <c r="K133" s="58" t="s">
        <v>2107</v>
      </c>
      <c r="L133" s="59">
        <v>6</v>
      </c>
      <c r="M133" s="60" t="s">
        <v>8</v>
      </c>
      <c r="N133" s="61" t="s">
        <v>84</v>
      </c>
      <c r="O133" s="62">
        <v>65</v>
      </c>
      <c r="P133" s="140">
        <v>8</v>
      </c>
      <c r="Q133" s="63" t="s">
        <v>2333</v>
      </c>
      <c r="R133" s="83" t="s">
        <v>131</v>
      </c>
      <c r="XEY133" s="1"/>
      <c r="XEZ133" s="1"/>
    </row>
    <row r="134" spans="1:18 16379:16380" ht="15" customHeight="1">
      <c r="A134" s="30" t="s">
        <v>2329</v>
      </c>
      <c r="B134" s="23" t="s">
        <v>2143</v>
      </c>
      <c r="C134" s="23" t="s">
        <v>2144</v>
      </c>
      <c r="D134" s="6" t="s">
        <v>2145</v>
      </c>
      <c r="E134" s="5">
        <v>1</v>
      </c>
      <c r="F134" s="33" t="s">
        <v>2100</v>
      </c>
      <c r="G134" s="31">
        <v>130</v>
      </c>
      <c r="H134" s="27">
        <v>115</v>
      </c>
      <c r="I134" s="33" t="s">
        <v>2334</v>
      </c>
      <c r="J134" s="64">
        <v>35</v>
      </c>
      <c r="K134" s="58" t="s">
        <v>2101</v>
      </c>
      <c r="L134" s="59">
        <v>3</v>
      </c>
      <c r="M134" s="60" t="s">
        <v>8</v>
      </c>
      <c r="N134" s="61" t="s">
        <v>81</v>
      </c>
      <c r="O134" s="62">
        <v>35</v>
      </c>
      <c r="P134" s="140">
        <v>8</v>
      </c>
      <c r="Q134" s="63" t="s">
        <v>2335</v>
      </c>
      <c r="R134" s="83" t="s">
        <v>131</v>
      </c>
      <c r="XEY134" s="1"/>
      <c r="XEZ134" s="1"/>
    </row>
    <row r="135" spans="1:18 16379:16380" ht="15" customHeight="1">
      <c r="A135" s="30" t="s">
        <v>2142</v>
      </c>
      <c r="B135" s="23" t="s">
        <v>2143</v>
      </c>
      <c r="C135" s="23" t="s">
        <v>2144</v>
      </c>
      <c r="D135" s="6" t="s">
        <v>2145</v>
      </c>
      <c r="E135" s="5">
        <v>1</v>
      </c>
      <c r="F135" s="33" t="s">
        <v>2106</v>
      </c>
      <c r="G135" s="31">
        <v>131</v>
      </c>
      <c r="H135" s="27">
        <v>115</v>
      </c>
      <c r="I135" s="33" t="s">
        <v>2336</v>
      </c>
      <c r="J135" s="64">
        <v>32</v>
      </c>
      <c r="K135" s="58" t="s">
        <v>2107</v>
      </c>
      <c r="L135" s="59">
        <v>6</v>
      </c>
      <c r="M135" s="60" t="s">
        <v>8</v>
      </c>
      <c r="N135" s="61" t="s">
        <v>84</v>
      </c>
      <c r="O135" s="62">
        <v>65</v>
      </c>
      <c r="P135" s="140">
        <v>4</v>
      </c>
      <c r="Q135" s="63" t="s">
        <v>2337</v>
      </c>
      <c r="R135" s="83" t="s">
        <v>131</v>
      </c>
      <c r="XEY135" s="1"/>
      <c r="XEZ135" s="1"/>
    </row>
    <row r="136" spans="1:18 16379:16380" ht="15" customHeight="1">
      <c r="A136" s="30" t="s">
        <v>2338</v>
      </c>
      <c r="B136" s="23" t="s">
        <v>2143</v>
      </c>
      <c r="C136" s="23" t="s">
        <v>2144</v>
      </c>
      <c r="D136" s="6" t="s">
        <v>2145</v>
      </c>
      <c r="E136" s="5">
        <v>1</v>
      </c>
      <c r="F136" s="33" t="s">
        <v>2100</v>
      </c>
      <c r="G136" s="31">
        <v>132</v>
      </c>
      <c r="H136" s="27">
        <v>115</v>
      </c>
      <c r="I136" s="33" t="s">
        <v>2339</v>
      </c>
      <c r="J136" s="64">
        <v>30</v>
      </c>
      <c r="K136" s="58" t="s">
        <v>2101</v>
      </c>
      <c r="L136" s="59">
        <v>3</v>
      </c>
      <c r="M136" s="60" t="s">
        <v>8</v>
      </c>
      <c r="N136" s="61" t="s">
        <v>81</v>
      </c>
      <c r="O136" s="62">
        <v>35</v>
      </c>
      <c r="P136" s="140">
        <v>8</v>
      </c>
      <c r="Q136" s="63" t="s">
        <v>2340</v>
      </c>
      <c r="R136" s="83" t="s">
        <v>131</v>
      </c>
      <c r="XEY136" s="1"/>
      <c r="XEZ136" s="1"/>
    </row>
    <row r="137" spans="1:18 16379:16380" ht="15" customHeight="1">
      <c r="A137" s="30" t="s">
        <v>2341</v>
      </c>
      <c r="B137" s="23" t="s">
        <v>2143</v>
      </c>
      <c r="C137" s="23" t="s">
        <v>2144</v>
      </c>
      <c r="D137" s="6" t="s">
        <v>2145</v>
      </c>
      <c r="E137" s="5">
        <v>1</v>
      </c>
      <c r="F137" s="33" t="s">
        <v>2100</v>
      </c>
      <c r="G137" s="31">
        <v>133</v>
      </c>
      <c r="H137" s="27">
        <v>115</v>
      </c>
      <c r="I137" s="33" t="s">
        <v>2342</v>
      </c>
      <c r="J137" s="64">
        <v>31</v>
      </c>
      <c r="K137" s="58" t="s">
        <v>2101</v>
      </c>
      <c r="L137" s="59">
        <v>3</v>
      </c>
      <c r="M137" s="60" t="s">
        <v>8</v>
      </c>
      <c r="N137" s="61" t="s">
        <v>81</v>
      </c>
      <c r="O137" s="62">
        <v>35</v>
      </c>
      <c r="P137" s="140">
        <v>8</v>
      </c>
      <c r="Q137" s="63" t="s">
        <v>2343</v>
      </c>
      <c r="R137" s="83" t="s">
        <v>131</v>
      </c>
      <c r="XEY137" s="1"/>
      <c r="XEZ137" s="1"/>
    </row>
    <row r="138" spans="1:18 16379:16380" ht="15" customHeight="1">
      <c r="A138" s="30" t="s">
        <v>2329</v>
      </c>
      <c r="B138" s="23" t="s">
        <v>2143</v>
      </c>
      <c r="C138" s="23" t="s">
        <v>2144</v>
      </c>
      <c r="D138" s="6" t="s">
        <v>2145</v>
      </c>
      <c r="E138" s="5">
        <v>1</v>
      </c>
      <c r="F138" s="33" t="s">
        <v>2100</v>
      </c>
      <c r="G138" s="31">
        <v>134</v>
      </c>
      <c r="H138" s="27">
        <v>115</v>
      </c>
      <c r="I138" s="33" t="s">
        <v>2334</v>
      </c>
      <c r="J138" s="64">
        <v>35</v>
      </c>
      <c r="K138" s="58" t="s">
        <v>2101</v>
      </c>
      <c r="L138" s="59">
        <v>3</v>
      </c>
      <c r="M138" s="60" t="s">
        <v>8</v>
      </c>
      <c r="N138" s="61" t="s">
        <v>81</v>
      </c>
      <c r="O138" s="62">
        <v>35</v>
      </c>
      <c r="P138" s="140">
        <v>8</v>
      </c>
      <c r="Q138" s="63" t="s">
        <v>2335</v>
      </c>
      <c r="R138" s="83" t="s">
        <v>131</v>
      </c>
      <c r="XEY138" s="1"/>
      <c r="XEZ138" s="1"/>
    </row>
    <row r="139" spans="1:18 16379:16380" ht="15" customHeight="1">
      <c r="A139" s="30" t="s">
        <v>2329</v>
      </c>
      <c r="B139" s="23" t="s">
        <v>2143</v>
      </c>
      <c r="C139" s="23" t="s">
        <v>2144</v>
      </c>
      <c r="D139" s="6" t="s">
        <v>2145</v>
      </c>
      <c r="E139" s="5">
        <v>1</v>
      </c>
      <c r="F139" s="33" t="s">
        <v>2100</v>
      </c>
      <c r="G139" s="31">
        <v>135</v>
      </c>
      <c r="H139" s="27">
        <v>115</v>
      </c>
      <c r="I139" s="33" t="s">
        <v>2344</v>
      </c>
      <c r="J139" s="64">
        <v>34</v>
      </c>
      <c r="K139" s="58" t="s">
        <v>2101</v>
      </c>
      <c r="L139" s="59">
        <v>3</v>
      </c>
      <c r="M139" s="60" t="s">
        <v>8</v>
      </c>
      <c r="N139" s="61" t="s">
        <v>81</v>
      </c>
      <c r="O139" s="62">
        <v>35</v>
      </c>
      <c r="P139" s="140">
        <v>8</v>
      </c>
      <c r="Q139" s="63" t="s">
        <v>2345</v>
      </c>
      <c r="R139" s="83" t="s">
        <v>131</v>
      </c>
      <c r="XEY139" s="1"/>
      <c r="XEZ139" s="1"/>
    </row>
    <row r="140" spans="1:18 16379:16380" ht="15" customHeight="1">
      <c r="A140" s="30" t="s">
        <v>2341</v>
      </c>
      <c r="B140" s="23" t="s">
        <v>2143</v>
      </c>
      <c r="C140" s="23" t="s">
        <v>2144</v>
      </c>
      <c r="D140" s="6" t="s">
        <v>2145</v>
      </c>
      <c r="E140" s="5">
        <v>1</v>
      </c>
      <c r="F140" s="33" t="s">
        <v>2106</v>
      </c>
      <c r="G140" s="31">
        <v>136</v>
      </c>
      <c r="H140" s="27">
        <v>115</v>
      </c>
      <c r="I140" s="33" t="s">
        <v>2346</v>
      </c>
      <c r="J140" s="64">
        <v>31</v>
      </c>
      <c r="K140" s="58" t="s">
        <v>2107</v>
      </c>
      <c r="L140" s="59">
        <v>6</v>
      </c>
      <c r="M140" s="60" t="s">
        <v>8</v>
      </c>
      <c r="N140" s="61" t="s">
        <v>84</v>
      </c>
      <c r="O140" s="62">
        <v>65</v>
      </c>
      <c r="P140" s="140">
        <v>16</v>
      </c>
      <c r="Q140" s="63" t="s">
        <v>2347</v>
      </c>
      <c r="R140" s="83" t="s">
        <v>131</v>
      </c>
      <c r="XEY140" s="1"/>
      <c r="XEZ140" s="1"/>
    </row>
    <row r="141" spans="1:18 16379:16380" ht="15" customHeight="1">
      <c r="A141" s="30" t="s">
        <v>2341</v>
      </c>
      <c r="B141" s="23" t="s">
        <v>2143</v>
      </c>
      <c r="C141" s="23" t="s">
        <v>2144</v>
      </c>
      <c r="D141" s="6" t="s">
        <v>2145</v>
      </c>
      <c r="E141" s="5">
        <v>1</v>
      </c>
      <c r="F141" s="33" t="s">
        <v>2118</v>
      </c>
      <c r="G141" s="31">
        <v>137</v>
      </c>
      <c r="H141" s="27">
        <v>115</v>
      </c>
      <c r="I141" s="33" t="s">
        <v>2348</v>
      </c>
      <c r="J141" s="64">
        <v>34</v>
      </c>
      <c r="K141" s="58" t="s">
        <v>2119</v>
      </c>
      <c r="L141" s="59">
        <v>12</v>
      </c>
      <c r="M141" s="60" t="s">
        <v>8</v>
      </c>
      <c r="N141" s="61" t="s">
        <v>90</v>
      </c>
      <c r="O141" s="62">
        <v>95</v>
      </c>
      <c r="P141" s="140">
        <v>16</v>
      </c>
      <c r="Q141" s="63" t="s">
        <v>2349</v>
      </c>
      <c r="R141" s="83" t="s">
        <v>131</v>
      </c>
      <c r="XEY141" s="1"/>
      <c r="XEZ141" s="1"/>
    </row>
    <row r="142" spans="1:18 16379:16380" ht="15" customHeight="1">
      <c r="A142" s="30" t="s">
        <v>2341</v>
      </c>
      <c r="B142" s="23" t="s">
        <v>2143</v>
      </c>
      <c r="C142" s="23" t="s">
        <v>2144</v>
      </c>
      <c r="D142" s="6" t="s">
        <v>2145</v>
      </c>
      <c r="E142" s="5">
        <v>1</v>
      </c>
      <c r="F142" s="33" t="s">
        <v>2106</v>
      </c>
      <c r="G142" s="31">
        <v>138</v>
      </c>
      <c r="H142" s="27">
        <v>115</v>
      </c>
      <c r="I142" s="33" t="s">
        <v>2350</v>
      </c>
      <c r="J142" s="64">
        <v>31</v>
      </c>
      <c r="K142" s="58" t="s">
        <v>2107</v>
      </c>
      <c r="L142" s="59">
        <v>6</v>
      </c>
      <c r="M142" s="60" t="s">
        <v>8</v>
      </c>
      <c r="N142" s="61" t="s">
        <v>84</v>
      </c>
      <c r="O142" s="62">
        <v>65</v>
      </c>
      <c r="P142" s="140">
        <v>8</v>
      </c>
      <c r="Q142" s="63" t="s">
        <v>2351</v>
      </c>
      <c r="R142" s="83" t="s">
        <v>131</v>
      </c>
      <c r="XEY142" s="1"/>
      <c r="XEZ142" s="1"/>
    </row>
    <row r="143" spans="1:18 16379:16380" ht="15" customHeight="1">
      <c r="A143" s="30" t="s">
        <v>2329</v>
      </c>
      <c r="B143" s="23" t="s">
        <v>2143</v>
      </c>
      <c r="C143" s="23" t="s">
        <v>2144</v>
      </c>
      <c r="D143" s="6" t="s">
        <v>2145</v>
      </c>
      <c r="E143" s="5">
        <v>1</v>
      </c>
      <c r="F143" s="33" t="s">
        <v>2106</v>
      </c>
      <c r="G143" s="31">
        <v>139</v>
      </c>
      <c r="H143" s="27">
        <v>115</v>
      </c>
      <c r="I143" s="33" t="s">
        <v>2352</v>
      </c>
      <c r="J143" s="64">
        <v>27</v>
      </c>
      <c r="K143" s="58" t="s">
        <v>2107</v>
      </c>
      <c r="L143" s="59">
        <v>6</v>
      </c>
      <c r="M143" s="60" t="s">
        <v>8</v>
      </c>
      <c r="N143" s="61" t="s">
        <v>84</v>
      </c>
      <c r="O143" s="62">
        <v>65</v>
      </c>
      <c r="P143" s="140">
        <v>4</v>
      </c>
      <c r="Q143" s="63" t="s">
        <v>2353</v>
      </c>
      <c r="R143" s="83" t="s">
        <v>131</v>
      </c>
      <c r="XEY143" s="1"/>
      <c r="XEZ143" s="1"/>
    </row>
    <row r="144" spans="1:18 16379:16380" ht="15" customHeight="1">
      <c r="A144" s="30" t="s">
        <v>2354</v>
      </c>
      <c r="B144" s="23" t="s">
        <v>2143</v>
      </c>
      <c r="C144" s="23" t="s">
        <v>2144</v>
      </c>
      <c r="D144" s="6" t="s">
        <v>2145</v>
      </c>
      <c r="E144" s="5">
        <v>1</v>
      </c>
      <c r="F144" s="33" t="s">
        <v>2100</v>
      </c>
      <c r="G144" s="31">
        <v>140</v>
      </c>
      <c r="H144" s="27">
        <v>115</v>
      </c>
      <c r="I144" s="33" t="s">
        <v>2355</v>
      </c>
      <c r="J144" s="64">
        <v>24</v>
      </c>
      <c r="K144" s="58" t="s">
        <v>2101</v>
      </c>
      <c r="L144" s="59">
        <v>3</v>
      </c>
      <c r="M144" s="60" t="s">
        <v>8</v>
      </c>
      <c r="N144" s="61" t="s">
        <v>81</v>
      </c>
      <c r="O144" s="62">
        <v>35</v>
      </c>
      <c r="P144" s="140">
        <v>8</v>
      </c>
      <c r="Q144" s="63" t="s">
        <v>2356</v>
      </c>
      <c r="R144" s="83" t="s">
        <v>131</v>
      </c>
      <c r="XEY144" s="1"/>
      <c r="XEZ144" s="1"/>
    </row>
    <row r="145" spans="1:18 16379:16380" ht="15" customHeight="1">
      <c r="A145" s="30" t="s">
        <v>2357</v>
      </c>
      <c r="B145" s="23" t="s">
        <v>2143</v>
      </c>
      <c r="C145" s="23" t="s">
        <v>2144</v>
      </c>
      <c r="D145" s="6" t="s">
        <v>2145</v>
      </c>
      <c r="E145" s="5">
        <v>1</v>
      </c>
      <c r="F145" s="33" t="s">
        <v>2100</v>
      </c>
      <c r="G145" s="31">
        <v>141</v>
      </c>
      <c r="H145" s="27">
        <v>115</v>
      </c>
      <c r="I145" s="33" t="s">
        <v>2358</v>
      </c>
      <c r="J145" s="64">
        <v>29</v>
      </c>
      <c r="K145" s="58" t="s">
        <v>2101</v>
      </c>
      <c r="L145" s="59">
        <v>3</v>
      </c>
      <c r="M145" s="60" t="s">
        <v>8</v>
      </c>
      <c r="N145" s="61" t="s">
        <v>81</v>
      </c>
      <c r="O145" s="62">
        <v>35</v>
      </c>
      <c r="P145" s="140">
        <v>8</v>
      </c>
      <c r="Q145" s="63" t="s">
        <v>2359</v>
      </c>
      <c r="R145" s="83" t="s">
        <v>131</v>
      </c>
      <c r="XEY145" s="1"/>
      <c r="XEZ145" s="1"/>
    </row>
    <row r="146" spans="1:18 16379:16380" ht="15" customHeight="1">
      <c r="A146" s="30" t="s">
        <v>2357</v>
      </c>
      <c r="B146" s="23" t="s">
        <v>2143</v>
      </c>
      <c r="C146" s="23" t="s">
        <v>2144</v>
      </c>
      <c r="D146" s="6" t="s">
        <v>2145</v>
      </c>
      <c r="E146" s="5">
        <v>1</v>
      </c>
      <c r="F146" s="33" t="s">
        <v>2108</v>
      </c>
      <c r="G146" s="31">
        <v>142</v>
      </c>
      <c r="H146" s="27">
        <v>116</v>
      </c>
      <c r="I146" s="33" t="s">
        <v>2360</v>
      </c>
      <c r="J146" s="64">
        <v>22</v>
      </c>
      <c r="K146" s="58" t="s">
        <v>2109</v>
      </c>
      <c r="L146" s="59">
        <v>6</v>
      </c>
      <c r="M146" s="60" t="s">
        <v>8</v>
      </c>
      <c r="N146" s="61" t="s">
        <v>84</v>
      </c>
      <c r="O146" s="62">
        <v>65</v>
      </c>
      <c r="P146" s="140">
        <v>8</v>
      </c>
      <c r="Q146" s="63" t="s">
        <v>2361</v>
      </c>
      <c r="R146" s="83" t="s">
        <v>131</v>
      </c>
      <c r="XEY146" s="1"/>
      <c r="XEZ146" s="1"/>
    </row>
    <row r="147" spans="1:18 16379:16380" ht="15" customHeight="1">
      <c r="A147" s="30" t="s">
        <v>2357</v>
      </c>
      <c r="B147" s="23" t="s">
        <v>2143</v>
      </c>
      <c r="C147" s="23" t="s">
        <v>2144</v>
      </c>
      <c r="D147" s="6" t="s">
        <v>2145</v>
      </c>
      <c r="E147" s="5">
        <v>1</v>
      </c>
      <c r="F147" s="33" t="s">
        <v>2100</v>
      </c>
      <c r="G147" s="31">
        <v>143</v>
      </c>
      <c r="H147" s="27">
        <v>115</v>
      </c>
      <c r="I147" s="33" t="s">
        <v>2362</v>
      </c>
      <c r="J147" s="64">
        <v>30</v>
      </c>
      <c r="K147" s="58" t="s">
        <v>2101</v>
      </c>
      <c r="L147" s="59">
        <v>3</v>
      </c>
      <c r="M147" s="60" t="s">
        <v>8</v>
      </c>
      <c r="N147" s="61" t="s">
        <v>81</v>
      </c>
      <c r="O147" s="62">
        <v>35</v>
      </c>
      <c r="P147" s="140">
        <v>8</v>
      </c>
      <c r="Q147" s="63" t="s">
        <v>2363</v>
      </c>
      <c r="R147" s="83" t="s">
        <v>131</v>
      </c>
      <c r="XEY147" s="1"/>
      <c r="XEZ147" s="1"/>
    </row>
    <row r="148" spans="1:18 16379:16380" ht="15" customHeight="1">
      <c r="A148" s="30" t="s">
        <v>2364</v>
      </c>
      <c r="B148" s="23" t="s">
        <v>2143</v>
      </c>
      <c r="C148" s="23" t="s">
        <v>2144</v>
      </c>
      <c r="D148" s="6" t="s">
        <v>2145</v>
      </c>
      <c r="E148" s="5">
        <v>1</v>
      </c>
      <c r="F148" s="33" t="s">
        <v>2100</v>
      </c>
      <c r="G148" s="31">
        <v>144</v>
      </c>
      <c r="H148" s="27">
        <v>115</v>
      </c>
      <c r="I148" s="33" t="s">
        <v>2365</v>
      </c>
      <c r="J148" s="64">
        <v>26</v>
      </c>
      <c r="K148" s="58" t="s">
        <v>2101</v>
      </c>
      <c r="L148" s="59">
        <v>3</v>
      </c>
      <c r="M148" s="60" t="s">
        <v>8</v>
      </c>
      <c r="N148" s="61" t="s">
        <v>81</v>
      </c>
      <c r="O148" s="62">
        <v>35</v>
      </c>
      <c r="P148" s="140">
        <v>8</v>
      </c>
      <c r="Q148" s="63" t="s">
        <v>2366</v>
      </c>
      <c r="R148" s="83" t="s">
        <v>131</v>
      </c>
      <c r="XEY148" s="1"/>
      <c r="XEZ148" s="1"/>
    </row>
    <row r="149" spans="1:18 16379:16380" ht="15" customHeight="1">
      <c r="A149" s="30" t="s">
        <v>2364</v>
      </c>
      <c r="B149" s="23" t="s">
        <v>2143</v>
      </c>
      <c r="C149" s="23" t="s">
        <v>2144</v>
      </c>
      <c r="D149" s="6" t="s">
        <v>2145</v>
      </c>
      <c r="E149" s="5">
        <v>1</v>
      </c>
      <c r="F149" s="33" t="s">
        <v>2100</v>
      </c>
      <c r="G149" s="31">
        <v>145</v>
      </c>
      <c r="H149" s="27">
        <v>115</v>
      </c>
      <c r="I149" s="33" t="s">
        <v>2367</v>
      </c>
      <c r="J149" s="64">
        <v>35</v>
      </c>
      <c r="K149" s="58" t="s">
        <v>2101</v>
      </c>
      <c r="L149" s="59">
        <v>3</v>
      </c>
      <c r="M149" s="60" t="s">
        <v>8</v>
      </c>
      <c r="N149" s="61" t="s">
        <v>81</v>
      </c>
      <c r="O149" s="62">
        <v>35</v>
      </c>
      <c r="P149" s="140">
        <v>4</v>
      </c>
      <c r="Q149" s="63" t="s">
        <v>2368</v>
      </c>
      <c r="R149" s="83" t="s">
        <v>131</v>
      </c>
      <c r="XEY149" s="1"/>
      <c r="XEZ149" s="1"/>
    </row>
    <row r="150" spans="1:18 16379:16380" ht="15" customHeight="1">
      <c r="A150" s="30" t="s">
        <v>2369</v>
      </c>
      <c r="B150" s="23" t="s">
        <v>2143</v>
      </c>
      <c r="C150" s="23" t="s">
        <v>2144</v>
      </c>
      <c r="D150" s="6" t="s">
        <v>2145</v>
      </c>
      <c r="E150" s="5">
        <v>1</v>
      </c>
      <c r="F150" s="33" t="s">
        <v>2100</v>
      </c>
      <c r="G150" s="31">
        <v>146</v>
      </c>
      <c r="H150" s="27">
        <v>115</v>
      </c>
      <c r="I150" s="33" t="s">
        <v>2370</v>
      </c>
      <c r="J150" s="64">
        <v>34</v>
      </c>
      <c r="K150" s="58" t="s">
        <v>2101</v>
      </c>
      <c r="L150" s="59">
        <v>3</v>
      </c>
      <c r="M150" s="60" t="s">
        <v>8</v>
      </c>
      <c r="N150" s="61" t="s">
        <v>81</v>
      </c>
      <c r="O150" s="62">
        <v>35</v>
      </c>
      <c r="P150" s="140">
        <v>8</v>
      </c>
      <c r="Q150" s="63" t="s">
        <v>2371</v>
      </c>
      <c r="R150" s="83" t="s">
        <v>131</v>
      </c>
      <c r="XEY150" s="1"/>
      <c r="XEZ150" s="1"/>
    </row>
    <row r="151" spans="1:18 16379:16380" ht="15" customHeight="1">
      <c r="A151" s="30" t="s">
        <v>2369</v>
      </c>
      <c r="B151" s="23" t="s">
        <v>2143</v>
      </c>
      <c r="C151" s="23" t="s">
        <v>2144</v>
      </c>
      <c r="D151" s="6" t="s">
        <v>2145</v>
      </c>
      <c r="E151" s="5">
        <v>1</v>
      </c>
      <c r="F151" s="33" t="s">
        <v>2100</v>
      </c>
      <c r="G151" s="31">
        <v>147</v>
      </c>
      <c r="H151" s="27">
        <v>115</v>
      </c>
      <c r="I151" s="33" t="s">
        <v>2372</v>
      </c>
      <c r="J151" s="64">
        <v>35</v>
      </c>
      <c r="K151" s="58" t="s">
        <v>2101</v>
      </c>
      <c r="L151" s="59">
        <v>3</v>
      </c>
      <c r="M151" s="60" t="s">
        <v>8</v>
      </c>
      <c r="N151" s="61" t="s">
        <v>81</v>
      </c>
      <c r="O151" s="62">
        <v>35</v>
      </c>
      <c r="P151" s="140">
        <v>16</v>
      </c>
      <c r="Q151" s="63" t="s">
        <v>2373</v>
      </c>
      <c r="R151" s="83" t="s">
        <v>131</v>
      </c>
      <c r="XEY151" s="1"/>
      <c r="XEZ151" s="1"/>
    </row>
    <row r="152" spans="1:18 16379:16380" ht="15" customHeight="1">
      <c r="A152" s="30" t="s">
        <v>2369</v>
      </c>
      <c r="B152" s="23" t="s">
        <v>2143</v>
      </c>
      <c r="C152" s="23" t="s">
        <v>2144</v>
      </c>
      <c r="D152" s="6" t="s">
        <v>2145</v>
      </c>
      <c r="E152" s="5">
        <v>1</v>
      </c>
      <c r="F152" s="33" t="s">
        <v>2100</v>
      </c>
      <c r="G152" s="31">
        <v>148</v>
      </c>
      <c r="H152" s="27">
        <v>115</v>
      </c>
      <c r="I152" s="33" t="s">
        <v>2374</v>
      </c>
      <c r="J152" s="64">
        <v>29</v>
      </c>
      <c r="K152" s="58" t="s">
        <v>2101</v>
      </c>
      <c r="L152" s="59">
        <v>3</v>
      </c>
      <c r="M152" s="60" t="s">
        <v>8</v>
      </c>
      <c r="N152" s="61" t="s">
        <v>81</v>
      </c>
      <c r="O152" s="62">
        <v>35</v>
      </c>
      <c r="P152" s="140">
        <v>8</v>
      </c>
      <c r="Q152" s="63" t="s">
        <v>2375</v>
      </c>
      <c r="R152" s="83" t="s">
        <v>131</v>
      </c>
      <c r="XEY152" s="1"/>
      <c r="XEZ152" s="1"/>
    </row>
    <row r="153" spans="1:18 16379:16380" ht="15" customHeight="1">
      <c r="A153" s="30" t="s">
        <v>2369</v>
      </c>
      <c r="B153" s="23" t="s">
        <v>2143</v>
      </c>
      <c r="C153" s="23" t="s">
        <v>2144</v>
      </c>
      <c r="D153" s="6" t="s">
        <v>2145</v>
      </c>
      <c r="E153" s="5">
        <v>1</v>
      </c>
      <c r="F153" s="33" t="s">
        <v>2100</v>
      </c>
      <c r="G153" s="31">
        <v>149</v>
      </c>
      <c r="H153" s="27">
        <v>115</v>
      </c>
      <c r="I153" s="33" t="s">
        <v>2376</v>
      </c>
      <c r="J153" s="64">
        <v>28</v>
      </c>
      <c r="K153" s="58" t="s">
        <v>2101</v>
      </c>
      <c r="L153" s="59">
        <v>3</v>
      </c>
      <c r="M153" s="60" t="s">
        <v>8</v>
      </c>
      <c r="N153" s="61" t="s">
        <v>81</v>
      </c>
      <c r="O153" s="62">
        <v>35</v>
      </c>
      <c r="P153" s="140">
        <v>4</v>
      </c>
      <c r="Q153" s="63" t="s">
        <v>2377</v>
      </c>
      <c r="R153" s="83" t="s">
        <v>131</v>
      </c>
      <c r="XEY153" s="1"/>
      <c r="XEZ153" s="1"/>
    </row>
    <row r="154" spans="1:18 16379:16380" ht="15" customHeight="1">
      <c r="A154" s="30" t="s">
        <v>2378</v>
      </c>
      <c r="B154" s="23" t="s">
        <v>2143</v>
      </c>
      <c r="C154" s="23" t="s">
        <v>2144</v>
      </c>
      <c r="D154" s="6" t="s">
        <v>2145</v>
      </c>
      <c r="E154" s="5">
        <v>1</v>
      </c>
      <c r="F154" s="33" t="s">
        <v>2100</v>
      </c>
      <c r="G154" s="31">
        <v>150</v>
      </c>
      <c r="H154" s="27">
        <v>115</v>
      </c>
      <c r="I154" s="33" t="s">
        <v>2379</v>
      </c>
      <c r="J154" s="64">
        <v>33</v>
      </c>
      <c r="K154" s="58" t="s">
        <v>2101</v>
      </c>
      <c r="L154" s="59">
        <v>3</v>
      </c>
      <c r="M154" s="60" t="s">
        <v>8</v>
      </c>
      <c r="N154" s="61" t="s">
        <v>81</v>
      </c>
      <c r="O154" s="62">
        <v>35</v>
      </c>
      <c r="P154" s="140">
        <v>8</v>
      </c>
      <c r="Q154" s="63" t="s">
        <v>2380</v>
      </c>
      <c r="R154" s="83" t="s">
        <v>131</v>
      </c>
      <c r="XEY154" s="1"/>
      <c r="XEZ154" s="1"/>
    </row>
    <row r="155" spans="1:18 16379:16380" ht="15" customHeight="1">
      <c r="A155" s="30" t="s">
        <v>2378</v>
      </c>
      <c r="B155" s="23" t="s">
        <v>2143</v>
      </c>
      <c r="C155" s="23" t="s">
        <v>2144</v>
      </c>
      <c r="D155" s="6" t="s">
        <v>2145</v>
      </c>
      <c r="E155" s="5">
        <v>1</v>
      </c>
      <c r="F155" s="33" t="s">
        <v>2102</v>
      </c>
      <c r="G155" s="31">
        <v>151</v>
      </c>
      <c r="H155" s="27">
        <v>116</v>
      </c>
      <c r="I155" s="33" t="s">
        <v>2381</v>
      </c>
      <c r="J155" s="64">
        <v>28</v>
      </c>
      <c r="K155" s="58" t="s">
        <v>2103</v>
      </c>
      <c r="L155" s="59">
        <v>3</v>
      </c>
      <c r="M155" s="60" t="s">
        <v>8</v>
      </c>
      <c r="N155" s="61" t="s">
        <v>81</v>
      </c>
      <c r="O155" s="62">
        <v>35</v>
      </c>
      <c r="P155" s="140">
        <v>8</v>
      </c>
      <c r="Q155" s="63" t="s">
        <v>2382</v>
      </c>
      <c r="R155" s="83" t="s">
        <v>131</v>
      </c>
      <c r="XEY155" s="1"/>
      <c r="XEZ155" s="1"/>
    </row>
    <row r="156" spans="1:18 16379:16380" ht="15" customHeight="1">
      <c r="A156" s="30" t="s">
        <v>2378</v>
      </c>
      <c r="B156" s="23" t="s">
        <v>2143</v>
      </c>
      <c r="C156" s="23" t="s">
        <v>2144</v>
      </c>
      <c r="D156" s="6" t="s">
        <v>2145</v>
      </c>
      <c r="E156" s="5">
        <v>1</v>
      </c>
      <c r="F156" s="33" t="s">
        <v>2108</v>
      </c>
      <c r="G156" s="31">
        <v>152</v>
      </c>
      <c r="H156" s="27">
        <v>116</v>
      </c>
      <c r="I156" s="33" t="s">
        <v>2383</v>
      </c>
      <c r="J156" s="64">
        <v>28</v>
      </c>
      <c r="K156" s="58" t="s">
        <v>2109</v>
      </c>
      <c r="L156" s="59">
        <v>6</v>
      </c>
      <c r="M156" s="60" t="s">
        <v>8</v>
      </c>
      <c r="N156" s="61" t="s">
        <v>84</v>
      </c>
      <c r="O156" s="62">
        <v>65</v>
      </c>
      <c r="P156" s="140">
        <v>8</v>
      </c>
      <c r="Q156" s="63" t="s">
        <v>2384</v>
      </c>
      <c r="R156" s="83" t="s">
        <v>131</v>
      </c>
      <c r="XEY156" s="1"/>
      <c r="XEZ156" s="1"/>
    </row>
    <row r="157" spans="1:18 16379:16380" ht="15" customHeight="1">
      <c r="A157" s="30" t="s">
        <v>2378</v>
      </c>
      <c r="B157" s="23" t="s">
        <v>2143</v>
      </c>
      <c r="C157" s="23" t="s">
        <v>2144</v>
      </c>
      <c r="D157" s="6" t="s">
        <v>2145</v>
      </c>
      <c r="E157" s="5">
        <v>1</v>
      </c>
      <c r="F157" s="33" t="s">
        <v>2108</v>
      </c>
      <c r="G157" s="31">
        <v>153</v>
      </c>
      <c r="H157" s="27">
        <v>116</v>
      </c>
      <c r="I157" s="33" t="s">
        <v>2385</v>
      </c>
      <c r="J157" s="64">
        <v>28</v>
      </c>
      <c r="K157" s="58" t="s">
        <v>2109</v>
      </c>
      <c r="L157" s="59">
        <v>6</v>
      </c>
      <c r="M157" s="60" t="s">
        <v>8</v>
      </c>
      <c r="N157" s="61" t="s">
        <v>84</v>
      </c>
      <c r="O157" s="62">
        <v>65</v>
      </c>
      <c r="P157" s="140">
        <v>8</v>
      </c>
      <c r="Q157" s="63" t="s">
        <v>2386</v>
      </c>
      <c r="R157" s="83" t="s">
        <v>131</v>
      </c>
      <c r="XEY157" s="1"/>
      <c r="XEZ157" s="1"/>
    </row>
    <row r="158" spans="1:18 16379:16380" ht="15" customHeight="1">
      <c r="A158" s="30" t="s">
        <v>2378</v>
      </c>
      <c r="B158" s="23" t="s">
        <v>2143</v>
      </c>
      <c r="C158" s="23" t="s">
        <v>2144</v>
      </c>
      <c r="D158" s="6" t="s">
        <v>2145</v>
      </c>
      <c r="E158" s="5">
        <v>1</v>
      </c>
      <c r="F158" s="33" t="s">
        <v>2108</v>
      </c>
      <c r="G158" s="31">
        <v>154</v>
      </c>
      <c r="H158" s="27">
        <v>116</v>
      </c>
      <c r="I158" s="33" t="s">
        <v>2381</v>
      </c>
      <c r="J158" s="64">
        <v>28</v>
      </c>
      <c r="K158" s="58" t="s">
        <v>2109</v>
      </c>
      <c r="L158" s="59">
        <v>6</v>
      </c>
      <c r="M158" s="60" t="s">
        <v>8</v>
      </c>
      <c r="N158" s="61" t="s">
        <v>84</v>
      </c>
      <c r="O158" s="62">
        <v>65</v>
      </c>
      <c r="P158" s="140">
        <v>8</v>
      </c>
      <c r="Q158" s="63" t="s">
        <v>2382</v>
      </c>
      <c r="R158" s="83" t="s">
        <v>131</v>
      </c>
      <c r="XEY158" s="1"/>
      <c r="XEZ158" s="1"/>
    </row>
    <row r="159" spans="1:18 16379:16380" ht="15" customHeight="1">
      <c r="A159" s="30" t="s">
        <v>2387</v>
      </c>
      <c r="B159" s="23" t="s">
        <v>2143</v>
      </c>
      <c r="C159" s="23" t="s">
        <v>2144</v>
      </c>
      <c r="D159" s="6" t="s">
        <v>2145</v>
      </c>
      <c r="E159" s="5">
        <v>1</v>
      </c>
      <c r="F159" s="33" t="s">
        <v>2096</v>
      </c>
      <c r="G159" s="31">
        <v>155</v>
      </c>
      <c r="H159" s="27">
        <v>115</v>
      </c>
      <c r="I159" s="33" t="s">
        <v>2388</v>
      </c>
      <c r="J159" s="64">
        <v>35</v>
      </c>
      <c r="K159" s="58" t="s">
        <v>2097</v>
      </c>
      <c r="L159" s="59">
        <v>2</v>
      </c>
      <c r="M159" s="60" t="s">
        <v>8</v>
      </c>
      <c r="N159" s="61" t="s">
        <v>80</v>
      </c>
      <c r="O159" s="62">
        <v>100</v>
      </c>
      <c r="P159" s="140">
        <v>8</v>
      </c>
      <c r="Q159" s="63" t="s">
        <v>2389</v>
      </c>
      <c r="R159" s="83" t="s">
        <v>131</v>
      </c>
      <c r="XEY159" s="1"/>
      <c r="XEZ159" s="1"/>
    </row>
    <row r="160" spans="1:18 16379:16380" ht="15" customHeight="1">
      <c r="A160" s="30" t="s">
        <v>2387</v>
      </c>
      <c r="B160" s="23" t="s">
        <v>2143</v>
      </c>
      <c r="C160" s="23" t="s">
        <v>2144</v>
      </c>
      <c r="D160" s="6" t="s">
        <v>2145</v>
      </c>
      <c r="E160" s="5">
        <v>1</v>
      </c>
      <c r="F160" s="33" t="s">
        <v>2096</v>
      </c>
      <c r="G160" s="31">
        <v>156</v>
      </c>
      <c r="H160" s="27">
        <v>115</v>
      </c>
      <c r="I160" s="33" t="s">
        <v>2390</v>
      </c>
      <c r="J160" s="64">
        <v>31</v>
      </c>
      <c r="K160" s="58" t="s">
        <v>2097</v>
      </c>
      <c r="L160" s="59">
        <v>2</v>
      </c>
      <c r="M160" s="60" t="s">
        <v>8</v>
      </c>
      <c r="N160" s="61" t="s">
        <v>80</v>
      </c>
      <c r="O160" s="62">
        <v>100</v>
      </c>
      <c r="P160" s="140">
        <v>8</v>
      </c>
      <c r="Q160" s="63" t="s">
        <v>2391</v>
      </c>
      <c r="R160" s="83" t="s">
        <v>131</v>
      </c>
      <c r="XEY160" s="1"/>
      <c r="XEZ160" s="1"/>
    </row>
    <row r="161" spans="1:18 16379:16380" ht="15" customHeight="1">
      <c r="A161" s="30" t="s">
        <v>2387</v>
      </c>
      <c r="B161" s="23" t="s">
        <v>2143</v>
      </c>
      <c r="C161" s="23" t="s">
        <v>2144</v>
      </c>
      <c r="D161" s="6" t="s">
        <v>2145</v>
      </c>
      <c r="E161" s="5">
        <v>1</v>
      </c>
      <c r="F161" s="33" t="s">
        <v>2096</v>
      </c>
      <c r="G161" s="31">
        <v>157</v>
      </c>
      <c r="H161" s="27">
        <v>115</v>
      </c>
      <c r="I161" s="33" t="s">
        <v>2392</v>
      </c>
      <c r="J161" s="64">
        <v>31</v>
      </c>
      <c r="K161" s="58" t="s">
        <v>2097</v>
      </c>
      <c r="L161" s="59">
        <v>2</v>
      </c>
      <c r="M161" s="60" t="s">
        <v>8</v>
      </c>
      <c r="N161" s="61" t="s">
        <v>80</v>
      </c>
      <c r="O161" s="62">
        <v>100</v>
      </c>
      <c r="P161" s="140">
        <v>8</v>
      </c>
      <c r="Q161" s="63" t="s">
        <v>2393</v>
      </c>
      <c r="R161" s="83" t="s">
        <v>131</v>
      </c>
      <c r="XEY161" s="1"/>
      <c r="XEZ161" s="1"/>
    </row>
    <row r="162" spans="1:18 16379:16380" ht="15" customHeight="1">
      <c r="A162" s="30" t="s">
        <v>2387</v>
      </c>
      <c r="B162" s="23" t="s">
        <v>2143</v>
      </c>
      <c r="C162" s="23" t="s">
        <v>2144</v>
      </c>
      <c r="D162" s="6" t="s">
        <v>2145</v>
      </c>
      <c r="E162" s="5">
        <v>1</v>
      </c>
      <c r="F162" s="33" t="s">
        <v>2096</v>
      </c>
      <c r="G162" s="31">
        <v>158</v>
      </c>
      <c r="H162" s="27">
        <v>115</v>
      </c>
      <c r="I162" s="33" t="s">
        <v>2394</v>
      </c>
      <c r="J162" s="64">
        <v>30</v>
      </c>
      <c r="K162" s="58" t="s">
        <v>2097</v>
      </c>
      <c r="L162" s="59">
        <v>2</v>
      </c>
      <c r="M162" s="60" t="s">
        <v>8</v>
      </c>
      <c r="N162" s="61" t="s">
        <v>80</v>
      </c>
      <c r="O162" s="62">
        <v>100</v>
      </c>
      <c r="P162" s="140">
        <v>8</v>
      </c>
      <c r="Q162" s="63" t="s">
        <v>2395</v>
      </c>
      <c r="R162" s="83" t="s">
        <v>131</v>
      </c>
      <c r="XEY162" s="1"/>
      <c r="XEZ162" s="1"/>
    </row>
    <row r="163" spans="1:18 16379:16380" ht="15" customHeight="1">
      <c r="A163" s="30" t="s">
        <v>2396</v>
      </c>
      <c r="B163" s="23" t="s">
        <v>2143</v>
      </c>
      <c r="C163" s="23" t="s">
        <v>2144</v>
      </c>
      <c r="D163" s="6" t="s">
        <v>2145</v>
      </c>
      <c r="E163" s="5">
        <v>1</v>
      </c>
      <c r="F163" s="33" t="s">
        <v>2102</v>
      </c>
      <c r="G163" s="31">
        <v>159</v>
      </c>
      <c r="H163" s="27">
        <v>116</v>
      </c>
      <c r="I163" s="33" t="s">
        <v>2397</v>
      </c>
      <c r="J163" s="64">
        <v>20</v>
      </c>
      <c r="K163" s="58" t="s">
        <v>2103</v>
      </c>
      <c r="L163" s="59">
        <v>3</v>
      </c>
      <c r="M163" s="60" t="s">
        <v>8</v>
      </c>
      <c r="N163" s="61" t="s">
        <v>81</v>
      </c>
      <c r="O163" s="62">
        <v>35</v>
      </c>
      <c r="P163" s="140">
        <v>4</v>
      </c>
      <c r="Q163" s="63" t="s">
        <v>2398</v>
      </c>
      <c r="R163" s="83" t="s">
        <v>131</v>
      </c>
      <c r="XEY163" s="1"/>
      <c r="XEZ163" s="1"/>
    </row>
    <row r="164" spans="1:18 16379:16380" ht="15" customHeight="1">
      <c r="A164" s="30" t="s">
        <v>2396</v>
      </c>
      <c r="B164" s="23" t="s">
        <v>2143</v>
      </c>
      <c r="C164" s="23" t="s">
        <v>2144</v>
      </c>
      <c r="D164" s="6" t="s">
        <v>2145</v>
      </c>
      <c r="E164" s="5">
        <v>1</v>
      </c>
      <c r="F164" s="33" t="s">
        <v>2108</v>
      </c>
      <c r="G164" s="31">
        <v>160</v>
      </c>
      <c r="H164" s="27">
        <v>116</v>
      </c>
      <c r="I164" s="33" t="s">
        <v>2399</v>
      </c>
      <c r="J164" s="64">
        <v>27</v>
      </c>
      <c r="K164" s="58" t="s">
        <v>2109</v>
      </c>
      <c r="L164" s="59">
        <v>6</v>
      </c>
      <c r="M164" s="60" t="s">
        <v>8</v>
      </c>
      <c r="N164" s="61" t="s">
        <v>84</v>
      </c>
      <c r="O164" s="62">
        <v>65</v>
      </c>
      <c r="P164" s="140">
        <v>8</v>
      </c>
      <c r="Q164" s="63" t="s">
        <v>2400</v>
      </c>
      <c r="R164" s="83" t="s">
        <v>131</v>
      </c>
      <c r="XEY164" s="1"/>
      <c r="XEZ164" s="1"/>
    </row>
    <row r="165" spans="1:18 16379:16380" ht="15" customHeight="1">
      <c r="A165" s="30" t="s">
        <v>2396</v>
      </c>
      <c r="B165" s="23" t="s">
        <v>2143</v>
      </c>
      <c r="C165" s="23" t="s">
        <v>2144</v>
      </c>
      <c r="D165" s="6" t="s">
        <v>2145</v>
      </c>
      <c r="E165" s="5">
        <v>1</v>
      </c>
      <c r="F165" s="33" t="s">
        <v>2102</v>
      </c>
      <c r="G165" s="31">
        <v>161</v>
      </c>
      <c r="H165" s="27">
        <v>116</v>
      </c>
      <c r="I165" s="33" t="s">
        <v>2401</v>
      </c>
      <c r="J165" s="64">
        <v>18</v>
      </c>
      <c r="K165" s="58" t="s">
        <v>2103</v>
      </c>
      <c r="L165" s="59">
        <v>3</v>
      </c>
      <c r="M165" s="60" t="s">
        <v>8</v>
      </c>
      <c r="N165" s="61" t="s">
        <v>81</v>
      </c>
      <c r="O165" s="62">
        <v>35</v>
      </c>
      <c r="P165" s="140">
        <v>4</v>
      </c>
      <c r="Q165" s="63" t="s">
        <v>2402</v>
      </c>
      <c r="R165" s="83" t="s">
        <v>131</v>
      </c>
      <c r="XEY165" s="1"/>
      <c r="XEZ165" s="1"/>
    </row>
    <row r="166" spans="1:18 16379:16380" ht="15" customHeight="1">
      <c r="A166" s="30" t="s">
        <v>2403</v>
      </c>
      <c r="B166" s="23" t="s">
        <v>2143</v>
      </c>
      <c r="C166" s="23" t="s">
        <v>2144</v>
      </c>
      <c r="D166" s="6" t="s">
        <v>2145</v>
      </c>
      <c r="E166" s="5">
        <v>1</v>
      </c>
      <c r="F166" s="33" t="s">
        <v>2102</v>
      </c>
      <c r="G166" s="31">
        <v>162</v>
      </c>
      <c r="H166" s="27">
        <v>116</v>
      </c>
      <c r="I166" s="33" t="s">
        <v>2404</v>
      </c>
      <c r="J166" s="64">
        <v>29</v>
      </c>
      <c r="K166" s="58" t="s">
        <v>2103</v>
      </c>
      <c r="L166" s="59">
        <v>3</v>
      </c>
      <c r="M166" s="60" t="s">
        <v>8</v>
      </c>
      <c r="N166" s="61" t="s">
        <v>81</v>
      </c>
      <c r="O166" s="62">
        <v>35</v>
      </c>
      <c r="P166" s="140">
        <v>8</v>
      </c>
      <c r="Q166" s="63" t="s">
        <v>2405</v>
      </c>
      <c r="R166" s="83" t="s">
        <v>131</v>
      </c>
      <c r="XEY166" s="1"/>
      <c r="XEZ166" s="1"/>
    </row>
    <row r="167" spans="1:18 16379:16380" ht="15" customHeight="1">
      <c r="A167" s="30" t="s">
        <v>2396</v>
      </c>
      <c r="B167" s="23" t="s">
        <v>2143</v>
      </c>
      <c r="C167" s="23" t="s">
        <v>2144</v>
      </c>
      <c r="D167" s="6" t="s">
        <v>2145</v>
      </c>
      <c r="E167" s="5">
        <v>1</v>
      </c>
      <c r="F167" s="33" t="s">
        <v>2120</v>
      </c>
      <c r="G167" s="31">
        <v>163</v>
      </c>
      <c r="H167" s="27">
        <v>116</v>
      </c>
      <c r="I167" s="33" t="s">
        <v>2406</v>
      </c>
      <c r="J167" s="64">
        <v>29</v>
      </c>
      <c r="K167" s="58" t="s">
        <v>2121</v>
      </c>
      <c r="L167" s="59">
        <v>12</v>
      </c>
      <c r="M167" s="60" t="s">
        <v>8</v>
      </c>
      <c r="N167" s="61" t="s">
        <v>90</v>
      </c>
      <c r="O167" s="62">
        <v>95</v>
      </c>
      <c r="P167" s="140">
        <v>8</v>
      </c>
      <c r="Q167" s="63" t="s">
        <v>2407</v>
      </c>
      <c r="R167" s="83" t="s">
        <v>131</v>
      </c>
      <c r="XEY167" s="1"/>
      <c r="XEZ167" s="1"/>
    </row>
    <row r="168" spans="1:18 16379:16380" ht="15" customHeight="1">
      <c r="A168" s="30" t="s">
        <v>2396</v>
      </c>
      <c r="B168" s="23" t="s">
        <v>2143</v>
      </c>
      <c r="C168" s="23" t="s">
        <v>2144</v>
      </c>
      <c r="D168" s="6" t="s">
        <v>2145</v>
      </c>
      <c r="E168" s="5">
        <v>1</v>
      </c>
      <c r="F168" s="33" t="s">
        <v>2102</v>
      </c>
      <c r="G168" s="31">
        <v>164</v>
      </c>
      <c r="H168" s="27">
        <v>116</v>
      </c>
      <c r="I168" s="33" t="s">
        <v>2408</v>
      </c>
      <c r="J168" s="64">
        <v>28</v>
      </c>
      <c r="K168" s="58" t="s">
        <v>2103</v>
      </c>
      <c r="L168" s="59">
        <v>3</v>
      </c>
      <c r="M168" s="60" t="s">
        <v>8</v>
      </c>
      <c r="N168" s="61" t="s">
        <v>81</v>
      </c>
      <c r="O168" s="62">
        <v>35</v>
      </c>
      <c r="P168" s="140">
        <v>8</v>
      </c>
      <c r="Q168" s="63" t="s">
        <v>2409</v>
      </c>
      <c r="R168" s="83" t="s">
        <v>131</v>
      </c>
      <c r="XEY168" s="1"/>
      <c r="XEZ168" s="1"/>
    </row>
    <row r="169" spans="1:18 16379:16380" ht="15" customHeight="1">
      <c r="A169" s="30" t="s">
        <v>2396</v>
      </c>
      <c r="B169" s="23" t="s">
        <v>2143</v>
      </c>
      <c r="C169" s="23" t="s">
        <v>2144</v>
      </c>
      <c r="D169" s="6" t="s">
        <v>2145</v>
      </c>
      <c r="E169" s="5">
        <v>1</v>
      </c>
      <c r="F169" s="33" t="s">
        <v>2102</v>
      </c>
      <c r="G169" s="31">
        <v>165</v>
      </c>
      <c r="H169" s="27">
        <v>116</v>
      </c>
      <c r="I169" s="33" t="s">
        <v>2410</v>
      </c>
      <c r="J169" s="64">
        <v>20</v>
      </c>
      <c r="K169" s="58" t="s">
        <v>2103</v>
      </c>
      <c r="L169" s="59">
        <v>3</v>
      </c>
      <c r="M169" s="60" t="s">
        <v>8</v>
      </c>
      <c r="N169" s="61" t="s">
        <v>81</v>
      </c>
      <c r="O169" s="62">
        <v>35</v>
      </c>
      <c r="P169" s="140">
        <v>12</v>
      </c>
      <c r="Q169" s="63" t="s">
        <v>2411</v>
      </c>
      <c r="R169" s="83" t="s">
        <v>131</v>
      </c>
      <c r="XEY169" s="1"/>
      <c r="XEZ169" s="1"/>
    </row>
    <row r="170" spans="1:18 16379:16380" ht="15" customHeight="1">
      <c r="A170" s="30" t="s">
        <v>2412</v>
      </c>
      <c r="B170" s="23" t="s">
        <v>2143</v>
      </c>
      <c r="C170" s="23" t="s">
        <v>2144</v>
      </c>
      <c r="D170" s="6" t="s">
        <v>2145</v>
      </c>
      <c r="E170" s="5">
        <v>1</v>
      </c>
      <c r="F170" s="33" t="s">
        <v>2102</v>
      </c>
      <c r="G170" s="31">
        <v>166</v>
      </c>
      <c r="H170" s="27">
        <v>116</v>
      </c>
      <c r="I170" s="33" t="s">
        <v>2413</v>
      </c>
      <c r="J170" s="64">
        <v>15</v>
      </c>
      <c r="K170" s="58" t="s">
        <v>2103</v>
      </c>
      <c r="L170" s="59">
        <v>3</v>
      </c>
      <c r="M170" s="60" t="s">
        <v>8</v>
      </c>
      <c r="N170" s="61" t="s">
        <v>81</v>
      </c>
      <c r="O170" s="62">
        <v>35</v>
      </c>
      <c r="P170" s="140">
        <v>8</v>
      </c>
      <c r="Q170" s="63" t="s">
        <v>2414</v>
      </c>
      <c r="R170" s="83" t="s">
        <v>131</v>
      </c>
      <c r="XEY170" s="1"/>
      <c r="XEZ170" s="1"/>
    </row>
    <row r="171" spans="1:18 16379:16380" ht="15" customHeight="1">
      <c r="A171" s="30" t="s">
        <v>2415</v>
      </c>
      <c r="B171" s="23" t="s">
        <v>2143</v>
      </c>
      <c r="C171" s="23" t="s">
        <v>2144</v>
      </c>
      <c r="D171" s="6" t="s">
        <v>2145</v>
      </c>
      <c r="E171" s="5">
        <v>1</v>
      </c>
      <c r="F171" s="33" t="s">
        <v>2102</v>
      </c>
      <c r="G171" s="31">
        <v>167</v>
      </c>
      <c r="H171" s="27">
        <v>116</v>
      </c>
      <c r="I171" s="33" t="s">
        <v>2416</v>
      </c>
      <c r="J171" s="64">
        <v>19</v>
      </c>
      <c r="K171" s="58" t="s">
        <v>2103</v>
      </c>
      <c r="L171" s="59">
        <v>3</v>
      </c>
      <c r="M171" s="60" t="s">
        <v>8</v>
      </c>
      <c r="N171" s="61" t="s">
        <v>81</v>
      </c>
      <c r="O171" s="62">
        <v>35</v>
      </c>
      <c r="P171" s="140">
        <v>8</v>
      </c>
      <c r="Q171" s="63" t="s">
        <v>2417</v>
      </c>
      <c r="R171" s="83" t="s">
        <v>131</v>
      </c>
      <c r="XEY171" s="1"/>
      <c r="XEZ171" s="1"/>
    </row>
    <row r="172" spans="1:18 16379:16380" ht="15" customHeight="1">
      <c r="A172" s="30" t="s">
        <v>2418</v>
      </c>
      <c r="B172" s="23" t="s">
        <v>2143</v>
      </c>
      <c r="C172" s="23" t="s">
        <v>2144</v>
      </c>
      <c r="D172" s="6" t="s">
        <v>2145</v>
      </c>
      <c r="E172" s="5">
        <v>1</v>
      </c>
      <c r="F172" s="33" t="s">
        <v>2110</v>
      </c>
      <c r="G172" s="31">
        <v>168</v>
      </c>
      <c r="H172" s="27">
        <v>117</v>
      </c>
      <c r="I172" s="33" t="s">
        <v>2419</v>
      </c>
      <c r="J172" s="64">
        <v>19</v>
      </c>
      <c r="K172" s="58" t="s">
        <v>2111</v>
      </c>
      <c r="L172" s="59">
        <v>6</v>
      </c>
      <c r="M172" s="60" t="s">
        <v>8</v>
      </c>
      <c r="N172" s="61" t="s">
        <v>84</v>
      </c>
      <c r="O172" s="62">
        <v>65</v>
      </c>
      <c r="P172" s="140">
        <v>8</v>
      </c>
      <c r="Q172" s="63" t="s">
        <v>2420</v>
      </c>
      <c r="R172" s="83" t="s">
        <v>131</v>
      </c>
      <c r="XEY172" s="1"/>
      <c r="XEZ172" s="1"/>
    </row>
    <row r="173" spans="1:18 16379:16380" ht="15" customHeight="1">
      <c r="A173" s="30" t="s">
        <v>2418</v>
      </c>
      <c r="B173" s="23" t="s">
        <v>2143</v>
      </c>
      <c r="C173" s="23" t="s">
        <v>2144</v>
      </c>
      <c r="D173" s="6" t="s">
        <v>2145</v>
      </c>
      <c r="E173" s="5">
        <v>1</v>
      </c>
      <c r="F173" s="33" t="s">
        <v>2096</v>
      </c>
      <c r="G173" s="31">
        <v>169</v>
      </c>
      <c r="H173" s="27">
        <v>115</v>
      </c>
      <c r="I173" s="33" t="s">
        <v>2419</v>
      </c>
      <c r="J173" s="64">
        <v>19</v>
      </c>
      <c r="K173" s="58" t="s">
        <v>2097</v>
      </c>
      <c r="L173" s="59">
        <v>2</v>
      </c>
      <c r="M173" s="60" t="s">
        <v>8</v>
      </c>
      <c r="N173" s="61" t="s">
        <v>80</v>
      </c>
      <c r="O173" s="62">
        <v>100</v>
      </c>
      <c r="P173" s="140">
        <v>8</v>
      </c>
      <c r="Q173" s="63" t="s">
        <v>2421</v>
      </c>
      <c r="R173" s="83" t="s">
        <v>131</v>
      </c>
      <c r="XEY173" s="1"/>
      <c r="XEZ173" s="1"/>
    </row>
    <row r="174" spans="1:18 16379:16380" ht="15" customHeight="1">
      <c r="A174" s="30" t="s">
        <v>2161</v>
      </c>
      <c r="B174" s="23" t="s">
        <v>2143</v>
      </c>
      <c r="C174" s="23" t="s">
        <v>2144</v>
      </c>
      <c r="D174" s="6" t="s">
        <v>2145</v>
      </c>
      <c r="E174" s="5">
        <v>1</v>
      </c>
      <c r="F174" s="33" t="s">
        <v>2102</v>
      </c>
      <c r="G174" s="31">
        <v>170</v>
      </c>
      <c r="H174" s="27">
        <v>116</v>
      </c>
      <c r="I174" s="33" t="s">
        <v>2422</v>
      </c>
      <c r="J174" s="64">
        <v>30</v>
      </c>
      <c r="K174" s="58" t="s">
        <v>2103</v>
      </c>
      <c r="L174" s="59">
        <v>3</v>
      </c>
      <c r="M174" s="60" t="s">
        <v>8</v>
      </c>
      <c r="N174" s="61" t="s">
        <v>81</v>
      </c>
      <c r="O174" s="62">
        <v>35</v>
      </c>
      <c r="P174" s="140">
        <v>8</v>
      </c>
      <c r="Q174" s="63" t="s">
        <v>2423</v>
      </c>
      <c r="R174" s="83" t="s">
        <v>131</v>
      </c>
      <c r="XEY174" s="1"/>
      <c r="XEZ174" s="1"/>
    </row>
    <row r="175" spans="1:18 16379:16380" ht="15" customHeight="1">
      <c r="A175" s="85" t="s">
        <v>2424</v>
      </c>
      <c r="B175" s="23" t="s">
        <v>2143</v>
      </c>
      <c r="C175" s="23" t="s">
        <v>2144</v>
      </c>
      <c r="D175" s="6" t="s">
        <v>2145</v>
      </c>
      <c r="E175" s="5">
        <v>1</v>
      </c>
      <c r="F175" s="33" t="s">
        <v>2102</v>
      </c>
      <c r="G175" s="31">
        <v>171</v>
      </c>
      <c r="H175" s="27">
        <v>116</v>
      </c>
      <c r="I175" s="33" t="s">
        <v>2425</v>
      </c>
      <c r="J175" s="64">
        <v>26</v>
      </c>
      <c r="K175" s="58" t="s">
        <v>2103</v>
      </c>
      <c r="L175" s="59">
        <v>3</v>
      </c>
      <c r="M175" s="60" t="s">
        <v>8</v>
      </c>
      <c r="N175" s="61" t="s">
        <v>81</v>
      </c>
      <c r="O175" s="62">
        <v>35</v>
      </c>
      <c r="P175" s="140">
        <v>8</v>
      </c>
      <c r="Q175" s="63" t="s">
        <v>2426</v>
      </c>
      <c r="R175" s="83" t="s">
        <v>131</v>
      </c>
      <c r="XEY175" s="1"/>
      <c r="XEZ175" s="1"/>
    </row>
    <row r="176" spans="1:18 16379:16380" ht="15" customHeight="1">
      <c r="A176" s="85" t="s">
        <v>2427</v>
      </c>
      <c r="B176" s="23" t="s">
        <v>2143</v>
      </c>
      <c r="C176" s="23" t="s">
        <v>2144</v>
      </c>
      <c r="D176" s="6" t="s">
        <v>2145</v>
      </c>
      <c r="E176" s="5">
        <v>1</v>
      </c>
      <c r="F176" s="33" t="s">
        <v>2102</v>
      </c>
      <c r="G176" s="31">
        <v>172</v>
      </c>
      <c r="H176" s="27">
        <v>116</v>
      </c>
      <c r="I176" s="33" t="s">
        <v>2428</v>
      </c>
      <c r="J176" s="64">
        <v>29</v>
      </c>
      <c r="K176" s="58" t="s">
        <v>2103</v>
      </c>
      <c r="L176" s="59">
        <v>3</v>
      </c>
      <c r="M176" s="60" t="s">
        <v>8</v>
      </c>
      <c r="N176" s="61" t="s">
        <v>81</v>
      </c>
      <c r="O176" s="62">
        <v>35</v>
      </c>
      <c r="P176" s="140">
        <v>8</v>
      </c>
      <c r="Q176" s="63" t="s">
        <v>2429</v>
      </c>
      <c r="R176" s="83" t="s">
        <v>131</v>
      </c>
      <c r="XEY176" s="1"/>
      <c r="XEZ176" s="1"/>
    </row>
    <row r="177" spans="1:18 16379:16380" ht="15" customHeight="1">
      <c r="A177" s="85" t="s">
        <v>2430</v>
      </c>
      <c r="B177" s="23" t="s">
        <v>2143</v>
      </c>
      <c r="C177" s="23" t="s">
        <v>2144</v>
      </c>
      <c r="D177" s="6" t="s">
        <v>2145</v>
      </c>
      <c r="E177" s="5">
        <v>1</v>
      </c>
      <c r="F177" s="33" t="s">
        <v>2102</v>
      </c>
      <c r="G177" s="31">
        <v>173</v>
      </c>
      <c r="H177" s="27">
        <v>116</v>
      </c>
      <c r="I177" s="33" t="s">
        <v>2431</v>
      </c>
      <c r="J177" s="64">
        <v>30</v>
      </c>
      <c r="K177" s="58" t="s">
        <v>2103</v>
      </c>
      <c r="L177" s="59">
        <v>3</v>
      </c>
      <c r="M177" s="60" t="s">
        <v>8</v>
      </c>
      <c r="N177" s="61" t="s">
        <v>81</v>
      </c>
      <c r="O177" s="62">
        <v>35</v>
      </c>
      <c r="P177" s="140">
        <v>8</v>
      </c>
      <c r="Q177" s="63" t="s">
        <v>2432</v>
      </c>
      <c r="R177" s="83" t="s">
        <v>131</v>
      </c>
      <c r="XEY177" s="1"/>
      <c r="XEZ177" s="1"/>
    </row>
    <row r="178" spans="1:18 16379:16380" ht="15" customHeight="1">
      <c r="A178" s="30" t="s">
        <v>2433</v>
      </c>
      <c r="B178" s="23" t="s">
        <v>2143</v>
      </c>
      <c r="C178" s="23" t="s">
        <v>2144</v>
      </c>
      <c r="D178" s="6" t="s">
        <v>2145</v>
      </c>
      <c r="E178" s="5">
        <v>1</v>
      </c>
      <c r="F178" s="33" t="s">
        <v>2102</v>
      </c>
      <c r="G178" s="31">
        <v>174</v>
      </c>
      <c r="H178" s="27">
        <v>116</v>
      </c>
      <c r="I178" s="33" t="s">
        <v>2434</v>
      </c>
      <c r="J178" s="64">
        <v>30</v>
      </c>
      <c r="K178" s="58" t="s">
        <v>2103</v>
      </c>
      <c r="L178" s="59">
        <v>3</v>
      </c>
      <c r="M178" s="60" t="s">
        <v>8</v>
      </c>
      <c r="N178" s="61" t="s">
        <v>81</v>
      </c>
      <c r="O178" s="62">
        <v>35</v>
      </c>
      <c r="P178" s="140">
        <v>8</v>
      </c>
      <c r="Q178" s="63" t="s">
        <v>2435</v>
      </c>
      <c r="R178" s="83" t="s">
        <v>131</v>
      </c>
      <c r="XEY178" s="1"/>
      <c r="XEZ178" s="1"/>
    </row>
    <row r="179" spans="1:18 16379:16380" ht="15" customHeight="1">
      <c r="A179" s="30" t="s">
        <v>2436</v>
      </c>
      <c r="B179" s="23" t="s">
        <v>2143</v>
      </c>
      <c r="C179" s="23" t="s">
        <v>2144</v>
      </c>
      <c r="D179" s="6" t="s">
        <v>2145</v>
      </c>
      <c r="E179" s="5">
        <v>1</v>
      </c>
      <c r="F179" s="33" t="s">
        <v>2102</v>
      </c>
      <c r="G179" s="31">
        <v>175</v>
      </c>
      <c r="H179" s="27">
        <v>116</v>
      </c>
      <c r="I179" s="33" t="s">
        <v>2437</v>
      </c>
      <c r="J179" s="64">
        <v>34</v>
      </c>
      <c r="K179" s="58" t="s">
        <v>2103</v>
      </c>
      <c r="L179" s="59">
        <v>3</v>
      </c>
      <c r="M179" s="60" t="s">
        <v>8</v>
      </c>
      <c r="N179" s="61" t="s">
        <v>81</v>
      </c>
      <c r="O179" s="62">
        <v>35</v>
      </c>
      <c r="P179" s="140">
        <v>8</v>
      </c>
      <c r="Q179" s="63" t="s">
        <v>2438</v>
      </c>
      <c r="R179" s="83" t="s">
        <v>131</v>
      </c>
      <c r="XEY179" s="1"/>
      <c r="XEZ179" s="1"/>
    </row>
    <row r="180" spans="1:18 16379:16380" ht="15" customHeight="1">
      <c r="A180" s="30" t="s">
        <v>2436</v>
      </c>
      <c r="B180" s="23" t="s">
        <v>2143</v>
      </c>
      <c r="C180" s="23" t="s">
        <v>2144</v>
      </c>
      <c r="D180" s="6" t="s">
        <v>2145</v>
      </c>
      <c r="E180" s="5">
        <v>1</v>
      </c>
      <c r="F180" s="33" t="s">
        <v>2102</v>
      </c>
      <c r="G180" s="31">
        <v>176</v>
      </c>
      <c r="H180" s="27">
        <v>116</v>
      </c>
      <c r="I180" s="33" t="s">
        <v>2439</v>
      </c>
      <c r="J180" s="64">
        <v>34</v>
      </c>
      <c r="K180" s="58" t="s">
        <v>2103</v>
      </c>
      <c r="L180" s="59">
        <v>3</v>
      </c>
      <c r="M180" s="60" t="s">
        <v>8</v>
      </c>
      <c r="N180" s="61" t="s">
        <v>81</v>
      </c>
      <c r="O180" s="62">
        <v>35</v>
      </c>
      <c r="P180" s="140">
        <v>8</v>
      </c>
      <c r="Q180" s="63" t="s">
        <v>2440</v>
      </c>
      <c r="R180" s="83" t="s">
        <v>131</v>
      </c>
      <c r="XEY180" s="1"/>
      <c r="XEZ180" s="1"/>
    </row>
    <row r="181" spans="1:18 16379:16380" ht="15" customHeight="1">
      <c r="A181" s="30" t="s">
        <v>2441</v>
      </c>
      <c r="B181" s="23" t="s">
        <v>2143</v>
      </c>
      <c r="C181" s="23" t="s">
        <v>2144</v>
      </c>
      <c r="D181" s="6" t="s">
        <v>2145</v>
      </c>
      <c r="E181" s="5">
        <v>1</v>
      </c>
      <c r="F181" s="33" t="s">
        <v>2094</v>
      </c>
      <c r="G181" s="31">
        <v>177</v>
      </c>
      <c r="H181" s="27">
        <v>115</v>
      </c>
      <c r="I181" s="33" t="s">
        <v>2442</v>
      </c>
      <c r="J181" s="64">
        <v>19</v>
      </c>
      <c r="K181" s="58" t="s">
        <v>2095</v>
      </c>
      <c r="L181" s="59">
        <v>1</v>
      </c>
      <c r="M181" s="60" t="s">
        <v>8</v>
      </c>
      <c r="N181" s="61" t="s">
        <v>78</v>
      </c>
      <c r="O181" s="62">
        <v>100</v>
      </c>
      <c r="P181" s="140">
        <v>48</v>
      </c>
      <c r="Q181" s="63" t="s">
        <v>2443</v>
      </c>
      <c r="R181" s="83" t="s">
        <v>131</v>
      </c>
      <c r="XEY181" s="1"/>
      <c r="XEZ181" s="1"/>
    </row>
    <row r="182" spans="1:18 16379:16380" ht="15" customHeight="1">
      <c r="A182" s="30" t="s">
        <v>2441</v>
      </c>
      <c r="B182" s="23" t="s">
        <v>2143</v>
      </c>
      <c r="C182" s="23" t="s">
        <v>2144</v>
      </c>
      <c r="D182" s="6" t="s">
        <v>2145</v>
      </c>
      <c r="E182" s="5">
        <v>1</v>
      </c>
      <c r="F182" s="33" t="s">
        <v>2102</v>
      </c>
      <c r="G182" s="31">
        <v>178</v>
      </c>
      <c r="H182" s="27">
        <v>116</v>
      </c>
      <c r="I182" s="33" t="s">
        <v>2444</v>
      </c>
      <c r="J182" s="64">
        <v>34</v>
      </c>
      <c r="K182" s="58" t="s">
        <v>2103</v>
      </c>
      <c r="L182" s="59">
        <v>3</v>
      </c>
      <c r="M182" s="60" t="s">
        <v>8</v>
      </c>
      <c r="N182" s="61" t="s">
        <v>81</v>
      </c>
      <c r="O182" s="62">
        <v>35</v>
      </c>
      <c r="P182" s="140">
        <v>36</v>
      </c>
      <c r="Q182" s="63" t="s">
        <v>2445</v>
      </c>
      <c r="R182" s="83" t="s">
        <v>131</v>
      </c>
      <c r="XEY182" s="1"/>
      <c r="XEZ182" s="1"/>
    </row>
    <row r="183" spans="1:18 16379:16380" ht="15" customHeight="1">
      <c r="A183" s="30" t="s">
        <v>2441</v>
      </c>
      <c r="B183" s="23" t="s">
        <v>2143</v>
      </c>
      <c r="C183" s="23" t="s">
        <v>2144</v>
      </c>
      <c r="D183" s="6" t="s">
        <v>2145</v>
      </c>
      <c r="E183" s="5">
        <v>1</v>
      </c>
      <c r="F183" s="33" t="s">
        <v>2102</v>
      </c>
      <c r="G183" s="31">
        <v>179</v>
      </c>
      <c r="H183" s="27">
        <v>116</v>
      </c>
      <c r="I183" s="33" t="s">
        <v>2446</v>
      </c>
      <c r="J183" s="64">
        <v>26</v>
      </c>
      <c r="K183" s="58" t="s">
        <v>2103</v>
      </c>
      <c r="L183" s="59">
        <v>3</v>
      </c>
      <c r="M183" s="60" t="s">
        <v>8</v>
      </c>
      <c r="N183" s="61" t="s">
        <v>81</v>
      </c>
      <c r="O183" s="62">
        <v>35</v>
      </c>
      <c r="P183" s="140">
        <v>16</v>
      </c>
      <c r="Q183" s="63" t="s">
        <v>2447</v>
      </c>
      <c r="R183" s="83" t="s">
        <v>131</v>
      </c>
      <c r="XEY183" s="1"/>
      <c r="XEZ183" s="1"/>
    </row>
    <row r="184" spans="1:18 16379:16380" ht="15" customHeight="1">
      <c r="A184" s="30" t="s">
        <v>2441</v>
      </c>
      <c r="B184" s="23" t="s">
        <v>2143</v>
      </c>
      <c r="C184" s="23" t="s">
        <v>2144</v>
      </c>
      <c r="D184" s="6" t="s">
        <v>2145</v>
      </c>
      <c r="E184" s="5">
        <v>1</v>
      </c>
      <c r="F184" s="33" t="s">
        <v>2104</v>
      </c>
      <c r="G184" s="31">
        <v>180</v>
      </c>
      <c r="H184" s="27">
        <v>117</v>
      </c>
      <c r="I184" s="33" t="s">
        <v>2448</v>
      </c>
      <c r="J184" s="64">
        <v>32</v>
      </c>
      <c r="K184" s="58" t="s">
        <v>2105</v>
      </c>
      <c r="L184" s="59">
        <v>3</v>
      </c>
      <c r="M184" s="60" t="s">
        <v>8</v>
      </c>
      <c r="N184" s="61" t="s">
        <v>81</v>
      </c>
      <c r="O184" s="62">
        <v>35</v>
      </c>
      <c r="P184" s="140">
        <v>8</v>
      </c>
      <c r="Q184" s="63" t="s">
        <v>2449</v>
      </c>
      <c r="R184" s="83" t="s">
        <v>131</v>
      </c>
      <c r="XEY184" s="1"/>
      <c r="XEZ184" s="1"/>
    </row>
    <row r="185" spans="1:18 16379:16380" ht="15" customHeight="1">
      <c r="A185" s="85" t="s">
        <v>2450</v>
      </c>
      <c r="B185" s="23" t="s">
        <v>2143</v>
      </c>
      <c r="C185" s="23" t="s">
        <v>2144</v>
      </c>
      <c r="D185" s="6" t="s">
        <v>2145</v>
      </c>
      <c r="E185" s="5">
        <v>1</v>
      </c>
      <c r="F185" s="33" t="s">
        <v>2104</v>
      </c>
      <c r="G185" s="31">
        <v>181</v>
      </c>
      <c r="H185" s="27">
        <v>117</v>
      </c>
      <c r="I185" s="33" t="s">
        <v>2451</v>
      </c>
      <c r="J185" s="64">
        <v>23</v>
      </c>
      <c r="K185" s="58" t="s">
        <v>2105</v>
      </c>
      <c r="L185" s="59">
        <v>3</v>
      </c>
      <c r="M185" s="60" t="s">
        <v>8</v>
      </c>
      <c r="N185" s="61" t="s">
        <v>81</v>
      </c>
      <c r="O185" s="62">
        <v>35</v>
      </c>
      <c r="P185" s="140">
        <v>8</v>
      </c>
      <c r="Q185" s="63" t="s">
        <v>2452</v>
      </c>
      <c r="R185" s="83" t="s">
        <v>131</v>
      </c>
      <c r="XEY185" s="1"/>
      <c r="XEZ185" s="1"/>
    </row>
    <row r="186" spans="1:18 16379:16380" ht="15" customHeight="1">
      <c r="A186" s="85" t="s">
        <v>2450</v>
      </c>
      <c r="B186" s="23" t="s">
        <v>2143</v>
      </c>
      <c r="C186" s="23" t="s">
        <v>2144</v>
      </c>
      <c r="D186" s="6" t="s">
        <v>2145</v>
      </c>
      <c r="E186" s="5">
        <v>1</v>
      </c>
      <c r="F186" s="33" t="s">
        <v>2110</v>
      </c>
      <c r="G186" s="31">
        <v>182</v>
      </c>
      <c r="H186" s="27">
        <v>117</v>
      </c>
      <c r="I186" s="33" t="s">
        <v>2453</v>
      </c>
      <c r="J186" s="64">
        <v>31</v>
      </c>
      <c r="K186" s="58" t="s">
        <v>2111</v>
      </c>
      <c r="L186" s="59">
        <v>6</v>
      </c>
      <c r="M186" s="60" t="s">
        <v>8</v>
      </c>
      <c r="N186" s="61" t="s">
        <v>84</v>
      </c>
      <c r="O186" s="62">
        <v>65</v>
      </c>
      <c r="P186" s="140">
        <v>8</v>
      </c>
      <c r="Q186" s="63" t="s">
        <v>2454</v>
      </c>
      <c r="R186" s="83" t="s">
        <v>131</v>
      </c>
      <c r="XEY186" s="1"/>
      <c r="XEZ186" s="1"/>
    </row>
    <row r="187" spans="1:18 16379:16380" ht="15" customHeight="1">
      <c r="A187" s="30" t="s">
        <v>2455</v>
      </c>
      <c r="B187" s="23" t="s">
        <v>2143</v>
      </c>
      <c r="C187" s="23" t="s">
        <v>2144</v>
      </c>
      <c r="D187" s="6" t="s">
        <v>2145</v>
      </c>
      <c r="E187" s="5">
        <v>1</v>
      </c>
      <c r="F187" s="33" t="s">
        <v>2104</v>
      </c>
      <c r="G187" s="31">
        <v>183</v>
      </c>
      <c r="H187" s="27">
        <v>117</v>
      </c>
      <c r="I187" s="33" t="s">
        <v>2456</v>
      </c>
      <c r="J187" s="64">
        <v>32</v>
      </c>
      <c r="K187" s="58" t="s">
        <v>2105</v>
      </c>
      <c r="L187" s="59">
        <v>3</v>
      </c>
      <c r="M187" s="60" t="s">
        <v>8</v>
      </c>
      <c r="N187" s="61" t="s">
        <v>81</v>
      </c>
      <c r="O187" s="62">
        <v>35</v>
      </c>
      <c r="P187" s="140">
        <v>16</v>
      </c>
      <c r="Q187" s="63" t="s">
        <v>2457</v>
      </c>
      <c r="R187" s="83" t="s">
        <v>131</v>
      </c>
      <c r="XEY187" s="1"/>
      <c r="XEZ187" s="1"/>
    </row>
    <row r="188" spans="1:18 16379:16380" ht="15" customHeight="1">
      <c r="A188" s="30" t="s">
        <v>2455</v>
      </c>
      <c r="B188" s="23" t="s">
        <v>2143</v>
      </c>
      <c r="C188" s="23" t="s">
        <v>2144</v>
      </c>
      <c r="D188" s="6" t="s">
        <v>2145</v>
      </c>
      <c r="E188" s="5">
        <v>1</v>
      </c>
      <c r="F188" s="33" t="s">
        <v>2110</v>
      </c>
      <c r="G188" s="31">
        <v>184</v>
      </c>
      <c r="H188" s="27">
        <v>117</v>
      </c>
      <c r="I188" s="33" t="s">
        <v>2451</v>
      </c>
      <c r="J188" s="64">
        <v>23</v>
      </c>
      <c r="K188" s="58" t="s">
        <v>2111</v>
      </c>
      <c r="L188" s="59">
        <v>6</v>
      </c>
      <c r="M188" s="60" t="s">
        <v>8</v>
      </c>
      <c r="N188" s="61" t="s">
        <v>84</v>
      </c>
      <c r="O188" s="62">
        <v>65</v>
      </c>
      <c r="P188" s="140">
        <v>8</v>
      </c>
      <c r="Q188" s="63" t="s">
        <v>2452</v>
      </c>
      <c r="R188" s="83" t="s">
        <v>131</v>
      </c>
      <c r="XEY188" s="1"/>
      <c r="XEZ188" s="1"/>
    </row>
    <row r="189" spans="1:18 16379:16380" ht="15" customHeight="1">
      <c r="A189" s="85" t="s">
        <v>2458</v>
      </c>
      <c r="B189" s="23" t="s">
        <v>2143</v>
      </c>
      <c r="C189" s="23" t="s">
        <v>2144</v>
      </c>
      <c r="D189" s="6" t="s">
        <v>2145</v>
      </c>
      <c r="E189" s="5">
        <v>1</v>
      </c>
      <c r="F189" s="33" t="s">
        <v>2110</v>
      </c>
      <c r="G189" s="31">
        <v>185</v>
      </c>
      <c r="H189" s="27">
        <v>117</v>
      </c>
      <c r="I189" s="33" t="s">
        <v>2459</v>
      </c>
      <c r="J189" s="64">
        <v>19</v>
      </c>
      <c r="K189" s="58" t="s">
        <v>2111</v>
      </c>
      <c r="L189" s="59">
        <v>6</v>
      </c>
      <c r="M189" s="60" t="s">
        <v>8</v>
      </c>
      <c r="N189" s="61" t="s">
        <v>84</v>
      </c>
      <c r="O189" s="62">
        <v>65</v>
      </c>
      <c r="P189" s="140">
        <v>16</v>
      </c>
      <c r="Q189" s="63" t="s">
        <v>2460</v>
      </c>
      <c r="R189" s="83" t="s">
        <v>131</v>
      </c>
      <c r="XEY189" s="1"/>
      <c r="XEZ189" s="1"/>
    </row>
    <row r="190" spans="1:18 16379:16380" ht="15" customHeight="1">
      <c r="A190" s="85" t="s">
        <v>2458</v>
      </c>
      <c r="B190" s="23" t="s">
        <v>2143</v>
      </c>
      <c r="C190" s="23" t="s">
        <v>2144</v>
      </c>
      <c r="D190" s="6" t="s">
        <v>2145</v>
      </c>
      <c r="E190" s="5">
        <v>1</v>
      </c>
      <c r="F190" s="33" t="s">
        <v>2110</v>
      </c>
      <c r="G190" s="31">
        <v>186</v>
      </c>
      <c r="H190" s="27">
        <v>117</v>
      </c>
      <c r="I190" s="33" t="s">
        <v>2459</v>
      </c>
      <c r="J190" s="64">
        <v>19</v>
      </c>
      <c r="K190" s="58" t="s">
        <v>2111</v>
      </c>
      <c r="L190" s="59">
        <v>6</v>
      </c>
      <c r="M190" s="60" t="s">
        <v>8</v>
      </c>
      <c r="N190" s="61" t="s">
        <v>84</v>
      </c>
      <c r="O190" s="62">
        <v>65</v>
      </c>
      <c r="P190" s="140">
        <v>16</v>
      </c>
      <c r="Q190" s="63" t="s">
        <v>2460</v>
      </c>
      <c r="R190" s="83" t="s">
        <v>131</v>
      </c>
      <c r="XEY190" s="1"/>
      <c r="XEZ190" s="1"/>
    </row>
    <row r="191" spans="1:18 16379:16380" ht="15" customHeight="1">
      <c r="A191" s="85" t="s">
        <v>2458</v>
      </c>
      <c r="B191" s="23" t="s">
        <v>2143</v>
      </c>
      <c r="C191" s="23" t="s">
        <v>2144</v>
      </c>
      <c r="D191" s="6" t="s">
        <v>2145</v>
      </c>
      <c r="E191" s="5">
        <v>1</v>
      </c>
      <c r="F191" s="33" t="s">
        <v>2096</v>
      </c>
      <c r="G191" s="31">
        <v>187</v>
      </c>
      <c r="H191" s="27">
        <v>115</v>
      </c>
      <c r="I191" s="33" t="s">
        <v>2461</v>
      </c>
      <c r="J191" s="64">
        <v>33</v>
      </c>
      <c r="K191" s="58" t="s">
        <v>2097</v>
      </c>
      <c r="L191" s="59">
        <v>2</v>
      </c>
      <c r="M191" s="60" t="s">
        <v>8</v>
      </c>
      <c r="N191" s="61" t="s">
        <v>80</v>
      </c>
      <c r="O191" s="62">
        <v>100</v>
      </c>
      <c r="P191" s="140">
        <v>12</v>
      </c>
      <c r="Q191" s="63" t="s">
        <v>2462</v>
      </c>
      <c r="R191" s="83" t="s">
        <v>131</v>
      </c>
      <c r="XEY191" s="1"/>
      <c r="XEZ191" s="1"/>
    </row>
    <row r="192" spans="1:18 16379:16380" ht="15" customHeight="1">
      <c r="A192" s="85" t="s">
        <v>2458</v>
      </c>
      <c r="B192" s="23" t="s">
        <v>2143</v>
      </c>
      <c r="C192" s="23" t="s">
        <v>2144</v>
      </c>
      <c r="D192" s="6" t="s">
        <v>2145</v>
      </c>
      <c r="E192" s="5">
        <v>1</v>
      </c>
      <c r="F192" s="33" t="s">
        <v>2098</v>
      </c>
      <c r="G192" s="31">
        <v>188</v>
      </c>
      <c r="H192" s="27">
        <v>116</v>
      </c>
      <c r="I192" s="33" t="s">
        <v>2463</v>
      </c>
      <c r="J192" s="64">
        <v>23</v>
      </c>
      <c r="K192" s="58" t="s">
        <v>2099</v>
      </c>
      <c r="L192" s="59">
        <v>2</v>
      </c>
      <c r="M192" s="60" t="s">
        <v>8</v>
      </c>
      <c r="N192" s="61" t="s">
        <v>80</v>
      </c>
      <c r="O192" s="62">
        <v>100</v>
      </c>
      <c r="P192" s="140">
        <v>8</v>
      </c>
      <c r="Q192" s="63" t="s">
        <v>2464</v>
      </c>
      <c r="R192" s="83" t="s">
        <v>131</v>
      </c>
      <c r="XEY192" s="1"/>
      <c r="XEZ192" s="1"/>
    </row>
    <row r="193" spans="1:18 16379:16380" ht="15" customHeight="1">
      <c r="A193" s="30" t="s">
        <v>2441</v>
      </c>
      <c r="B193" s="23" t="s">
        <v>2143</v>
      </c>
      <c r="C193" s="23" t="s">
        <v>2144</v>
      </c>
      <c r="D193" s="6" t="s">
        <v>2145</v>
      </c>
      <c r="E193" s="5">
        <v>1</v>
      </c>
      <c r="F193" s="33" t="s">
        <v>2094</v>
      </c>
      <c r="G193" s="31">
        <v>189</v>
      </c>
      <c r="H193" s="27">
        <v>115</v>
      </c>
      <c r="I193" s="33" t="s">
        <v>2465</v>
      </c>
      <c r="J193" s="64">
        <v>33</v>
      </c>
      <c r="K193" s="58" t="s">
        <v>2095</v>
      </c>
      <c r="L193" s="59">
        <v>1</v>
      </c>
      <c r="M193" s="60" t="s">
        <v>8</v>
      </c>
      <c r="N193" s="61" t="s">
        <v>78</v>
      </c>
      <c r="O193" s="62">
        <v>100</v>
      </c>
      <c r="P193" s="140">
        <v>16</v>
      </c>
      <c r="Q193" s="63" t="s">
        <v>2466</v>
      </c>
      <c r="R193" s="83" t="s">
        <v>131</v>
      </c>
      <c r="XEY193" s="1"/>
      <c r="XEZ193" s="1"/>
    </row>
    <row r="194" spans="1:18 16379:16380" ht="15" customHeight="1">
      <c r="A194" s="30" t="s">
        <v>2441</v>
      </c>
      <c r="B194" s="23" t="s">
        <v>2143</v>
      </c>
      <c r="C194" s="23" t="s">
        <v>2144</v>
      </c>
      <c r="D194" s="6" t="s">
        <v>2145</v>
      </c>
      <c r="E194" s="5">
        <v>1</v>
      </c>
      <c r="F194" s="33" t="s">
        <v>2112</v>
      </c>
      <c r="G194" s="31">
        <v>190</v>
      </c>
      <c r="H194" s="27">
        <v>118</v>
      </c>
      <c r="I194" s="33" t="s">
        <v>2465</v>
      </c>
      <c r="J194" s="64">
        <v>33</v>
      </c>
      <c r="K194" s="58" t="s">
        <v>2113</v>
      </c>
      <c r="L194" s="59">
        <v>6</v>
      </c>
      <c r="M194" s="60" t="s">
        <v>8</v>
      </c>
      <c r="N194" s="61" t="s">
        <v>84</v>
      </c>
      <c r="O194" s="62">
        <v>65</v>
      </c>
      <c r="P194" s="140">
        <v>8</v>
      </c>
      <c r="Q194" s="63" t="s">
        <v>2467</v>
      </c>
      <c r="R194" s="83" t="s">
        <v>131</v>
      </c>
      <c r="XEY194" s="1"/>
      <c r="XEZ194" s="1"/>
    </row>
    <row r="195" spans="1:18 16379:16380" ht="15" customHeight="1">
      <c r="A195" s="30" t="s">
        <v>2441</v>
      </c>
      <c r="B195" s="23" t="s">
        <v>2143</v>
      </c>
      <c r="C195" s="23" t="s">
        <v>2144</v>
      </c>
      <c r="D195" s="6" t="s">
        <v>2145</v>
      </c>
      <c r="E195" s="5">
        <v>1</v>
      </c>
      <c r="F195" s="33" t="s">
        <v>2112</v>
      </c>
      <c r="G195" s="31">
        <v>191</v>
      </c>
      <c r="H195" s="27">
        <v>118</v>
      </c>
      <c r="I195" s="33" t="s">
        <v>2468</v>
      </c>
      <c r="J195" s="64">
        <v>35</v>
      </c>
      <c r="K195" s="58" t="s">
        <v>2113</v>
      </c>
      <c r="L195" s="59">
        <v>6</v>
      </c>
      <c r="M195" s="60" t="s">
        <v>8</v>
      </c>
      <c r="N195" s="61" t="s">
        <v>84</v>
      </c>
      <c r="O195" s="62">
        <v>65</v>
      </c>
      <c r="P195" s="140">
        <v>24</v>
      </c>
      <c r="Q195" s="63" t="s">
        <v>2469</v>
      </c>
      <c r="R195" s="83" t="s">
        <v>131</v>
      </c>
      <c r="XEY195" s="1"/>
      <c r="XEZ195" s="1"/>
    </row>
    <row r="196" spans="1:18 16379:16380" ht="15" customHeight="1">
      <c r="A196" s="85" t="s">
        <v>2458</v>
      </c>
      <c r="B196" s="23" t="s">
        <v>2143</v>
      </c>
      <c r="C196" s="23" t="s">
        <v>2144</v>
      </c>
      <c r="D196" s="6" t="s">
        <v>2145</v>
      </c>
      <c r="E196" s="5">
        <v>1</v>
      </c>
      <c r="F196" s="33" t="s">
        <v>2112</v>
      </c>
      <c r="G196" s="31">
        <v>192</v>
      </c>
      <c r="H196" s="27">
        <v>118</v>
      </c>
      <c r="I196" s="33" t="s">
        <v>2470</v>
      </c>
      <c r="J196" s="64">
        <v>25</v>
      </c>
      <c r="K196" s="58" t="s">
        <v>2113</v>
      </c>
      <c r="L196" s="59">
        <v>6</v>
      </c>
      <c r="M196" s="60" t="s">
        <v>8</v>
      </c>
      <c r="N196" s="61" t="s">
        <v>84</v>
      </c>
      <c r="O196" s="62">
        <v>65</v>
      </c>
      <c r="P196" s="140">
        <v>16</v>
      </c>
      <c r="Q196" s="63" t="s">
        <v>2471</v>
      </c>
      <c r="R196" s="83" t="s">
        <v>131</v>
      </c>
      <c r="XEY196" s="1"/>
      <c r="XEZ196" s="1"/>
    </row>
    <row r="197" spans="1:18 16379:16380" ht="15" customHeight="1">
      <c r="A197" s="85" t="s">
        <v>2458</v>
      </c>
      <c r="B197" s="23" t="s">
        <v>2143</v>
      </c>
      <c r="C197" s="23" t="s">
        <v>2144</v>
      </c>
      <c r="D197" s="6" t="s">
        <v>2145</v>
      </c>
      <c r="E197" s="5">
        <v>1</v>
      </c>
      <c r="F197" s="33" t="s">
        <v>2120</v>
      </c>
      <c r="G197" s="31">
        <v>193</v>
      </c>
      <c r="H197" s="27">
        <v>116</v>
      </c>
      <c r="I197" s="33" t="s">
        <v>2472</v>
      </c>
      <c r="J197" s="64">
        <v>29</v>
      </c>
      <c r="K197" s="58" t="s">
        <v>2121</v>
      </c>
      <c r="L197" s="59">
        <v>12</v>
      </c>
      <c r="M197" s="60" t="s">
        <v>8</v>
      </c>
      <c r="N197" s="61" t="s">
        <v>90</v>
      </c>
      <c r="O197" s="62">
        <v>95</v>
      </c>
      <c r="P197" s="140">
        <v>24</v>
      </c>
      <c r="Q197" s="63" t="s">
        <v>2473</v>
      </c>
      <c r="R197" s="83" t="s">
        <v>131</v>
      </c>
      <c r="XEY197" s="1"/>
      <c r="XEZ197" s="1"/>
    </row>
    <row r="198" spans="1:18 16379:16380" ht="15" customHeight="1">
      <c r="A198" s="85" t="s">
        <v>2458</v>
      </c>
      <c r="B198" s="23" t="s">
        <v>2143</v>
      </c>
      <c r="C198" s="23" t="s">
        <v>2144</v>
      </c>
      <c r="D198" s="6" t="s">
        <v>2145</v>
      </c>
      <c r="E198" s="5">
        <v>1</v>
      </c>
      <c r="F198" s="33" t="s">
        <v>2098</v>
      </c>
      <c r="G198" s="31">
        <v>194</v>
      </c>
      <c r="H198" s="27">
        <v>116</v>
      </c>
      <c r="I198" s="33" t="s">
        <v>2472</v>
      </c>
      <c r="J198" s="64">
        <v>29</v>
      </c>
      <c r="K198" s="58" t="s">
        <v>2099</v>
      </c>
      <c r="L198" s="59">
        <v>2</v>
      </c>
      <c r="M198" s="60" t="s">
        <v>8</v>
      </c>
      <c r="N198" s="61" t="s">
        <v>80</v>
      </c>
      <c r="O198" s="62">
        <v>100</v>
      </c>
      <c r="P198" s="140">
        <v>8</v>
      </c>
      <c r="Q198" s="63" t="s">
        <v>2473</v>
      </c>
      <c r="R198" s="83" t="s">
        <v>131</v>
      </c>
      <c r="XEY198" s="1"/>
      <c r="XEZ198" s="1"/>
    </row>
    <row r="199" spans="1:18 16379:16380" ht="15" customHeight="1">
      <c r="A199" s="30" t="s">
        <v>2441</v>
      </c>
      <c r="B199" s="23" t="s">
        <v>2143</v>
      </c>
      <c r="C199" s="23" t="s">
        <v>2144</v>
      </c>
      <c r="D199" s="6" t="s">
        <v>2145</v>
      </c>
      <c r="E199" s="5">
        <v>1</v>
      </c>
      <c r="F199" s="33" t="s">
        <v>2112</v>
      </c>
      <c r="G199" s="31">
        <v>195</v>
      </c>
      <c r="H199" s="27">
        <v>118</v>
      </c>
      <c r="I199" s="33" t="s">
        <v>2474</v>
      </c>
      <c r="J199" s="64">
        <v>21</v>
      </c>
      <c r="K199" s="58" t="s">
        <v>2113</v>
      </c>
      <c r="L199" s="59">
        <v>6</v>
      </c>
      <c r="M199" s="60" t="s">
        <v>8</v>
      </c>
      <c r="N199" s="61" t="s">
        <v>84</v>
      </c>
      <c r="O199" s="62">
        <v>65</v>
      </c>
      <c r="P199" s="140">
        <v>24</v>
      </c>
      <c r="Q199" s="63" t="s">
        <v>2475</v>
      </c>
      <c r="R199" s="83" t="s">
        <v>131</v>
      </c>
      <c r="XEY199" s="1"/>
      <c r="XEZ199" s="1"/>
    </row>
    <row r="200" spans="1:18 16379:16380" ht="15" customHeight="1">
      <c r="A200" s="30" t="s">
        <v>2441</v>
      </c>
      <c r="B200" s="23" t="s">
        <v>2143</v>
      </c>
      <c r="C200" s="23" t="s">
        <v>2144</v>
      </c>
      <c r="D200" s="6" t="s">
        <v>2145</v>
      </c>
      <c r="E200" s="5">
        <v>1</v>
      </c>
      <c r="F200" s="33" t="s">
        <v>2098</v>
      </c>
      <c r="G200" s="31">
        <v>196</v>
      </c>
      <c r="H200" s="27">
        <v>116</v>
      </c>
      <c r="I200" s="33" t="s">
        <v>2476</v>
      </c>
      <c r="J200" s="64">
        <v>35</v>
      </c>
      <c r="K200" s="58" t="s">
        <v>2099</v>
      </c>
      <c r="L200" s="59">
        <v>2</v>
      </c>
      <c r="M200" s="60" t="s">
        <v>8</v>
      </c>
      <c r="N200" s="61" t="s">
        <v>80</v>
      </c>
      <c r="O200" s="62">
        <v>100</v>
      </c>
      <c r="P200" s="140">
        <v>24</v>
      </c>
      <c r="Q200" s="63" t="s">
        <v>2477</v>
      </c>
      <c r="R200" s="83" t="s">
        <v>131</v>
      </c>
      <c r="XEY200" s="1"/>
      <c r="XEZ200" s="1"/>
    </row>
    <row r="201" spans="1:18 16379:16380" ht="15" customHeight="1">
      <c r="A201" s="30" t="s">
        <v>2441</v>
      </c>
      <c r="B201" s="23" t="s">
        <v>2143</v>
      </c>
      <c r="C201" s="23" t="s">
        <v>2144</v>
      </c>
      <c r="D201" s="6" t="s">
        <v>2145</v>
      </c>
      <c r="E201" s="5">
        <v>1</v>
      </c>
      <c r="F201" s="33" t="s">
        <v>2112</v>
      </c>
      <c r="G201" s="31">
        <v>197</v>
      </c>
      <c r="H201" s="27">
        <v>118</v>
      </c>
      <c r="I201" s="33" t="s">
        <v>2478</v>
      </c>
      <c r="J201" s="64">
        <v>30</v>
      </c>
      <c r="K201" s="58" t="s">
        <v>2113</v>
      </c>
      <c r="L201" s="59">
        <v>6</v>
      </c>
      <c r="M201" s="60" t="s">
        <v>8</v>
      </c>
      <c r="N201" s="61" t="s">
        <v>84</v>
      </c>
      <c r="O201" s="62">
        <v>65</v>
      </c>
      <c r="P201" s="140">
        <v>24</v>
      </c>
      <c r="Q201" s="63" t="s">
        <v>2479</v>
      </c>
      <c r="R201" s="83" t="s">
        <v>131</v>
      </c>
      <c r="XEY201" s="1"/>
      <c r="XEZ201" s="1"/>
    </row>
    <row r="202" spans="1:18 16379:16380" ht="15" customHeight="1">
      <c r="A202" s="30" t="s">
        <v>2441</v>
      </c>
      <c r="B202" s="23" t="s">
        <v>2143</v>
      </c>
      <c r="C202" s="23" t="s">
        <v>2144</v>
      </c>
      <c r="D202" s="6" t="s">
        <v>2145</v>
      </c>
      <c r="E202" s="5">
        <v>1</v>
      </c>
      <c r="F202" s="33" t="s">
        <v>2112</v>
      </c>
      <c r="G202" s="31">
        <v>198</v>
      </c>
      <c r="H202" s="27">
        <v>118</v>
      </c>
      <c r="I202" s="33" t="s">
        <v>2480</v>
      </c>
      <c r="J202" s="64">
        <v>35</v>
      </c>
      <c r="K202" s="58" t="s">
        <v>2113</v>
      </c>
      <c r="L202" s="59">
        <v>6</v>
      </c>
      <c r="M202" s="60" t="s">
        <v>8</v>
      </c>
      <c r="N202" s="61" t="s">
        <v>84</v>
      </c>
      <c r="O202" s="62">
        <v>65</v>
      </c>
      <c r="P202" s="140">
        <v>16</v>
      </c>
      <c r="Q202" s="63" t="s">
        <v>2481</v>
      </c>
      <c r="R202" s="83" t="s">
        <v>131</v>
      </c>
      <c r="XEY202" s="1"/>
      <c r="XEZ202" s="1"/>
    </row>
    <row r="203" spans="1:18 16379:16380" ht="15" customHeight="1">
      <c r="A203" s="30" t="s">
        <v>2441</v>
      </c>
      <c r="B203" s="23" t="s">
        <v>2143</v>
      </c>
      <c r="C203" s="23" t="s">
        <v>2144</v>
      </c>
      <c r="D203" s="6" t="s">
        <v>2145</v>
      </c>
      <c r="E203" s="5">
        <v>1</v>
      </c>
      <c r="F203" s="33" t="s">
        <v>2114</v>
      </c>
      <c r="G203" s="31">
        <v>199</v>
      </c>
      <c r="H203" s="27">
        <v>119</v>
      </c>
      <c r="I203" s="33" t="s">
        <v>2482</v>
      </c>
      <c r="J203" s="64">
        <v>31</v>
      </c>
      <c r="K203" s="58" t="s">
        <v>2115</v>
      </c>
      <c r="L203" s="59">
        <v>6</v>
      </c>
      <c r="M203" s="60" t="s">
        <v>8</v>
      </c>
      <c r="N203" s="61" t="s">
        <v>84</v>
      </c>
      <c r="O203" s="62">
        <v>65</v>
      </c>
      <c r="P203" s="140">
        <v>16</v>
      </c>
      <c r="Q203" s="63" t="s">
        <v>2483</v>
      </c>
      <c r="R203" s="83" t="s">
        <v>131</v>
      </c>
      <c r="XEY203" s="1"/>
      <c r="XEZ203" s="1"/>
    </row>
    <row r="204" spans="1:18 16379:16380" ht="15" customHeight="1">
      <c r="A204" s="30" t="s">
        <v>2441</v>
      </c>
      <c r="B204" s="23" t="s">
        <v>2143</v>
      </c>
      <c r="C204" s="23" t="s">
        <v>2144</v>
      </c>
      <c r="D204" s="6" t="s">
        <v>2145</v>
      </c>
      <c r="E204" s="5">
        <v>1</v>
      </c>
      <c r="F204" s="33" t="s">
        <v>2098</v>
      </c>
      <c r="G204" s="31">
        <v>200</v>
      </c>
      <c r="H204" s="27">
        <v>116</v>
      </c>
      <c r="I204" s="33" t="s">
        <v>2484</v>
      </c>
      <c r="J204" s="64">
        <v>35</v>
      </c>
      <c r="K204" s="58" t="s">
        <v>2099</v>
      </c>
      <c r="L204" s="59">
        <v>2</v>
      </c>
      <c r="M204" s="60" t="s">
        <v>8</v>
      </c>
      <c r="N204" s="61" t="s">
        <v>80</v>
      </c>
      <c r="O204" s="62">
        <v>100</v>
      </c>
      <c r="P204" s="140">
        <v>16</v>
      </c>
      <c r="Q204" s="63" t="s">
        <v>2485</v>
      </c>
      <c r="R204" s="83" t="s">
        <v>131</v>
      </c>
      <c r="XEY204" s="1"/>
      <c r="XEZ204" s="1"/>
    </row>
    <row r="205" spans="1:18 16379:16380" ht="15" customHeight="1">
      <c r="A205" s="30" t="s">
        <v>2153</v>
      </c>
      <c r="B205" s="23" t="s">
        <v>2143</v>
      </c>
      <c r="C205" s="23" t="s">
        <v>2144</v>
      </c>
      <c r="D205" s="6" t="s">
        <v>2145</v>
      </c>
      <c r="E205" s="5">
        <v>1</v>
      </c>
      <c r="F205" s="33" t="s">
        <v>2094</v>
      </c>
      <c r="G205" s="31">
        <v>201</v>
      </c>
      <c r="H205" s="27">
        <v>115</v>
      </c>
      <c r="I205" s="33" t="s">
        <v>2486</v>
      </c>
      <c r="J205" s="64">
        <v>35</v>
      </c>
      <c r="K205" s="58" t="s">
        <v>2095</v>
      </c>
      <c r="L205" s="59">
        <v>1</v>
      </c>
      <c r="M205" s="60" t="s">
        <v>8</v>
      </c>
      <c r="N205" s="61" t="s">
        <v>78</v>
      </c>
      <c r="O205" s="62">
        <v>100</v>
      </c>
      <c r="P205" s="140">
        <v>4</v>
      </c>
      <c r="Q205" s="63" t="s">
        <v>2487</v>
      </c>
      <c r="R205" s="83" t="s">
        <v>131</v>
      </c>
      <c r="XEY205" s="1"/>
      <c r="XEZ205" s="1"/>
    </row>
    <row r="206" spans="1:18 16379:16380" ht="15" customHeight="1">
      <c r="A206" s="30" t="s">
        <v>2441</v>
      </c>
      <c r="B206" s="23" t="s">
        <v>2143</v>
      </c>
      <c r="C206" s="23" t="s">
        <v>2144</v>
      </c>
      <c r="D206" s="6" t="s">
        <v>2145</v>
      </c>
      <c r="E206" s="5">
        <v>1</v>
      </c>
      <c r="F206" s="33" t="s">
        <v>2094</v>
      </c>
      <c r="G206" s="31">
        <v>202</v>
      </c>
      <c r="H206" s="27">
        <v>115</v>
      </c>
      <c r="I206" s="33" t="s">
        <v>2488</v>
      </c>
      <c r="J206" s="64">
        <v>20</v>
      </c>
      <c r="K206" s="58" t="s">
        <v>2095</v>
      </c>
      <c r="L206" s="59">
        <v>1</v>
      </c>
      <c r="M206" s="60" t="s">
        <v>8</v>
      </c>
      <c r="N206" s="61" t="s">
        <v>78</v>
      </c>
      <c r="O206" s="62">
        <v>100</v>
      </c>
      <c r="P206" s="140">
        <v>8</v>
      </c>
      <c r="Q206" s="63" t="s">
        <v>2489</v>
      </c>
      <c r="R206" s="83" t="s">
        <v>131</v>
      </c>
      <c r="XEY206" s="1"/>
      <c r="XEZ206" s="1"/>
    </row>
    <row r="207" spans="1:18 16379:16380" ht="15" customHeight="1">
      <c r="A207" s="30" t="s">
        <v>2441</v>
      </c>
      <c r="B207" s="23" t="s">
        <v>2143</v>
      </c>
      <c r="C207" s="23" t="s">
        <v>2144</v>
      </c>
      <c r="D207" s="6" t="s">
        <v>2145</v>
      </c>
      <c r="E207" s="5">
        <v>1</v>
      </c>
      <c r="F207" s="33" t="s">
        <v>2094</v>
      </c>
      <c r="G207" s="31">
        <v>203</v>
      </c>
      <c r="H207" s="27">
        <v>115</v>
      </c>
      <c r="I207" s="33" t="s">
        <v>2490</v>
      </c>
      <c r="J207" s="64">
        <v>29</v>
      </c>
      <c r="K207" s="58" t="s">
        <v>2095</v>
      </c>
      <c r="L207" s="59">
        <v>1</v>
      </c>
      <c r="M207" s="60" t="s">
        <v>8</v>
      </c>
      <c r="N207" s="61" t="s">
        <v>78</v>
      </c>
      <c r="O207" s="62">
        <v>100</v>
      </c>
      <c r="P207" s="140">
        <v>8</v>
      </c>
      <c r="Q207" s="63" t="s">
        <v>2491</v>
      </c>
      <c r="R207" s="83" t="s">
        <v>131</v>
      </c>
      <c r="XEY207" s="1"/>
      <c r="XEZ207" s="1"/>
    </row>
    <row r="208" spans="1:18 16379:16380" ht="15" customHeight="1">
      <c r="A208" s="30" t="s">
        <v>2492</v>
      </c>
      <c r="B208" s="23" t="s">
        <v>2143</v>
      </c>
      <c r="C208" s="23" t="s">
        <v>2144</v>
      </c>
      <c r="D208" s="6" t="s">
        <v>2145</v>
      </c>
      <c r="E208" s="5">
        <v>1</v>
      </c>
      <c r="F208" s="33" t="s">
        <v>2104</v>
      </c>
      <c r="G208" s="31">
        <v>204</v>
      </c>
      <c r="H208" s="27">
        <v>117</v>
      </c>
      <c r="I208" s="33" t="s">
        <v>2493</v>
      </c>
      <c r="J208" s="64">
        <v>24</v>
      </c>
      <c r="K208" s="58" t="s">
        <v>2105</v>
      </c>
      <c r="L208" s="59">
        <v>3</v>
      </c>
      <c r="M208" s="60" t="s">
        <v>8</v>
      </c>
      <c r="N208" s="61" t="s">
        <v>81</v>
      </c>
      <c r="O208" s="62">
        <v>35</v>
      </c>
      <c r="P208" s="140">
        <v>16</v>
      </c>
      <c r="Q208" s="63" t="s">
        <v>2494</v>
      </c>
      <c r="R208" s="83" t="s">
        <v>131</v>
      </c>
      <c r="XEY208" s="1"/>
      <c r="XEZ208" s="1"/>
    </row>
    <row r="209" spans="1:18 16379:16380" ht="15" customHeight="1">
      <c r="A209" s="85" t="s">
        <v>2495</v>
      </c>
      <c r="B209" s="23" t="s">
        <v>2143</v>
      </c>
      <c r="C209" s="23" t="s">
        <v>2144</v>
      </c>
      <c r="D209" s="6" t="s">
        <v>2145</v>
      </c>
      <c r="E209" s="5">
        <v>1</v>
      </c>
      <c r="F209" s="33" t="s">
        <v>2114</v>
      </c>
      <c r="G209" s="31">
        <v>205</v>
      </c>
      <c r="H209" s="27">
        <v>119</v>
      </c>
      <c r="I209" s="33" t="s">
        <v>2496</v>
      </c>
      <c r="J209" s="64">
        <v>32</v>
      </c>
      <c r="K209" s="58" t="s">
        <v>2115</v>
      </c>
      <c r="L209" s="59">
        <v>6</v>
      </c>
      <c r="M209" s="60" t="s">
        <v>8</v>
      </c>
      <c r="N209" s="61" t="s">
        <v>84</v>
      </c>
      <c r="O209" s="62">
        <v>65</v>
      </c>
      <c r="P209" s="140">
        <v>16</v>
      </c>
      <c r="Q209" s="63" t="s">
        <v>2497</v>
      </c>
      <c r="R209" s="83" t="s">
        <v>131</v>
      </c>
      <c r="XEY209" s="1"/>
      <c r="XEZ209" s="1"/>
    </row>
    <row r="210" spans="1:18 16379:16380" ht="15" customHeight="1">
      <c r="A210" s="30" t="s">
        <v>2492</v>
      </c>
      <c r="B210" s="23" t="s">
        <v>2143</v>
      </c>
      <c r="C210" s="23" t="s">
        <v>2144</v>
      </c>
      <c r="D210" s="6" t="s">
        <v>2145</v>
      </c>
      <c r="E210" s="5">
        <v>1</v>
      </c>
      <c r="F210" s="33" t="s">
        <v>2114</v>
      </c>
      <c r="G210" s="31">
        <v>206</v>
      </c>
      <c r="H210" s="27">
        <v>119</v>
      </c>
      <c r="I210" s="33" t="s">
        <v>2498</v>
      </c>
      <c r="J210" s="64">
        <v>33</v>
      </c>
      <c r="K210" s="58" t="s">
        <v>2115</v>
      </c>
      <c r="L210" s="59">
        <v>6</v>
      </c>
      <c r="M210" s="60" t="s">
        <v>8</v>
      </c>
      <c r="N210" s="61" t="s">
        <v>84</v>
      </c>
      <c r="O210" s="62">
        <v>65</v>
      </c>
      <c r="P210" s="140">
        <v>8</v>
      </c>
      <c r="Q210" s="63" t="s">
        <v>2499</v>
      </c>
      <c r="R210" s="83" t="s">
        <v>131</v>
      </c>
      <c r="XEY210" s="1"/>
      <c r="XEZ210" s="1"/>
    </row>
    <row r="211" spans="1:18 16379:16380" ht="15" customHeight="1">
      <c r="A211" s="30" t="s">
        <v>2492</v>
      </c>
      <c r="B211" s="23" t="s">
        <v>2143</v>
      </c>
      <c r="C211" s="23" t="s">
        <v>2144</v>
      </c>
      <c r="D211" s="6" t="s">
        <v>2145</v>
      </c>
      <c r="E211" s="5">
        <v>1</v>
      </c>
      <c r="F211" s="33" t="s">
        <v>2094</v>
      </c>
      <c r="G211" s="31">
        <v>207</v>
      </c>
      <c r="H211" s="27">
        <v>115</v>
      </c>
      <c r="I211" s="33" t="s">
        <v>2500</v>
      </c>
      <c r="J211" s="64">
        <v>21</v>
      </c>
      <c r="K211" s="58" t="s">
        <v>2095</v>
      </c>
      <c r="L211" s="59">
        <v>1</v>
      </c>
      <c r="M211" s="60" t="s">
        <v>8</v>
      </c>
      <c r="N211" s="61" t="s">
        <v>78</v>
      </c>
      <c r="O211" s="62">
        <v>100</v>
      </c>
      <c r="P211" s="140">
        <v>8</v>
      </c>
      <c r="Q211" s="63" t="s">
        <v>2501</v>
      </c>
      <c r="R211" s="83" t="s">
        <v>131</v>
      </c>
      <c r="XEY211" s="1"/>
      <c r="XEZ211" s="1"/>
    </row>
    <row r="212" spans="1:18 16379:16380" ht="15" customHeight="1">
      <c r="A212" s="85" t="s">
        <v>2502</v>
      </c>
      <c r="B212" s="23" t="s">
        <v>2143</v>
      </c>
      <c r="C212" s="23" t="s">
        <v>2144</v>
      </c>
      <c r="D212" s="6" t="s">
        <v>2145</v>
      </c>
      <c r="E212" s="5">
        <v>1</v>
      </c>
      <c r="F212" s="33" t="s">
        <v>2104</v>
      </c>
      <c r="G212" s="31">
        <v>208</v>
      </c>
      <c r="H212" s="27">
        <v>117</v>
      </c>
      <c r="I212" s="33" t="s">
        <v>2503</v>
      </c>
      <c r="J212" s="64">
        <v>35</v>
      </c>
      <c r="K212" s="58" t="s">
        <v>2105</v>
      </c>
      <c r="L212" s="59">
        <v>3</v>
      </c>
      <c r="M212" s="60" t="s">
        <v>8</v>
      </c>
      <c r="N212" s="61" t="s">
        <v>81</v>
      </c>
      <c r="O212" s="62">
        <v>35</v>
      </c>
      <c r="P212" s="140">
        <v>8</v>
      </c>
      <c r="Q212" s="63" t="s">
        <v>2504</v>
      </c>
      <c r="R212" s="83" t="s">
        <v>131</v>
      </c>
      <c r="XEY212" s="1"/>
      <c r="XEZ212" s="1"/>
    </row>
    <row r="213" spans="1:18 16379:16380" ht="15" customHeight="1">
      <c r="A213" s="85" t="s">
        <v>2502</v>
      </c>
      <c r="B213" s="23" t="s">
        <v>2143</v>
      </c>
      <c r="C213" s="23" t="s">
        <v>2144</v>
      </c>
      <c r="D213" s="6" t="s">
        <v>2145</v>
      </c>
      <c r="E213" s="5">
        <v>1</v>
      </c>
      <c r="F213" s="33" t="s">
        <v>2104</v>
      </c>
      <c r="G213" s="31">
        <v>209</v>
      </c>
      <c r="H213" s="27">
        <v>117</v>
      </c>
      <c r="I213" s="33" t="s">
        <v>2505</v>
      </c>
      <c r="J213" s="64">
        <v>27</v>
      </c>
      <c r="K213" s="58" t="s">
        <v>2105</v>
      </c>
      <c r="L213" s="59">
        <v>3</v>
      </c>
      <c r="M213" s="60" t="s">
        <v>8</v>
      </c>
      <c r="N213" s="61" t="s">
        <v>81</v>
      </c>
      <c r="O213" s="62">
        <v>35</v>
      </c>
      <c r="P213" s="140">
        <v>8</v>
      </c>
      <c r="Q213" s="63" t="s">
        <v>2506</v>
      </c>
      <c r="R213" s="83" t="s">
        <v>131</v>
      </c>
      <c r="XEY213" s="1"/>
      <c r="XEZ213" s="1"/>
    </row>
    <row r="214" spans="1:18 16379:16380" ht="15" customHeight="1">
      <c r="A214" s="85" t="s">
        <v>2502</v>
      </c>
      <c r="B214" s="23" t="s">
        <v>2143</v>
      </c>
      <c r="C214" s="23" t="s">
        <v>2144</v>
      </c>
      <c r="D214" s="6" t="s">
        <v>2145</v>
      </c>
      <c r="E214" s="5">
        <v>1</v>
      </c>
      <c r="F214" s="33" t="s">
        <v>2114</v>
      </c>
      <c r="G214" s="31">
        <v>210</v>
      </c>
      <c r="H214" s="27">
        <v>119</v>
      </c>
      <c r="I214" s="33" t="s">
        <v>2507</v>
      </c>
      <c r="J214" s="64">
        <v>27</v>
      </c>
      <c r="K214" s="58" t="s">
        <v>2115</v>
      </c>
      <c r="L214" s="59">
        <v>6</v>
      </c>
      <c r="M214" s="60" t="s">
        <v>8</v>
      </c>
      <c r="N214" s="61" t="s">
        <v>84</v>
      </c>
      <c r="O214" s="62">
        <v>65</v>
      </c>
      <c r="P214" s="140">
        <v>16</v>
      </c>
      <c r="Q214" s="63" t="s">
        <v>2508</v>
      </c>
      <c r="R214" s="83" t="s">
        <v>131</v>
      </c>
      <c r="XEY214" s="1"/>
      <c r="XEZ214" s="1"/>
    </row>
    <row r="215" spans="1:18 16379:16380" ht="15" customHeight="1">
      <c r="A215" s="85" t="s">
        <v>2502</v>
      </c>
      <c r="B215" s="23" t="s">
        <v>2143</v>
      </c>
      <c r="C215" s="23" t="s">
        <v>2144</v>
      </c>
      <c r="D215" s="6" t="s">
        <v>2145</v>
      </c>
      <c r="E215" s="5">
        <v>1</v>
      </c>
      <c r="F215" s="33" t="s">
        <v>2114</v>
      </c>
      <c r="G215" s="31">
        <v>211</v>
      </c>
      <c r="H215" s="27">
        <v>119</v>
      </c>
      <c r="I215" s="33" t="s">
        <v>2509</v>
      </c>
      <c r="J215" s="64">
        <v>35</v>
      </c>
      <c r="K215" s="58" t="s">
        <v>2115</v>
      </c>
      <c r="L215" s="59">
        <v>6</v>
      </c>
      <c r="M215" s="60" t="s">
        <v>8</v>
      </c>
      <c r="N215" s="61" t="s">
        <v>84</v>
      </c>
      <c r="O215" s="62">
        <v>65</v>
      </c>
      <c r="P215" s="140">
        <v>8</v>
      </c>
      <c r="Q215" s="63" t="s">
        <v>2510</v>
      </c>
      <c r="R215" s="83" t="s">
        <v>131</v>
      </c>
      <c r="XEY215" s="1"/>
      <c r="XEZ215" s="1"/>
    </row>
    <row r="216" spans="1:18 16379:16380" ht="15" customHeight="1">
      <c r="A216" s="30" t="s">
        <v>2511</v>
      </c>
      <c r="B216" s="23" t="s">
        <v>2143</v>
      </c>
      <c r="C216" s="23" t="s">
        <v>2144</v>
      </c>
      <c r="D216" s="6" t="s">
        <v>2145</v>
      </c>
      <c r="E216" s="5">
        <v>1</v>
      </c>
      <c r="F216" s="33" t="s">
        <v>2122</v>
      </c>
      <c r="G216" s="31">
        <v>212</v>
      </c>
      <c r="H216" s="27">
        <v>117</v>
      </c>
      <c r="I216" s="33" t="s">
        <v>2512</v>
      </c>
      <c r="J216" s="64">
        <v>24</v>
      </c>
      <c r="K216" s="58" t="s">
        <v>2123</v>
      </c>
      <c r="L216" s="59">
        <v>12</v>
      </c>
      <c r="M216" s="60" t="s">
        <v>8</v>
      </c>
      <c r="N216" s="61" t="s">
        <v>90</v>
      </c>
      <c r="O216" s="62">
        <v>95</v>
      </c>
      <c r="P216" s="140">
        <v>16</v>
      </c>
      <c r="Q216" s="63" t="s">
        <v>2513</v>
      </c>
      <c r="R216" s="83" t="s">
        <v>131</v>
      </c>
      <c r="XEY216" s="1"/>
      <c r="XEZ216" s="1"/>
    </row>
    <row r="217" spans="1:18 16379:16380" ht="15" customHeight="1">
      <c r="A217" s="30" t="s">
        <v>2511</v>
      </c>
      <c r="B217" s="23" t="s">
        <v>2143</v>
      </c>
      <c r="C217" s="23" t="s">
        <v>2144</v>
      </c>
      <c r="D217" s="6" t="s">
        <v>2145</v>
      </c>
      <c r="E217" s="5">
        <v>1</v>
      </c>
      <c r="F217" s="33" t="s">
        <v>2104</v>
      </c>
      <c r="G217" s="31">
        <v>213</v>
      </c>
      <c r="H217" s="27">
        <v>117</v>
      </c>
      <c r="I217" s="33" t="s">
        <v>2514</v>
      </c>
      <c r="J217" s="64">
        <v>35</v>
      </c>
      <c r="K217" s="58" t="s">
        <v>2105</v>
      </c>
      <c r="L217" s="59">
        <v>3</v>
      </c>
      <c r="M217" s="60" t="s">
        <v>8</v>
      </c>
      <c r="N217" s="61" t="s">
        <v>81</v>
      </c>
      <c r="O217" s="62">
        <v>35</v>
      </c>
      <c r="P217" s="140">
        <v>8</v>
      </c>
      <c r="Q217" s="63" t="s">
        <v>2515</v>
      </c>
      <c r="R217" s="83" t="s">
        <v>131</v>
      </c>
      <c r="XEY217" s="1"/>
      <c r="XEZ217" s="1"/>
    </row>
    <row r="218" spans="1:18 16379:16380" ht="15" customHeight="1">
      <c r="A218" s="30" t="s">
        <v>2511</v>
      </c>
      <c r="B218" s="23" t="s">
        <v>2143</v>
      </c>
      <c r="C218" s="23" t="s">
        <v>2144</v>
      </c>
      <c r="D218" s="6" t="s">
        <v>2145</v>
      </c>
      <c r="E218" s="5">
        <v>1</v>
      </c>
      <c r="F218" s="33" t="s">
        <v>2122</v>
      </c>
      <c r="G218" s="31">
        <v>214</v>
      </c>
      <c r="H218" s="27">
        <v>117</v>
      </c>
      <c r="I218" s="33" t="s">
        <v>2516</v>
      </c>
      <c r="J218" s="64">
        <v>33</v>
      </c>
      <c r="K218" s="58" t="s">
        <v>2123</v>
      </c>
      <c r="L218" s="59">
        <v>12</v>
      </c>
      <c r="M218" s="60" t="s">
        <v>8</v>
      </c>
      <c r="N218" s="61" t="s">
        <v>90</v>
      </c>
      <c r="O218" s="62">
        <v>95</v>
      </c>
      <c r="P218" s="140">
        <v>8</v>
      </c>
      <c r="Q218" s="63" t="s">
        <v>2517</v>
      </c>
      <c r="R218" s="83" t="s">
        <v>131</v>
      </c>
      <c r="XEY218" s="1"/>
      <c r="XEZ218" s="1"/>
    </row>
    <row r="219" spans="1:18 16379:16380" ht="15" customHeight="1">
      <c r="A219" s="30" t="s">
        <v>2511</v>
      </c>
      <c r="B219" s="23" t="s">
        <v>2143</v>
      </c>
      <c r="C219" s="23" t="s">
        <v>2144</v>
      </c>
      <c r="D219" s="6" t="s">
        <v>2145</v>
      </c>
      <c r="E219" s="5">
        <v>1</v>
      </c>
      <c r="F219" s="33" t="s">
        <v>2114</v>
      </c>
      <c r="G219" s="31">
        <v>215</v>
      </c>
      <c r="H219" s="27">
        <v>119</v>
      </c>
      <c r="I219" s="33" t="s">
        <v>2518</v>
      </c>
      <c r="J219" s="64">
        <v>35</v>
      </c>
      <c r="K219" s="58" t="s">
        <v>2115</v>
      </c>
      <c r="L219" s="59">
        <v>6</v>
      </c>
      <c r="M219" s="60" t="s">
        <v>8</v>
      </c>
      <c r="N219" s="61" t="s">
        <v>84</v>
      </c>
      <c r="O219" s="62">
        <v>65</v>
      </c>
      <c r="P219" s="140">
        <v>8</v>
      </c>
      <c r="Q219" s="63" t="s">
        <v>2519</v>
      </c>
      <c r="R219" s="83" t="s">
        <v>131</v>
      </c>
      <c r="XEY219" s="1"/>
      <c r="XEZ219" s="1"/>
    </row>
    <row r="220" spans="1:18 16379:16380" ht="15" customHeight="1">
      <c r="A220" s="85" t="s">
        <v>2520</v>
      </c>
      <c r="B220" s="23" t="s">
        <v>2143</v>
      </c>
      <c r="C220" s="23" t="s">
        <v>2144</v>
      </c>
      <c r="D220" s="6" t="s">
        <v>2145</v>
      </c>
      <c r="E220" s="5">
        <v>1</v>
      </c>
      <c r="F220" s="33" t="s">
        <v>2116</v>
      </c>
      <c r="G220" s="31">
        <v>216</v>
      </c>
      <c r="H220" s="27">
        <v>120</v>
      </c>
      <c r="I220" s="33" t="s">
        <v>2521</v>
      </c>
      <c r="J220" s="64">
        <v>32</v>
      </c>
      <c r="K220" s="58" t="s">
        <v>2117</v>
      </c>
      <c r="L220" s="59">
        <v>6</v>
      </c>
      <c r="M220" s="60" t="s">
        <v>8</v>
      </c>
      <c r="N220" s="61" t="s">
        <v>84</v>
      </c>
      <c r="O220" s="62">
        <v>65</v>
      </c>
      <c r="P220" s="140">
        <v>8</v>
      </c>
      <c r="Q220" s="63" t="s">
        <v>2522</v>
      </c>
      <c r="R220" s="83" t="s">
        <v>131</v>
      </c>
      <c r="XEY220" s="1"/>
      <c r="XEZ220" s="1"/>
    </row>
    <row r="221" spans="1:18 16379:16380" ht="15" customHeight="1">
      <c r="A221" s="85" t="s">
        <v>2523</v>
      </c>
      <c r="B221" s="23" t="s">
        <v>2143</v>
      </c>
      <c r="C221" s="23" t="s">
        <v>2144</v>
      </c>
      <c r="D221" s="6" t="s">
        <v>2145</v>
      </c>
      <c r="E221" s="5">
        <v>1</v>
      </c>
      <c r="F221" s="33" t="s">
        <v>2104</v>
      </c>
      <c r="G221" s="31">
        <v>217</v>
      </c>
      <c r="H221" s="27">
        <v>117</v>
      </c>
      <c r="I221" s="33" t="s">
        <v>2524</v>
      </c>
      <c r="J221" s="64">
        <v>29</v>
      </c>
      <c r="K221" s="58" t="s">
        <v>2105</v>
      </c>
      <c r="L221" s="59">
        <v>3</v>
      </c>
      <c r="M221" s="60" t="s">
        <v>8</v>
      </c>
      <c r="N221" s="61" t="s">
        <v>81</v>
      </c>
      <c r="O221" s="62">
        <v>35</v>
      </c>
      <c r="P221" s="140">
        <v>16</v>
      </c>
      <c r="Q221" s="63" t="s">
        <v>2525</v>
      </c>
      <c r="R221" s="83" t="s">
        <v>131</v>
      </c>
      <c r="XEY221" s="1"/>
      <c r="XEZ221" s="1"/>
    </row>
    <row r="222" spans="1:18 16379:16380" ht="15" customHeight="1">
      <c r="A222" s="85" t="s">
        <v>2523</v>
      </c>
      <c r="B222" s="23" t="s">
        <v>2143</v>
      </c>
      <c r="C222" s="23" t="s">
        <v>2144</v>
      </c>
      <c r="D222" s="6" t="s">
        <v>2145</v>
      </c>
      <c r="E222" s="5">
        <v>1</v>
      </c>
      <c r="F222" s="33" t="s">
        <v>2104</v>
      </c>
      <c r="G222" s="31">
        <v>218</v>
      </c>
      <c r="H222" s="27">
        <v>117</v>
      </c>
      <c r="I222" s="33" t="s">
        <v>2526</v>
      </c>
      <c r="J222" s="64">
        <v>27</v>
      </c>
      <c r="K222" s="58" t="s">
        <v>2105</v>
      </c>
      <c r="L222" s="59">
        <v>3</v>
      </c>
      <c r="M222" s="60" t="s">
        <v>8</v>
      </c>
      <c r="N222" s="61" t="s">
        <v>81</v>
      </c>
      <c r="O222" s="62">
        <v>35</v>
      </c>
      <c r="P222" s="140">
        <v>16</v>
      </c>
      <c r="Q222" s="63" t="s">
        <v>2527</v>
      </c>
      <c r="R222" s="83" t="s">
        <v>131</v>
      </c>
      <c r="XEY222" s="1"/>
      <c r="XEZ222" s="1"/>
    </row>
    <row r="223" spans="1:18 16379:16380" ht="15" customHeight="1">
      <c r="A223" s="85" t="s">
        <v>2523</v>
      </c>
      <c r="B223" s="23" t="s">
        <v>2143</v>
      </c>
      <c r="C223" s="23" t="s">
        <v>2144</v>
      </c>
      <c r="D223" s="6" t="s">
        <v>2145</v>
      </c>
      <c r="E223" s="5">
        <v>1</v>
      </c>
      <c r="F223" s="33" t="s">
        <v>2104</v>
      </c>
      <c r="G223" s="31">
        <v>219</v>
      </c>
      <c r="H223" s="27">
        <v>117</v>
      </c>
      <c r="I223" s="33" t="s">
        <v>2528</v>
      </c>
      <c r="J223" s="64">
        <v>28</v>
      </c>
      <c r="K223" s="58" t="s">
        <v>2105</v>
      </c>
      <c r="L223" s="59">
        <v>3</v>
      </c>
      <c r="M223" s="60" t="s">
        <v>8</v>
      </c>
      <c r="N223" s="61" t="s">
        <v>81</v>
      </c>
      <c r="O223" s="62">
        <v>35</v>
      </c>
      <c r="P223" s="140">
        <v>8</v>
      </c>
      <c r="Q223" s="63" t="s">
        <v>2529</v>
      </c>
      <c r="R223" s="83" t="s">
        <v>131</v>
      </c>
      <c r="XEY223" s="1"/>
      <c r="XEZ223" s="1"/>
    </row>
    <row r="224" spans="1:18 16379:16380" ht="15" customHeight="1">
      <c r="A224" s="30" t="s">
        <v>2156</v>
      </c>
      <c r="B224" s="23" t="s">
        <v>2143</v>
      </c>
      <c r="C224" s="23" t="s">
        <v>2144</v>
      </c>
      <c r="D224" s="6" t="s">
        <v>2145</v>
      </c>
      <c r="E224" s="5">
        <v>1</v>
      </c>
      <c r="F224" s="33" t="s">
        <v>2094</v>
      </c>
      <c r="G224" s="31">
        <v>220</v>
      </c>
      <c r="H224" s="27">
        <v>115</v>
      </c>
      <c r="I224" s="33" t="s">
        <v>2530</v>
      </c>
      <c r="J224" s="64">
        <v>25</v>
      </c>
      <c r="K224" s="58" t="s">
        <v>2095</v>
      </c>
      <c r="L224" s="59">
        <v>1</v>
      </c>
      <c r="M224" s="60" t="s">
        <v>8</v>
      </c>
      <c r="N224" s="61" t="s">
        <v>78</v>
      </c>
      <c r="O224" s="62">
        <v>100</v>
      </c>
      <c r="P224" s="140">
        <v>8</v>
      </c>
      <c r="Q224" s="63" t="s">
        <v>2531</v>
      </c>
      <c r="R224" s="83" t="s">
        <v>131</v>
      </c>
      <c r="XEY224" s="1"/>
      <c r="XEZ224" s="1"/>
    </row>
    <row r="225" spans="1:18 16379:16380" ht="15" customHeight="1">
      <c r="A225" s="30" t="s">
        <v>2156</v>
      </c>
      <c r="B225" s="23" t="s">
        <v>2143</v>
      </c>
      <c r="C225" s="23" t="s">
        <v>2144</v>
      </c>
      <c r="D225" s="6" t="s">
        <v>2145</v>
      </c>
      <c r="E225" s="5">
        <v>1</v>
      </c>
      <c r="F225" s="33" t="s">
        <v>2104</v>
      </c>
      <c r="G225" s="31">
        <v>221</v>
      </c>
      <c r="H225" s="27">
        <v>117</v>
      </c>
      <c r="I225" s="33" t="s">
        <v>2532</v>
      </c>
      <c r="J225" s="64">
        <v>34</v>
      </c>
      <c r="K225" s="58" t="s">
        <v>2105</v>
      </c>
      <c r="L225" s="59">
        <v>3</v>
      </c>
      <c r="M225" s="60" t="s">
        <v>8</v>
      </c>
      <c r="N225" s="61" t="s">
        <v>81</v>
      </c>
      <c r="O225" s="62">
        <v>35</v>
      </c>
      <c r="P225" s="140">
        <v>8</v>
      </c>
      <c r="Q225" s="63" t="s">
        <v>2533</v>
      </c>
      <c r="R225" s="83" t="s">
        <v>131</v>
      </c>
      <c r="XEY225" s="1"/>
      <c r="XEZ225" s="1"/>
    </row>
    <row r="226" spans="1:18 16379:16380" ht="15" customHeight="1">
      <c r="A226" s="30" t="s">
        <v>2534</v>
      </c>
      <c r="B226" s="23" t="s">
        <v>2143</v>
      </c>
      <c r="C226" s="23" t="s">
        <v>2144</v>
      </c>
      <c r="D226" s="6" t="s">
        <v>2145</v>
      </c>
      <c r="E226" s="5">
        <v>1</v>
      </c>
      <c r="F226" s="33" t="s">
        <v>2098</v>
      </c>
      <c r="G226" s="31">
        <v>222</v>
      </c>
      <c r="H226" s="27">
        <v>116</v>
      </c>
      <c r="I226" s="33" t="s">
        <v>2535</v>
      </c>
      <c r="J226" s="64">
        <v>26</v>
      </c>
      <c r="K226" s="58" t="s">
        <v>2099</v>
      </c>
      <c r="L226" s="59">
        <v>2</v>
      </c>
      <c r="M226" s="60" t="s">
        <v>8</v>
      </c>
      <c r="N226" s="61" t="s">
        <v>80</v>
      </c>
      <c r="O226" s="62">
        <v>100</v>
      </c>
      <c r="P226" s="140">
        <v>8</v>
      </c>
      <c r="Q226" s="63" t="s">
        <v>2536</v>
      </c>
      <c r="R226" s="83" t="s">
        <v>131</v>
      </c>
      <c r="XEY226" s="1"/>
      <c r="XEZ226" s="1"/>
    </row>
    <row r="227" spans="1:18 16379:16380" ht="15" customHeight="1">
      <c r="A227" s="85" t="s">
        <v>2537</v>
      </c>
      <c r="B227" s="23" t="s">
        <v>2143</v>
      </c>
      <c r="C227" s="23" t="s">
        <v>2144</v>
      </c>
      <c r="D227" s="6" t="s">
        <v>2145</v>
      </c>
      <c r="E227" s="5">
        <v>1</v>
      </c>
      <c r="F227" s="33" t="s">
        <v>2116</v>
      </c>
      <c r="G227" s="31">
        <v>223</v>
      </c>
      <c r="H227" s="27">
        <v>120</v>
      </c>
      <c r="I227" s="33" t="s">
        <v>2538</v>
      </c>
      <c r="J227" s="64">
        <v>21</v>
      </c>
      <c r="K227" s="58" t="s">
        <v>2117</v>
      </c>
      <c r="L227" s="59">
        <v>6</v>
      </c>
      <c r="M227" s="60" t="s">
        <v>8</v>
      </c>
      <c r="N227" s="61" t="s">
        <v>84</v>
      </c>
      <c r="O227" s="62">
        <v>65</v>
      </c>
      <c r="P227" s="140">
        <v>8</v>
      </c>
      <c r="Q227" s="63" t="s">
        <v>2539</v>
      </c>
      <c r="R227" s="83" t="s">
        <v>131</v>
      </c>
      <c r="XEY227" s="1"/>
      <c r="XEZ227" s="1"/>
    </row>
    <row r="228" spans="1:18 16379:16380" ht="15" customHeight="1">
      <c r="A228" s="85" t="s">
        <v>2537</v>
      </c>
      <c r="B228" s="23" t="s">
        <v>2143</v>
      </c>
      <c r="C228" s="23" t="s">
        <v>2144</v>
      </c>
      <c r="D228" s="6" t="s">
        <v>2145</v>
      </c>
      <c r="E228" s="5">
        <v>1</v>
      </c>
      <c r="F228" s="33" t="s">
        <v>2104</v>
      </c>
      <c r="G228" s="31">
        <v>224</v>
      </c>
      <c r="H228" s="27">
        <v>117</v>
      </c>
      <c r="I228" s="33" t="s">
        <v>2540</v>
      </c>
      <c r="J228" s="64">
        <v>23</v>
      </c>
      <c r="K228" s="58" t="s">
        <v>2105</v>
      </c>
      <c r="L228" s="59">
        <v>3</v>
      </c>
      <c r="M228" s="60" t="s">
        <v>8</v>
      </c>
      <c r="N228" s="61" t="s">
        <v>81</v>
      </c>
      <c r="O228" s="62">
        <v>35</v>
      </c>
      <c r="P228" s="140">
        <v>8</v>
      </c>
      <c r="Q228" s="63" t="s">
        <v>2541</v>
      </c>
      <c r="R228" s="83" t="s">
        <v>131</v>
      </c>
      <c r="XEY228" s="1"/>
      <c r="XEZ228" s="1"/>
    </row>
    <row r="229" spans="1:18 16379:16380" ht="15" customHeight="1">
      <c r="A229" s="85" t="s">
        <v>2537</v>
      </c>
      <c r="B229" s="23" t="s">
        <v>2143</v>
      </c>
      <c r="C229" s="23" t="s">
        <v>2144</v>
      </c>
      <c r="D229" s="6" t="s">
        <v>2145</v>
      </c>
      <c r="E229" s="5">
        <v>1</v>
      </c>
      <c r="F229" s="33" t="s">
        <v>2094</v>
      </c>
      <c r="G229" s="31">
        <v>225</v>
      </c>
      <c r="H229" s="27">
        <v>115</v>
      </c>
      <c r="I229" s="33" t="s">
        <v>2542</v>
      </c>
      <c r="J229" s="64">
        <v>32</v>
      </c>
      <c r="K229" s="58" t="s">
        <v>2095</v>
      </c>
      <c r="L229" s="59">
        <v>1</v>
      </c>
      <c r="M229" s="60" t="s">
        <v>8</v>
      </c>
      <c r="N229" s="61" t="s">
        <v>78</v>
      </c>
      <c r="O229" s="62">
        <v>100</v>
      </c>
      <c r="P229" s="140">
        <v>8</v>
      </c>
      <c r="Q229" s="63" t="s">
        <v>2543</v>
      </c>
      <c r="R229" s="83" t="s">
        <v>131</v>
      </c>
      <c r="XEY229" s="1"/>
      <c r="XEZ229" s="1"/>
    </row>
    <row r="230" spans="1:18 16379:16380" ht="15" customHeight="1">
      <c r="A230" s="85" t="s">
        <v>2537</v>
      </c>
      <c r="B230" s="23" t="s">
        <v>2143</v>
      </c>
      <c r="C230" s="23" t="s">
        <v>2144</v>
      </c>
      <c r="D230" s="6" t="s">
        <v>2145</v>
      </c>
      <c r="E230" s="5">
        <v>1</v>
      </c>
      <c r="F230" s="33" t="s">
        <v>2116</v>
      </c>
      <c r="G230" s="31">
        <v>226</v>
      </c>
      <c r="H230" s="27">
        <v>120</v>
      </c>
      <c r="I230" s="33" t="s">
        <v>2544</v>
      </c>
      <c r="J230" s="64">
        <v>21</v>
      </c>
      <c r="K230" s="58" t="s">
        <v>2117</v>
      </c>
      <c r="L230" s="59">
        <v>6</v>
      </c>
      <c r="M230" s="60" t="s">
        <v>8</v>
      </c>
      <c r="N230" s="61" t="s">
        <v>84</v>
      </c>
      <c r="O230" s="62">
        <v>65</v>
      </c>
      <c r="P230" s="140">
        <v>8</v>
      </c>
      <c r="Q230" s="63" t="s">
        <v>2545</v>
      </c>
      <c r="R230" s="83" t="s">
        <v>131</v>
      </c>
      <c r="XEY230" s="1"/>
      <c r="XEZ230" s="1"/>
    </row>
    <row r="231" spans="1:18 16379:16380" ht="15" customHeight="1">
      <c r="A231" s="30" t="s">
        <v>2546</v>
      </c>
      <c r="B231" s="23" t="s">
        <v>2143</v>
      </c>
      <c r="C231" s="23" t="s">
        <v>2144</v>
      </c>
      <c r="D231" s="6" t="s">
        <v>2145</v>
      </c>
      <c r="E231" s="5">
        <v>1</v>
      </c>
      <c r="F231" s="33" t="s">
        <v>2098</v>
      </c>
      <c r="G231" s="31">
        <v>227</v>
      </c>
      <c r="H231" s="27">
        <v>116</v>
      </c>
      <c r="I231" s="33" t="s">
        <v>2547</v>
      </c>
      <c r="J231" s="64">
        <v>35</v>
      </c>
      <c r="K231" s="58" t="s">
        <v>2099</v>
      </c>
      <c r="L231" s="59">
        <v>2</v>
      </c>
      <c r="M231" s="60" t="s">
        <v>8</v>
      </c>
      <c r="N231" s="61" t="s">
        <v>80</v>
      </c>
      <c r="O231" s="62">
        <v>100</v>
      </c>
      <c r="P231" s="140">
        <v>8</v>
      </c>
      <c r="Q231" s="63" t="s">
        <v>2548</v>
      </c>
      <c r="R231" s="83" t="s">
        <v>131</v>
      </c>
      <c r="XEY231" s="1"/>
      <c r="XEZ231" s="1"/>
    </row>
    <row r="232" spans="1:18 16379:16380" ht="15" customHeight="1">
      <c r="A232" s="30" t="s">
        <v>2546</v>
      </c>
      <c r="B232" s="23" t="s">
        <v>2143</v>
      </c>
      <c r="C232" s="23" t="s">
        <v>2144</v>
      </c>
      <c r="D232" s="6" t="s">
        <v>2145</v>
      </c>
      <c r="E232" s="5">
        <v>1</v>
      </c>
      <c r="F232" s="33" t="s">
        <v>2094</v>
      </c>
      <c r="G232" s="31">
        <v>228</v>
      </c>
      <c r="H232" s="27">
        <v>115</v>
      </c>
      <c r="I232" s="33" t="s">
        <v>2549</v>
      </c>
      <c r="J232" s="64">
        <v>26</v>
      </c>
      <c r="K232" s="58" t="s">
        <v>2095</v>
      </c>
      <c r="L232" s="59">
        <v>1</v>
      </c>
      <c r="M232" s="60" t="s">
        <v>8</v>
      </c>
      <c r="N232" s="61" t="s">
        <v>78</v>
      </c>
      <c r="O232" s="62">
        <v>100</v>
      </c>
      <c r="P232" s="140">
        <v>8</v>
      </c>
      <c r="Q232" s="63" t="s">
        <v>2550</v>
      </c>
      <c r="R232" s="83" t="s">
        <v>131</v>
      </c>
      <c r="XEY232" s="1"/>
      <c r="XEZ232" s="1"/>
    </row>
    <row r="233" spans="1:18 16379:16380" ht="15" customHeight="1">
      <c r="A233" s="30" t="s">
        <v>2551</v>
      </c>
      <c r="B233" s="23" t="s">
        <v>2143</v>
      </c>
      <c r="C233" s="23" t="s">
        <v>2144</v>
      </c>
      <c r="D233" s="6" t="s">
        <v>2145</v>
      </c>
      <c r="E233" s="5">
        <v>1</v>
      </c>
      <c r="F233" s="33" t="s">
        <v>2116</v>
      </c>
      <c r="G233" s="31">
        <v>229</v>
      </c>
      <c r="H233" s="27">
        <v>120</v>
      </c>
      <c r="I233" s="33" t="s">
        <v>2552</v>
      </c>
      <c r="J233" s="64">
        <v>32</v>
      </c>
      <c r="K233" s="58" t="s">
        <v>2117</v>
      </c>
      <c r="L233" s="59">
        <v>6</v>
      </c>
      <c r="M233" s="60" t="s">
        <v>8</v>
      </c>
      <c r="N233" s="61" t="s">
        <v>84</v>
      </c>
      <c r="O233" s="62">
        <v>65</v>
      </c>
      <c r="P233" s="140">
        <v>0</v>
      </c>
      <c r="Q233" s="63" t="s">
        <v>2553</v>
      </c>
      <c r="R233" s="83" t="s">
        <v>131</v>
      </c>
      <c r="XEY233" s="1"/>
      <c r="XEZ233" s="1"/>
    </row>
    <row r="234" spans="1:18 16379:16380" ht="15" customHeight="1">
      <c r="A234" s="30" t="s">
        <v>2551</v>
      </c>
      <c r="B234" s="23" t="s">
        <v>2143</v>
      </c>
      <c r="C234" s="23" t="s">
        <v>2144</v>
      </c>
      <c r="D234" s="6" t="s">
        <v>2145</v>
      </c>
      <c r="E234" s="5">
        <v>1</v>
      </c>
      <c r="F234" s="33" t="s">
        <v>2094</v>
      </c>
      <c r="G234" s="31">
        <v>230</v>
      </c>
      <c r="H234" s="27">
        <v>115</v>
      </c>
      <c r="I234" s="33" t="s">
        <v>2554</v>
      </c>
      <c r="J234" s="64">
        <v>34</v>
      </c>
      <c r="K234" s="58" t="s">
        <v>2095</v>
      </c>
      <c r="L234" s="59">
        <v>1</v>
      </c>
      <c r="M234" s="60" t="s">
        <v>8</v>
      </c>
      <c r="N234" s="61" t="s">
        <v>78</v>
      </c>
      <c r="O234" s="62">
        <v>100</v>
      </c>
      <c r="P234" s="140">
        <v>8</v>
      </c>
      <c r="Q234" s="63" t="s">
        <v>2555</v>
      </c>
      <c r="R234" s="83" t="s">
        <v>131</v>
      </c>
      <c r="XEY234" s="1"/>
      <c r="XEZ234" s="1"/>
    </row>
    <row r="235" spans="1:18 16379:16380" ht="15" customHeight="1">
      <c r="A235" s="30" t="s">
        <v>2551</v>
      </c>
      <c r="B235" s="23" t="s">
        <v>2143</v>
      </c>
      <c r="C235" s="23" t="s">
        <v>2144</v>
      </c>
      <c r="D235" s="6" t="s">
        <v>2145</v>
      </c>
      <c r="E235" s="5">
        <v>1</v>
      </c>
      <c r="F235" s="33" t="s">
        <v>2104</v>
      </c>
      <c r="G235" s="31">
        <v>231</v>
      </c>
      <c r="H235" s="27">
        <v>117</v>
      </c>
      <c r="I235" s="33" t="s">
        <v>2556</v>
      </c>
      <c r="J235" s="64">
        <v>30</v>
      </c>
      <c r="K235" s="58" t="s">
        <v>2105</v>
      </c>
      <c r="L235" s="59">
        <v>3</v>
      </c>
      <c r="M235" s="60" t="s">
        <v>8</v>
      </c>
      <c r="N235" s="61" t="s">
        <v>81</v>
      </c>
      <c r="O235" s="62">
        <v>35</v>
      </c>
      <c r="P235" s="140">
        <v>8</v>
      </c>
      <c r="Q235" s="63" t="s">
        <v>2557</v>
      </c>
      <c r="R235" s="83" t="s">
        <v>131</v>
      </c>
      <c r="XEY235" s="1"/>
      <c r="XEZ235" s="1"/>
    </row>
    <row r="236" spans="1:18 16379:16380" ht="15" customHeight="1">
      <c r="A236" s="30" t="s">
        <v>2551</v>
      </c>
      <c r="B236" s="23" t="s">
        <v>2143</v>
      </c>
      <c r="C236" s="23" t="s">
        <v>2144</v>
      </c>
      <c r="D236" s="6" t="s">
        <v>2145</v>
      </c>
      <c r="E236" s="5">
        <v>1</v>
      </c>
      <c r="F236" s="33" t="s">
        <v>2104</v>
      </c>
      <c r="G236" s="31">
        <v>232</v>
      </c>
      <c r="H236" s="27">
        <v>117</v>
      </c>
      <c r="I236" s="33" t="s">
        <v>2558</v>
      </c>
      <c r="J236" s="64">
        <v>33</v>
      </c>
      <c r="K236" s="58" t="s">
        <v>2105</v>
      </c>
      <c r="L236" s="59">
        <v>3</v>
      </c>
      <c r="M236" s="60" t="s">
        <v>8</v>
      </c>
      <c r="N236" s="61" t="s">
        <v>81</v>
      </c>
      <c r="O236" s="62">
        <v>35</v>
      </c>
      <c r="P236" s="140">
        <v>8</v>
      </c>
      <c r="Q236" s="63" t="s">
        <v>2559</v>
      </c>
      <c r="R236" s="83" t="s">
        <v>131</v>
      </c>
      <c r="XEY236" s="1"/>
      <c r="XEZ236" s="1"/>
    </row>
    <row r="237" spans="1:18 16379:16380" ht="15" customHeight="1">
      <c r="A237" s="30" t="s">
        <v>2551</v>
      </c>
      <c r="B237" s="23" t="s">
        <v>2143</v>
      </c>
      <c r="C237" s="23" t="s">
        <v>2144</v>
      </c>
      <c r="D237" s="6" t="s">
        <v>2145</v>
      </c>
      <c r="E237" s="5">
        <v>1</v>
      </c>
      <c r="F237" s="33" t="s">
        <v>2094</v>
      </c>
      <c r="G237" s="31">
        <v>233</v>
      </c>
      <c r="H237" s="27">
        <v>115</v>
      </c>
      <c r="I237" s="33" t="s">
        <v>2560</v>
      </c>
      <c r="J237" s="64">
        <v>25</v>
      </c>
      <c r="K237" s="58" t="s">
        <v>2095</v>
      </c>
      <c r="L237" s="59">
        <v>1</v>
      </c>
      <c r="M237" s="60" t="s">
        <v>8</v>
      </c>
      <c r="N237" s="61" t="s">
        <v>78</v>
      </c>
      <c r="O237" s="62">
        <v>100</v>
      </c>
      <c r="P237" s="140">
        <v>8</v>
      </c>
      <c r="Q237" s="63" t="s">
        <v>2561</v>
      </c>
      <c r="R237" s="83" t="s">
        <v>131</v>
      </c>
      <c r="XEY237" s="1"/>
      <c r="XEZ237" s="1"/>
    </row>
    <row r="238" spans="1:18 16379:16380" ht="15" customHeight="1">
      <c r="A238" s="30" t="s">
        <v>2551</v>
      </c>
      <c r="B238" s="23" t="s">
        <v>2143</v>
      </c>
      <c r="C238" s="23" t="s">
        <v>2144</v>
      </c>
      <c r="D238" s="6" t="s">
        <v>2145</v>
      </c>
      <c r="E238" s="5">
        <v>1</v>
      </c>
      <c r="F238" s="33" t="s">
        <v>2104</v>
      </c>
      <c r="G238" s="31">
        <v>234</v>
      </c>
      <c r="H238" s="27">
        <v>117</v>
      </c>
      <c r="I238" s="33" t="s">
        <v>2562</v>
      </c>
      <c r="J238" s="64">
        <v>24</v>
      </c>
      <c r="K238" s="58" t="s">
        <v>2105</v>
      </c>
      <c r="L238" s="59">
        <v>3</v>
      </c>
      <c r="M238" s="60" t="s">
        <v>8</v>
      </c>
      <c r="N238" s="61" t="s">
        <v>81</v>
      </c>
      <c r="O238" s="62">
        <v>35</v>
      </c>
      <c r="P238" s="140">
        <v>8</v>
      </c>
      <c r="Q238" s="63" t="s">
        <v>2563</v>
      </c>
      <c r="R238" s="83" t="s">
        <v>131</v>
      </c>
      <c r="XEY238" s="1"/>
      <c r="XEZ238" s="1"/>
    </row>
    <row r="239" spans="1:18 16379:16380" ht="15" customHeight="1">
      <c r="A239" s="30" t="s">
        <v>2551</v>
      </c>
      <c r="B239" s="23" t="s">
        <v>2143</v>
      </c>
      <c r="C239" s="23" t="s">
        <v>2144</v>
      </c>
      <c r="D239" s="6" t="s">
        <v>2145</v>
      </c>
      <c r="E239" s="5">
        <v>1</v>
      </c>
      <c r="F239" s="33" t="s">
        <v>2104</v>
      </c>
      <c r="G239" s="31">
        <v>235</v>
      </c>
      <c r="H239" s="27">
        <v>117</v>
      </c>
      <c r="I239" s="33" t="s">
        <v>2564</v>
      </c>
      <c r="J239" s="64">
        <v>27</v>
      </c>
      <c r="K239" s="58" t="s">
        <v>2105</v>
      </c>
      <c r="L239" s="59">
        <v>3</v>
      </c>
      <c r="M239" s="60" t="s">
        <v>8</v>
      </c>
      <c r="N239" s="61" t="s">
        <v>81</v>
      </c>
      <c r="O239" s="62">
        <v>35</v>
      </c>
      <c r="P239" s="140">
        <v>8</v>
      </c>
      <c r="Q239" s="63" t="s">
        <v>2565</v>
      </c>
      <c r="R239" s="83" t="s">
        <v>131</v>
      </c>
      <c r="XEY239" s="1"/>
      <c r="XEZ239" s="1"/>
    </row>
    <row r="240" spans="1:18 16379:16380" ht="15" customHeight="1">
      <c r="A240" s="30" t="s">
        <v>2158</v>
      </c>
      <c r="B240" s="23" t="s">
        <v>2143</v>
      </c>
      <c r="C240" s="23" t="s">
        <v>2144</v>
      </c>
      <c r="D240" s="6" t="s">
        <v>2145</v>
      </c>
      <c r="E240" s="5">
        <v>1</v>
      </c>
      <c r="F240" s="33" t="s">
        <v>2094</v>
      </c>
      <c r="G240" s="31">
        <v>236</v>
      </c>
      <c r="H240" s="27">
        <v>115</v>
      </c>
      <c r="I240" s="33" t="s">
        <v>2566</v>
      </c>
      <c r="J240" s="64">
        <v>25</v>
      </c>
      <c r="K240" s="58" t="s">
        <v>2095</v>
      </c>
      <c r="L240" s="59">
        <v>1</v>
      </c>
      <c r="M240" s="60" t="s">
        <v>8</v>
      </c>
      <c r="N240" s="61" t="s">
        <v>78</v>
      </c>
      <c r="O240" s="62">
        <v>100</v>
      </c>
      <c r="P240" s="140">
        <v>8</v>
      </c>
      <c r="Q240" s="63" t="s">
        <v>2567</v>
      </c>
      <c r="R240" s="83" t="s">
        <v>131</v>
      </c>
      <c r="XEY240" s="1"/>
      <c r="XEZ240" s="1"/>
    </row>
    <row r="241" spans="1:18 16379:16380" ht="15" customHeight="1">
      <c r="A241" s="30" t="s">
        <v>2158</v>
      </c>
      <c r="B241" s="23" t="s">
        <v>2143</v>
      </c>
      <c r="C241" s="23" t="s">
        <v>2144</v>
      </c>
      <c r="D241" s="6" t="s">
        <v>2145</v>
      </c>
      <c r="E241" s="5">
        <v>1</v>
      </c>
      <c r="F241" s="33" t="s">
        <v>2116</v>
      </c>
      <c r="G241" s="31">
        <v>237</v>
      </c>
      <c r="H241" s="27">
        <v>120</v>
      </c>
      <c r="I241" s="33" t="s">
        <v>2568</v>
      </c>
      <c r="J241" s="64">
        <v>34</v>
      </c>
      <c r="K241" s="58" t="s">
        <v>2117</v>
      </c>
      <c r="L241" s="59">
        <v>6</v>
      </c>
      <c r="M241" s="60" t="s">
        <v>8</v>
      </c>
      <c r="N241" s="61" t="s">
        <v>84</v>
      </c>
      <c r="O241" s="62">
        <v>65</v>
      </c>
      <c r="P241" s="140">
        <v>0</v>
      </c>
      <c r="Q241" s="63" t="s">
        <v>2569</v>
      </c>
      <c r="R241" s="83" t="s">
        <v>131</v>
      </c>
      <c r="XEY241" s="1"/>
      <c r="XEZ241" s="1"/>
    </row>
    <row r="242" spans="1:18 16379:16380" ht="15" customHeight="1">
      <c r="A242" s="30" t="s">
        <v>2570</v>
      </c>
      <c r="B242" s="23" t="s">
        <v>2143</v>
      </c>
      <c r="C242" s="23" t="s">
        <v>2144</v>
      </c>
      <c r="D242" s="6" t="s">
        <v>2145</v>
      </c>
      <c r="E242" s="5">
        <v>1</v>
      </c>
      <c r="F242" s="33" t="s">
        <v>2098</v>
      </c>
      <c r="G242" s="31">
        <v>238</v>
      </c>
      <c r="H242" s="27">
        <v>116</v>
      </c>
      <c r="I242" s="33" t="s">
        <v>2571</v>
      </c>
      <c r="J242" s="64">
        <v>26</v>
      </c>
      <c r="K242" s="58" t="s">
        <v>2099</v>
      </c>
      <c r="L242" s="59">
        <v>2</v>
      </c>
      <c r="M242" s="60" t="s">
        <v>8</v>
      </c>
      <c r="N242" s="61" t="s">
        <v>80</v>
      </c>
      <c r="O242" s="62">
        <v>100</v>
      </c>
      <c r="P242" s="140">
        <v>8</v>
      </c>
      <c r="Q242" s="63" t="s">
        <v>2572</v>
      </c>
      <c r="R242" s="83" t="s">
        <v>131</v>
      </c>
      <c r="XEY242" s="1"/>
      <c r="XEZ242" s="1"/>
    </row>
    <row r="243" spans="1:18 16379:16380" ht="15" customHeight="1">
      <c r="A243" s="30" t="s">
        <v>2570</v>
      </c>
      <c r="B243" s="23" t="s">
        <v>2143</v>
      </c>
      <c r="C243" s="23" t="s">
        <v>2144</v>
      </c>
      <c r="D243" s="6" t="s">
        <v>2145</v>
      </c>
      <c r="E243" s="5">
        <v>1</v>
      </c>
      <c r="F243" s="33" t="s">
        <v>2094</v>
      </c>
      <c r="G243" s="31">
        <v>239</v>
      </c>
      <c r="H243" s="27">
        <v>115</v>
      </c>
      <c r="I243" s="33" t="s">
        <v>2573</v>
      </c>
      <c r="J243" s="64">
        <v>29</v>
      </c>
      <c r="K243" s="58" t="s">
        <v>2095</v>
      </c>
      <c r="L243" s="59">
        <v>1</v>
      </c>
      <c r="M243" s="60" t="s">
        <v>8</v>
      </c>
      <c r="N243" s="61" t="s">
        <v>78</v>
      </c>
      <c r="O243" s="62">
        <v>100</v>
      </c>
      <c r="P243" s="140">
        <v>8</v>
      </c>
      <c r="Q243" s="63" t="s">
        <v>2574</v>
      </c>
      <c r="R243" s="83" t="s">
        <v>131</v>
      </c>
      <c r="XEY243" s="1"/>
      <c r="XEZ243" s="1"/>
    </row>
    <row r="244" spans="1:18 16379:16380" ht="15" customHeight="1">
      <c r="A244" s="30" t="s">
        <v>2158</v>
      </c>
      <c r="B244" s="23" t="s">
        <v>2143</v>
      </c>
      <c r="C244" s="23" t="s">
        <v>2144</v>
      </c>
      <c r="D244" s="6" t="s">
        <v>2145</v>
      </c>
      <c r="E244" s="5">
        <v>1</v>
      </c>
      <c r="F244" s="33" t="s">
        <v>2104</v>
      </c>
      <c r="G244" s="31">
        <v>240</v>
      </c>
      <c r="H244" s="27">
        <v>117</v>
      </c>
      <c r="I244" s="33" t="s">
        <v>2575</v>
      </c>
      <c r="J244" s="64">
        <v>25</v>
      </c>
      <c r="K244" s="58" t="s">
        <v>2105</v>
      </c>
      <c r="L244" s="59">
        <v>3</v>
      </c>
      <c r="M244" s="60" t="s">
        <v>8</v>
      </c>
      <c r="N244" s="61" t="s">
        <v>81</v>
      </c>
      <c r="O244" s="62">
        <v>35</v>
      </c>
      <c r="P244" s="140">
        <v>8</v>
      </c>
      <c r="Q244" s="63" t="s">
        <v>2576</v>
      </c>
      <c r="R244" s="83" t="s">
        <v>131</v>
      </c>
      <c r="XEY244" s="1"/>
      <c r="XEZ244" s="1"/>
    </row>
    <row r="245" spans="1:18 16379:16380" ht="15" customHeight="1">
      <c r="A245" s="30"/>
      <c r="D245" s="6"/>
      <c r="E245" s="5"/>
      <c r="F245" s="33"/>
      <c r="G245" s="31"/>
      <c r="H245" s="27"/>
      <c r="I245" s="33"/>
      <c r="J245" s="64"/>
      <c r="K245" s="58"/>
      <c r="L245" s="59"/>
      <c r="M245" s="60"/>
      <c r="N245" s="61"/>
      <c r="O245" s="62"/>
      <c r="P245" s="140"/>
      <c r="Q245" s="63"/>
      <c r="R245" s="83"/>
      <c r="XEY245" s="1"/>
      <c r="XEZ245" s="1"/>
    </row>
    <row r="246" spans="1:18 16379:16380" ht="15" customHeight="1">
      <c r="A246" s="30"/>
      <c r="D246" s="6"/>
      <c r="E246" s="5"/>
      <c r="F246" s="33"/>
      <c r="G246" s="31"/>
      <c r="H246" s="27"/>
      <c r="I246" s="33"/>
      <c r="J246" s="64"/>
      <c r="K246" s="58"/>
      <c r="L246" s="59"/>
      <c r="M246" s="60"/>
      <c r="N246" s="61"/>
      <c r="O246" s="62"/>
      <c r="P246" s="140"/>
      <c r="Q246" s="63"/>
      <c r="R246" s="83"/>
      <c r="XEY246" s="1"/>
      <c r="XEZ246" s="1"/>
    </row>
    <row r="247" spans="1:18 16379:16380" ht="15" customHeight="1">
      <c r="A247" s="30"/>
      <c r="D247" s="6"/>
      <c r="E247" s="5"/>
      <c r="F247" s="33"/>
      <c r="G247" s="31"/>
      <c r="H247" s="27"/>
      <c r="I247" s="33"/>
      <c r="J247" s="64"/>
      <c r="K247" s="58"/>
      <c r="L247" s="59"/>
      <c r="M247" s="60"/>
      <c r="N247" s="61"/>
      <c r="O247" s="62"/>
      <c r="P247" s="140"/>
      <c r="Q247" s="63"/>
      <c r="R247" s="83"/>
      <c r="XEY247" s="1"/>
      <c r="XEZ247" s="1"/>
    </row>
    <row r="248" spans="1:18 16379:16380" ht="15" customHeight="1">
      <c r="A248" s="30"/>
      <c r="D248" s="6"/>
      <c r="E248" s="5"/>
      <c r="F248" s="33"/>
      <c r="G248" s="31"/>
      <c r="H248" s="27"/>
      <c r="I248" s="33"/>
      <c r="J248" s="64"/>
      <c r="K248" s="58"/>
      <c r="L248" s="59"/>
      <c r="M248" s="60"/>
      <c r="N248" s="61"/>
      <c r="O248" s="62"/>
      <c r="P248" s="140"/>
      <c r="Q248" s="63"/>
      <c r="R248" s="83"/>
      <c r="XEY248" s="1"/>
      <c r="XEZ248" s="1"/>
    </row>
    <row r="249" spans="1:18 16379:16380" ht="15" customHeight="1">
      <c r="A249" s="30"/>
      <c r="D249" s="6"/>
      <c r="E249" s="5"/>
      <c r="F249" s="33"/>
      <c r="G249" s="31"/>
      <c r="H249" s="27"/>
      <c r="I249" s="33"/>
      <c r="J249" s="64"/>
      <c r="K249" s="58"/>
      <c r="L249" s="59"/>
      <c r="M249" s="60"/>
      <c r="N249" s="61"/>
      <c r="O249" s="62"/>
      <c r="P249" s="140"/>
      <c r="Q249" s="63"/>
      <c r="R249" s="83"/>
      <c r="XEY249" s="1"/>
      <c r="XEZ249" s="1"/>
    </row>
    <row r="250" spans="1:18 16379:16380" ht="15" customHeight="1">
      <c r="A250" s="30"/>
      <c r="D250" s="6"/>
      <c r="E250" s="5"/>
      <c r="F250" s="33"/>
      <c r="G250" s="31"/>
      <c r="H250" s="27"/>
      <c r="I250" s="33"/>
      <c r="J250" s="64"/>
      <c r="K250" s="58"/>
      <c r="L250" s="59"/>
      <c r="M250" s="60"/>
      <c r="N250" s="61"/>
      <c r="O250" s="62"/>
      <c r="P250" s="140"/>
      <c r="Q250" s="63"/>
      <c r="R250" s="83"/>
      <c r="XEY250" s="1"/>
      <c r="XEZ250" s="1"/>
    </row>
    <row r="251" spans="1:18 16379:16380" ht="15" customHeight="1">
      <c r="A251" s="30"/>
      <c r="D251" s="6"/>
      <c r="E251" s="5"/>
      <c r="F251" s="33"/>
      <c r="G251" s="31"/>
      <c r="H251" s="27"/>
      <c r="I251" s="33"/>
      <c r="J251" s="64"/>
      <c r="K251" s="58"/>
      <c r="L251" s="59"/>
      <c r="M251" s="60"/>
      <c r="N251" s="61"/>
      <c r="O251" s="62"/>
      <c r="P251" s="140"/>
      <c r="Q251" s="63"/>
      <c r="R251" s="83"/>
      <c r="XEY251" s="1"/>
      <c r="XEZ251" s="1"/>
    </row>
    <row r="252" spans="1:18 16379:16380" ht="15" customHeight="1">
      <c r="A252" s="30"/>
      <c r="D252" s="6"/>
      <c r="E252" s="5"/>
      <c r="F252" s="33"/>
      <c r="G252" s="31"/>
      <c r="H252" s="27"/>
      <c r="I252" s="33"/>
      <c r="J252" s="64"/>
      <c r="K252" s="58"/>
      <c r="L252" s="59"/>
      <c r="M252" s="60"/>
      <c r="N252" s="61"/>
      <c r="O252" s="62"/>
      <c r="P252" s="140"/>
      <c r="Q252" s="63"/>
      <c r="R252" s="83"/>
      <c r="XEY252" s="1"/>
      <c r="XEZ252" s="1"/>
    </row>
    <row r="253" spans="1:18 16379:16380" ht="15" customHeight="1">
      <c r="A253" s="30"/>
      <c r="D253" s="6"/>
      <c r="E253" s="5"/>
      <c r="F253" s="33"/>
      <c r="G253" s="31"/>
      <c r="H253" s="27"/>
      <c r="I253" s="33"/>
      <c r="J253" s="64"/>
      <c r="K253" s="58"/>
      <c r="L253" s="59"/>
      <c r="M253" s="60"/>
      <c r="N253" s="61"/>
      <c r="O253" s="62"/>
      <c r="P253" s="140"/>
      <c r="Q253" s="63"/>
      <c r="R253" s="83"/>
      <c r="XEY253" s="1"/>
      <c r="XEZ253" s="1"/>
    </row>
    <row r="254" spans="1:18 16379:16380" ht="15" customHeight="1">
      <c r="A254" s="30"/>
      <c r="D254" s="6"/>
      <c r="E254" s="5"/>
      <c r="F254" s="33"/>
      <c r="G254" s="31"/>
      <c r="H254" s="27"/>
      <c r="I254" s="33"/>
      <c r="J254" s="64"/>
      <c r="K254" s="58"/>
      <c r="L254" s="59"/>
      <c r="M254" s="60"/>
      <c r="N254" s="61"/>
      <c r="O254" s="62"/>
      <c r="P254" s="140"/>
      <c r="Q254" s="63"/>
      <c r="R254" s="83"/>
      <c r="XEY254" s="1"/>
      <c r="XEZ254" s="1"/>
    </row>
    <row r="255" spans="1:18 16379:16380" ht="15" customHeight="1">
      <c r="A255" s="30"/>
      <c r="D255" s="6"/>
      <c r="E255" s="5"/>
      <c r="F255" s="33"/>
      <c r="G255" s="31"/>
      <c r="H255" s="27"/>
      <c r="I255" s="33"/>
      <c r="J255" s="64"/>
      <c r="K255" s="58"/>
      <c r="L255" s="59"/>
      <c r="M255" s="60"/>
      <c r="N255" s="61"/>
      <c r="O255" s="62"/>
      <c r="P255" s="140"/>
      <c r="Q255" s="63"/>
      <c r="R255" s="83"/>
      <c r="XEY255" s="1"/>
      <c r="XEZ255" s="1"/>
    </row>
    <row r="256" spans="1:18 16379:16380" ht="15" customHeight="1">
      <c r="A256" s="30"/>
      <c r="D256" s="6"/>
      <c r="E256" s="5"/>
      <c r="F256" s="33"/>
      <c r="G256" s="31"/>
      <c r="H256" s="27"/>
      <c r="I256" s="33"/>
      <c r="J256" s="64"/>
      <c r="K256" s="58"/>
      <c r="L256" s="59"/>
      <c r="M256" s="60"/>
      <c r="N256" s="61"/>
      <c r="O256" s="62"/>
      <c r="P256" s="140"/>
      <c r="Q256" s="63"/>
      <c r="R256" s="83"/>
      <c r="XEY256" s="1"/>
      <c r="XEZ256" s="1"/>
    </row>
    <row r="257" spans="1:18 16379:16380" ht="15" customHeight="1">
      <c r="A257" s="30"/>
      <c r="D257" s="6"/>
      <c r="E257" s="5"/>
      <c r="F257" s="33"/>
      <c r="G257" s="31"/>
      <c r="H257" s="27"/>
      <c r="I257" s="33"/>
      <c r="J257" s="64"/>
      <c r="K257" s="58"/>
      <c r="L257" s="59"/>
      <c r="M257" s="60"/>
      <c r="N257" s="61"/>
      <c r="O257" s="62"/>
      <c r="P257" s="140"/>
      <c r="Q257" s="63"/>
      <c r="R257" s="83"/>
      <c r="XEY257" s="1"/>
      <c r="XEZ257" s="1"/>
    </row>
    <row r="258" spans="1:18 16379:16380" ht="15" customHeight="1">
      <c r="A258" s="30"/>
      <c r="D258" s="6"/>
      <c r="E258" s="5"/>
      <c r="F258" s="33"/>
      <c r="G258" s="31"/>
      <c r="H258" s="27"/>
      <c r="I258" s="33"/>
      <c r="J258" s="64"/>
      <c r="K258" s="58"/>
      <c r="L258" s="59"/>
      <c r="M258" s="60"/>
      <c r="N258" s="61"/>
      <c r="O258" s="62"/>
      <c r="P258" s="140"/>
      <c r="Q258" s="63"/>
      <c r="R258" s="83"/>
      <c r="XEY258" s="1"/>
      <c r="XEZ258" s="1"/>
    </row>
    <row r="259" spans="1:18 16379:16380" ht="15" customHeight="1">
      <c r="A259" s="30"/>
      <c r="D259" s="6"/>
      <c r="E259" s="5"/>
      <c r="F259" s="33"/>
      <c r="G259" s="31"/>
      <c r="H259" s="27"/>
      <c r="I259" s="33"/>
      <c r="J259" s="64"/>
      <c r="K259" s="58"/>
      <c r="L259" s="59"/>
      <c r="M259" s="60"/>
      <c r="N259" s="61"/>
      <c r="O259" s="62"/>
      <c r="P259" s="140"/>
      <c r="Q259" s="63"/>
      <c r="R259" s="83"/>
      <c r="XEY259" s="1"/>
      <c r="XEZ259" s="1"/>
    </row>
    <row r="260" spans="1:18 16379:16380" ht="15" customHeight="1">
      <c r="A260" s="30"/>
      <c r="D260" s="6"/>
      <c r="E260" s="5"/>
      <c r="F260" s="33"/>
      <c r="G260" s="31"/>
      <c r="H260" s="27"/>
      <c r="I260" s="33"/>
      <c r="J260" s="64"/>
      <c r="K260" s="58"/>
      <c r="L260" s="59"/>
      <c r="M260" s="60"/>
      <c r="N260" s="61"/>
      <c r="O260" s="62"/>
      <c r="P260" s="140"/>
      <c r="Q260" s="63"/>
      <c r="R260" s="83"/>
      <c r="XEY260" s="1"/>
      <c r="XEZ260" s="1"/>
    </row>
    <row r="261" spans="1:18 16379:16380" ht="15" customHeight="1">
      <c r="A261" s="30"/>
      <c r="D261" s="6"/>
      <c r="E261" s="5"/>
      <c r="F261" s="33"/>
      <c r="G261" s="31"/>
      <c r="H261" s="27"/>
      <c r="I261" s="33"/>
      <c r="J261" s="64"/>
      <c r="K261" s="58"/>
      <c r="L261" s="59"/>
      <c r="M261" s="60"/>
      <c r="N261" s="61"/>
      <c r="O261" s="62"/>
      <c r="P261" s="140"/>
      <c r="Q261" s="63"/>
      <c r="R261" s="83"/>
      <c r="XEY261" s="1"/>
      <c r="XEZ261" s="1"/>
    </row>
    <row r="262" spans="1:18 16379:16380" ht="15" customHeight="1">
      <c r="A262" s="30"/>
      <c r="D262" s="6"/>
      <c r="E262" s="5"/>
      <c r="F262" s="33"/>
      <c r="G262" s="31"/>
      <c r="H262" s="27"/>
      <c r="I262" s="33"/>
      <c r="J262" s="64"/>
      <c r="K262" s="58"/>
      <c r="L262" s="59"/>
      <c r="M262" s="60"/>
      <c r="N262" s="61"/>
      <c r="O262" s="62"/>
      <c r="P262" s="140"/>
      <c r="Q262" s="63"/>
      <c r="R262" s="83"/>
      <c r="XEY262" s="1"/>
      <c r="XEZ262" s="1"/>
    </row>
    <row r="263" spans="1:18 16379:16380" ht="15" customHeight="1">
      <c r="A263" s="30"/>
      <c r="D263" s="6"/>
      <c r="E263" s="5"/>
      <c r="F263" s="33"/>
      <c r="G263" s="31"/>
      <c r="H263" s="27"/>
      <c r="I263" s="33"/>
      <c r="J263" s="64"/>
      <c r="K263" s="58"/>
      <c r="L263" s="59"/>
      <c r="M263" s="60"/>
      <c r="N263" s="61"/>
      <c r="O263" s="62"/>
      <c r="P263" s="140"/>
      <c r="Q263" s="63"/>
      <c r="R263" s="83"/>
      <c r="XEY263" s="1"/>
      <c r="XEZ263" s="1"/>
    </row>
    <row r="264" spans="1:18 16379:16380" ht="15" customHeight="1">
      <c r="A264" s="30"/>
      <c r="D264" s="6"/>
      <c r="E264" s="5"/>
      <c r="F264" s="33"/>
      <c r="G264" s="31"/>
      <c r="H264" s="27"/>
      <c r="I264" s="33"/>
      <c r="J264" s="64"/>
      <c r="K264" s="58"/>
      <c r="L264" s="59"/>
      <c r="M264" s="60"/>
      <c r="N264" s="61"/>
      <c r="O264" s="62"/>
      <c r="P264" s="140"/>
      <c r="Q264" s="63"/>
      <c r="R264" s="83"/>
      <c r="XEY264" s="1"/>
      <c r="XEZ264" s="1"/>
    </row>
    <row r="265" spans="1:18 16379:16380" ht="15" customHeight="1">
      <c r="A265" s="30"/>
      <c r="D265" s="6"/>
      <c r="E265" s="5"/>
      <c r="F265" s="33"/>
      <c r="G265" s="31"/>
      <c r="H265" s="27"/>
      <c r="I265" s="33"/>
      <c r="J265" s="64"/>
      <c r="K265" s="58"/>
      <c r="L265" s="59"/>
      <c r="M265" s="60"/>
      <c r="N265" s="61"/>
      <c r="O265" s="62"/>
      <c r="P265" s="140"/>
      <c r="Q265" s="63"/>
      <c r="R265" s="83"/>
      <c r="XEY265" s="1"/>
      <c r="XEZ265" s="1"/>
    </row>
    <row r="266" spans="1:18 16379:16380" ht="15" customHeight="1">
      <c r="A266" s="30"/>
      <c r="D266" s="6"/>
      <c r="E266" s="5"/>
      <c r="F266" s="33"/>
      <c r="G266" s="31"/>
      <c r="H266" s="27"/>
      <c r="I266" s="33"/>
      <c r="J266" s="64"/>
      <c r="K266" s="58"/>
      <c r="L266" s="59"/>
      <c r="M266" s="60"/>
      <c r="N266" s="61"/>
      <c r="O266" s="62"/>
      <c r="P266" s="140"/>
      <c r="Q266" s="63"/>
      <c r="R266" s="83"/>
      <c r="XEY266" s="1"/>
      <c r="XEZ266" s="1"/>
    </row>
    <row r="267" spans="1:18 16379:16380" ht="15" customHeight="1">
      <c r="A267" s="30"/>
      <c r="D267" s="6"/>
      <c r="E267" s="5"/>
      <c r="F267" s="33"/>
      <c r="G267" s="31"/>
      <c r="H267" s="27"/>
      <c r="I267" s="33"/>
      <c r="J267" s="64"/>
      <c r="K267" s="58"/>
      <c r="L267" s="59"/>
      <c r="M267" s="60"/>
      <c r="N267" s="61"/>
      <c r="O267" s="62"/>
      <c r="P267" s="140"/>
      <c r="Q267" s="63"/>
      <c r="R267" s="83"/>
      <c r="XEY267" s="1"/>
      <c r="XEZ267" s="1"/>
    </row>
    <row r="268" spans="1:18 16379:16380" ht="15" customHeight="1">
      <c r="A268" s="30"/>
      <c r="D268" s="6"/>
      <c r="E268" s="5"/>
      <c r="F268" s="33"/>
      <c r="G268" s="31"/>
      <c r="H268" s="27"/>
      <c r="I268" s="33"/>
      <c r="J268" s="64"/>
      <c r="K268" s="58"/>
      <c r="L268" s="59"/>
      <c r="M268" s="60"/>
      <c r="N268" s="61"/>
      <c r="O268" s="62"/>
      <c r="P268" s="140"/>
      <c r="Q268" s="63"/>
      <c r="R268" s="83"/>
      <c r="XEY268" s="1"/>
      <c r="XEZ268" s="1"/>
    </row>
    <row r="269" spans="1:18 16379:16380" ht="15" customHeight="1">
      <c r="A269" s="30"/>
      <c r="D269" s="6"/>
      <c r="E269" s="5"/>
      <c r="F269" s="33"/>
      <c r="G269" s="31"/>
      <c r="H269" s="27"/>
      <c r="I269" s="33"/>
      <c r="J269" s="64"/>
      <c r="K269" s="58"/>
      <c r="L269" s="59"/>
      <c r="M269" s="60"/>
      <c r="N269" s="61"/>
      <c r="O269" s="62"/>
      <c r="P269" s="140"/>
      <c r="Q269" s="63"/>
      <c r="R269" s="83"/>
      <c r="XEY269" s="1"/>
      <c r="XEZ269" s="1"/>
    </row>
    <row r="270" spans="1:18 16379:16380" ht="15" customHeight="1">
      <c r="A270" s="30"/>
      <c r="D270" s="6"/>
      <c r="E270" s="5"/>
      <c r="F270" s="33"/>
      <c r="G270" s="31"/>
      <c r="H270" s="27"/>
      <c r="I270" s="33"/>
      <c r="J270" s="64"/>
      <c r="K270" s="58"/>
      <c r="L270" s="59"/>
      <c r="M270" s="60"/>
      <c r="N270" s="61"/>
      <c r="O270" s="62"/>
      <c r="P270" s="140"/>
      <c r="Q270" s="63"/>
      <c r="R270" s="83"/>
      <c r="XEY270" s="1"/>
      <c r="XEZ270" s="1"/>
    </row>
    <row r="271" spans="1:18 16379:16380" ht="15" customHeight="1">
      <c r="A271" s="30"/>
      <c r="D271" s="6"/>
      <c r="E271" s="5"/>
      <c r="F271" s="33"/>
      <c r="G271" s="31"/>
      <c r="H271" s="27"/>
      <c r="I271" s="33"/>
      <c r="J271" s="64"/>
      <c r="K271" s="58"/>
      <c r="L271" s="59"/>
      <c r="M271" s="60"/>
      <c r="N271" s="61"/>
      <c r="O271" s="62"/>
      <c r="P271" s="140"/>
      <c r="Q271" s="63"/>
      <c r="R271" s="83"/>
      <c r="XEY271" s="1"/>
      <c r="XEZ271" s="1"/>
    </row>
    <row r="272" spans="1:18 16379:16380" ht="15" customHeight="1">
      <c r="A272" s="30"/>
      <c r="D272" s="6"/>
      <c r="E272" s="5"/>
      <c r="F272" s="33"/>
      <c r="G272" s="31"/>
      <c r="H272" s="27"/>
      <c r="I272" s="33"/>
      <c r="J272" s="64"/>
      <c r="K272" s="58"/>
      <c r="L272" s="59"/>
      <c r="M272" s="60"/>
      <c r="N272" s="61"/>
      <c r="O272" s="62"/>
      <c r="P272" s="140"/>
      <c r="Q272" s="63"/>
      <c r="R272" s="83"/>
      <c r="XEY272" s="1"/>
      <c r="XEZ272" s="1"/>
    </row>
    <row r="273" spans="1:18 16379:16380" ht="15" customHeight="1">
      <c r="A273" s="30"/>
      <c r="D273" s="6"/>
      <c r="E273" s="5"/>
      <c r="F273" s="33"/>
      <c r="G273" s="31"/>
      <c r="H273" s="27"/>
      <c r="I273" s="33"/>
      <c r="J273" s="64"/>
      <c r="K273" s="58"/>
      <c r="L273" s="59"/>
      <c r="M273" s="60"/>
      <c r="N273" s="61"/>
      <c r="O273" s="62"/>
      <c r="P273" s="140"/>
      <c r="Q273" s="63"/>
      <c r="R273" s="83"/>
      <c r="XEY273" s="1"/>
      <c r="XEZ273" s="1"/>
    </row>
    <row r="274" spans="1:18 16379:16380" ht="15" customHeight="1">
      <c r="A274" s="30"/>
      <c r="D274" s="6"/>
      <c r="E274" s="5"/>
      <c r="F274" s="33"/>
      <c r="G274" s="31"/>
      <c r="H274" s="27"/>
      <c r="I274" s="33"/>
      <c r="J274" s="64"/>
      <c r="K274" s="58"/>
      <c r="L274" s="59"/>
      <c r="M274" s="60"/>
      <c r="N274" s="61"/>
      <c r="O274" s="62"/>
      <c r="P274" s="140"/>
      <c r="Q274" s="63"/>
      <c r="R274" s="83"/>
      <c r="XEY274" s="1"/>
      <c r="XEZ274" s="1"/>
    </row>
    <row r="275" spans="1:18 16379:16380" ht="15" customHeight="1">
      <c r="A275" s="30"/>
      <c r="D275" s="6"/>
      <c r="E275" s="5"/>
      <c r="F275" s="33"/>
      <c r="G275" s="31"/>
      <c r="H275" s="27"/>
      <c r="I275" s="33"/>
      <c r="J275" s="64"/>
      <c r="K275" s="58"/>
      <c r="L275" s="59"/>
      <c r="M275" s="60"/>
      <c r="N275" s="61"/>
      <c r="O275" s="62"/>
      <c r="P275" s="140"/>
      <c r="Q275" s="63"/>
      <c r="R275" s="83"/>
      <c r="XEY275" s="1"/>
      <c r="XEZ275" s="1"/>
    </row>
    <row r="276" spans="1:18 16379:16380" ht="15" customHeight="1">
      <c r="A276" s="30"/>
      <c r="D276" s="6"/>
      <c r="E276" s="5"/>
      <c r="F276" s="33"/>
      <c r="G276" s="31"/>
      <c r="H276" s="27"/>
      <c r="I276" s="33"/>
      <c r="J276" s="64"/>
      <c r="K276" s="58"/>
      <c r="L276" s="59"/>
      <c r="M276" s="60"/>
      <c r="N276" s="61"/>
      <c r="O276" s="62"/>
      <c r="P276" s="140"/>
      <c r="Q276" s="63"/>
      <c r="R276" s="83"/>
      <c r="XEY276" s="1"/>
      <c r="XEZ276" s="1"/>
    </row>
    <row r="277" spans="1:18 16379:16380" ht="15" customHeight="1">
      <c r="A277" s="30"/>
      <c r="D277" s="6"/>
      <c r="E277" s="5"/>
      <c r="F277" s="33"/>
      <c r="G277" s="31"/>
      <c r="H277" s="27"/>
      <c r="I277" s="33"/>
      <c r="J277" s="64"/>
      <c r="K277" s="58"/>
      <c r="L277" s="59"/>
      <c r="M277" s="60"/>
      <c r="N277" s="61"/>
      <c r="O277" s="62"/>
      <c r="P277" s="140"/>
      <c r="Q277" s="63"/>
      <c r="R277" s="83"/>
      <c r="XEY277" s="1"/>
      <c r="XEZ277" s="1"/>
    </row>
    <row r="278" spans="1:18 16379:16380" ht="15" customHeight="1">
      <c r="A278" s="30"/>
      <c r="D278" s="6"/>
      <c r="E278" s="5"/>
      <c r="F278" s="33"/>
      <c r="G278" s="31"/>
      <c r="H278" s="27"/>
      <c r="I278" s="33"/>
      <c r="J278" s="64"/>
      <c r="K278" s="58"/>
      <c r="L278" s="59"/>
      <c r="M278" s="60"/>
      <c r="N278" s="61"/>
      <c r="O278" s="62"/>
      <c r="P278" s="140"/>
      <c r="Q278" s="63"/>
      <c r="R278" s="83"/>
      <c r="XEY278" s="1"/>
      <c r="XEZ278" s="1"/>
    </row>
    <row r="279" spans="1:18 16379:16380" ht="15" customHeight="1">
      <c r="A279" s="30"/>
      <c r="D279" s="6"/>
      <c r="E279" s="5"/>
      <c r="F279" s="33"/>
      <c r="G279" s="31"/>
      <c r="H279" s="27"/>
      <c r="I279" s="33"/>
      <c r="J279" s="64"/>
      <c r="K279" s="58"/>
      <c r="L279" s="59"/>
      <c r="M279" s="60"/>
      <c r="N279" s="61"/>
      <c r="O279" s="62"/>
      <c r="P279" s="140"/>
      <c r="Q279" s="63"/>
      <c r="R279" s="83"/>
      <c r="XEY279" s="1"/>
      <c r="XEZ279" s="1"/>
    </row>
    <row r="280" spans="1:18 16379:16380" ht="15" customHeight="1">
      <c r="A280" s="30"/>
      <c r="D280" s="6"/>
      <c r="E280" s="5"/>
      <c r="F280" s="33"/>
      <c r="G280" s="31"/>
      <c r="H280" s="27"/>
      <c r="I280" s="33"/>
      <c r="J280" s="64"/>
      <c r="K280" s="58"/>
      <c r="L280" s="59"/>
      <c r="M280" s="60"/>
      <c r="N280" s="61"/>
      <c r="O280" s="62"/>
      <c r="P280" s="140"/>
      <c r="Q280" s="63"/>
      <c r="R280" s="83"/>
      <c r="XEY280" s="1"/>
      <c r="XEZ280" s="1"/>
    </row>
    <row r="281" spans="1:18 16379:16380" ht="15" customHeight="1">
      <c r="A281" s="30"/>
      <c r="D281" s="6"/>
      <c r="E281" s="5"/>
      <c r="F281" s="33"/>
      <c r="G281" s="31"/>
      <c r="H281" s="27"/>
      <c r="I281" s="33"/>
      <c r="J281" s="64"/>
      <c r="K281" s="58"/>
      <c r="L281" s="59"/>
      <c r="M281" s="60"/>
      <c r="N281" s="61"/>
      <c r="O281" s="62"/>
      <c r="P281" s="140"/>
      <c r="Q281" s="63"/>
      <c r="R281" s="83"/>
      <c r="XEY281" s="1"/>
      <c r="XEZ281" s="1"/>
    </row>
    <row r="282" spans="1:18 16379:16380" ht="15" customHeight="1">
      <c r="A282" s="30"/>
      <c r="D282" s="6"/>
      <c r="E282" s="5"/>
      <c r="F282" s="33"/>
      <c r="G282" s="31"/>
      <c r="H282" s="27"/>
      <c r="I282" s="33"/>
      <c r="J282" s="64"/>
      <c r="K282" s="58"/>
      <c r="L282" s="59"/>
      <c r="M282" s="60"/>
      <c r="N282" s="61"/>
      <c r="O282" s="62"/>
      <c r="P282" s="140"/>
      <c r="Q282" s="63"/>
      <c r="R282" s="83"/>
      <c r="XEY282" s="1"/>
      <c r="XEZ282" s="1"/>
    </row>
    <row r="283" spans="1:18 16379:16380" ht="15" customHeight="1">
      <c r="A283" s="30"/>
      <c r="D283" s="6"/>
      <c r="E283" s="5"/>
      <c r="F283" s="33"/>
      <c r="G283" s="31"/>
      <c r="H283" s="27"/>
      <c r="I283" s="33"/>
      <c r="J283" s="64"/>
      <c r="K283" s="58"/>
      <c r="L283" s="59"/>
      <c r="M283" s="60"/>
      <c r="N283" s="61"/>
      <c r="O283" s="62"/>
      <c r="P283" s="140"/>
      <c r="Q283" s="63"/>
      <c r="R283" s="83"/>
      <c r="XEY283" s="1"/>
      <c r="XEZ283" s="1"/>
    </row>
    <row r="284" spans="1:18 16379:16380" ht="15" customHeight="1">
      <c r="A284" s="30"/>
      <c r="D284" s="6"/>
      <c r="E284" s="5"/>
      <c r="F284" s="33"/>
      <c r="G284" s="31"/>
      <c r="H284" s="27"/>
      <c r="I284" s="33"/>
      <c r="J284" s="64"/>
      <c r="K284" s="58"/>
      <c r="L284" s="59"/>
      <c r="M284" s="60"/>
      <c r="N284" s="61"/>
      <c r="O284" s="62"/>
      <c r="P284" s="140"/>
      <c r="Q284" s="63"/>
      <c r="R284" s="83"/>
      <c r="XEY284" s="1"/>
      <c r="XEZ284" s="1"/>
    </row>
    <row r="285" spans="1:18 16379:16380" ht="15" customHeight="1">
      <c r="A285" s="30"/>
      <c r="D285" s="6"/>
      <c r="E285" s="5"/>
      <c r="F285" s="33"/>
      <c r="G285" s="31"/>
      <c r="H285" s="27"/>
      <c r="I285" s="33"/>
      <c r="J285" s="64"/>
      <c r="K285" s="58"/>
      <c r="L285" s="59"/>
      <c r="M285" s="60"/>
      <c r="N285" s="61"/>
      <c r="O285" s="62"/>
      <c r="P285" s="140"/>
      <c r="Q285" s="63"/>
      <c r="R285" s="83"/>
      <c r="XEY285" s="1"/>
      <c r="XEZ285" s="1"/>
    </row>
    <row r="286" spans="1:18 16379:16380" ht="15" customHeight="1">
      <c r="A286" s="30"/>
      <c r="D286" s="6"/>
      <c r="E286" s="5"/>
      <c r="F286" s="33"/>
      <c r="G286" s="31"/>
      <c r="H286" s="27"/>
      <c r="I286" s="33"/>
      <c r="J286" s="64"/>
      <c r="K286" s="58"/>
      <c r="L286" s="59"/>
      <c r="M286" s="60"/>
      <c r="N286" s="61"/>
      <c r="O286" s="62"/>
      <c r="P286" s="140"/>
      <c r="Q286" s="63"/>
      <c r="R286" s="83"/>
      <c r="XEY286" s="1"/>
      <c r="XEZ286" s="1"/>
    </row>
    <row r="287" spans="1:18 16379:16380" ht="15" customHeight="1">
      <c r="A287" s="30"/>
      <c r="D287" s="6"/>
      <c r="E287" s="5"/>
      <c r="F287" s="33"/>
      <c r="G287" s="31"/>
      <c r="H287" s="27"/>
      <c r="I287" s="33"/>
      <c r="J287" s="64"/>
      <c r="K287" s="58"/>
      <c r="L287" s="59"/>
      <c r="M287" s="60"/>
      <c r="N287" s="61"/>
      <c r="O287" s="62"/>
      <c r="P287" s="140"/>
      <c r="Q287" s="63"/>
      <c r="R287" s="83"/>
      <c r="XEY287" s="1"/>
      <c r="XEZ287" s="1"/>
    </row>
    <row r="288" spans="1:18 16379:16380" ht="15" customHeight="1">
      <c r="A288" s="30"/>
      <c r="D288" s="6"/>
      <c r="E288" s="5"/>
      <c r="F288" s="33"/>
      <c r="G288" s="31"/>
      <c r="H288" s="27"/>
      <c r="I288" s="33"/>
      <c r="J288" s="64"/>
      <c r="K288" s="58"/>
      <c r="L288" s="59"/>
      <c r="M288" s="60"/>
      <c r="N288" s="61"/>
      <c r="O288" s="62"/>
      <c r="P288" s="140"/>
      <c r="Q288" s="63"/>
      <c r="R288" s="83"/>
      <c r="XEY288" s="1"/>
      <c r="XEZ288" s="1"/>
    </row>
    <row r="289" spans="1:18 16379:16380" ht="15" customHeight="1">
      <c r="A289" s="30"/>
      <c r="D289" s="6"/>
      <c r="E289" s="5"/>
      <c r="F289" s="33"/>
      <c r="G289" s="31"/>
      <c r="H289" s="27"/>
      <c r="I289" s="33"/>
      <c r="J289" s="64"/>
      <c r="K289" s="58"/>
      <c r="L289" s="59"/>
      <c r="M289" s="60"/>
      <c r="N289" s="61"/>
      <c r="O289" s="62"/>
      <c r="P289" s="140"/>
      <c r="Q289" s="63"/>
      <c r="R289" s="83"/>
      <c r="XEY289" s="1"/>
      <c r="XEZ289" s="1"/>
    </row>
    <row r="290" spans="1:18 16379:16380" ht="15" customHeight="1">
      <c r="A290" s="30"/>
      <c r="D290" s="6"/>
      <c r="E290" s="5"/>
      <c r="F290" s="33"/>
      <c r="G290" s="31"/>
      <c r="H290" s="27"/>
      <c r="I290" s="33"/>
      <c r="J290" s="64"/>
      <c r="K290" s="58"/>
      <c r="L290" s="59"/>
      <c r="M290" s="60"/>
      <c r="N290" s="61"/>
      <c r="O290" s="62"/>
      <c r="P290" s="140"/>
      <c r="Q290" s="63"/>
      <c r="R290" s="83"/>
      <c r="XEY290" s="1"/>
      <c r="XEZ290" s="1"/>
    </row>
    <row r="291" spans="1:18 16379:16380" ht="15" customHeight="1">
      <c r="A291" s="30"/>
      <c r="D291" s="6"/>
      <c r="E291" s="5"/>
      <c r="F291" s="33"/>
      <c r="G291" s="31"/>
      <c r="H291" s="27"/>
      <c r="I291" s="33"/>
      <c r="J291" s="64"/>
      <c r="K291" s="58"/>
      <c r="L291" s="59"/>
      <c r="M291" s="60"/>
      <c r="N291" s="61"/>
      <c r="O291" s="62"/>
      <c r="P291" s="140"/>
      <c r="Q291" s="63"/>
      <c r="R291" s="83"/>
      <c r="XEY291" s="1"/>
      <c r="XEZ291" s="1"/>
    </row>
    <row r="292" spans="1:18 16379:16380" ht="15" customHeight="1">
      <c r="A292" s="30"/>
      <c r="D292" s="6"/>
      <c r="E292" s="5"/>
      <c r="F292" s="33"/>
      <c r="G292" s="31"/>
      <c r="H292" s="27"/>
      <c r="I292" s="33"/>
      <c r="J292" s="64"/>
      <c r="K292" s="58"/>
      <c r="L292" s="59"/>
      <c r="M292" s="60"/>
      <c r="N292" s="61"/>
      <c r="O292" s="62"/>
      <c r="P292" s="140"/>
      <c r="Q292" s="63"/>
      <c r="R292" s="83"/>
      <c r="XEY292" s="1"/>
      <c r="XEZ292" s="1"/>
    </row>
    <row r="293" spans="1:18 16379:16380" ht="15" customHeight="1">
      <c r="A293" s="30"/>
      <c r="D293" s="6"/>
      <c r="E293" s="5"/>
      <c r="F293" s="33"/>
      <c r="G293" s="31"/>
      <c r="H293" s="27"/>
      <c r="I293" s="33"/>
      <c r="J293" s="64"/>
      <c r="K293" s="58"/>
      <c r="L293" s="59"/>
      <c r="M293" s="60"/>
      <c r="N293" s="61"/>
      <c r="O293" s="62"/>
      <c r="P293" s="140"/>
      <c r="Q293" s="63"/>
      <c r="R293" s="83"/>
      <c r="XEY293" s="1"/>
      <c r="XEZ293" s="1"/>
    </row>
    <row r="294" spans="1:18 16379:16380" ht="15" customHeight="1">
      <c r="A294" s="30"/>
      <c r="D294" s="6"/>
      <c r="E294" s="5"/>
      <c r="F294" s="33"/>
      <c r="G294" s="31"/>
      <c r="H294" s="27"/>
      <c r="I294" s="33"/>
      <c r="J294" s="64"/>
      <c r="K294" s="58"/>
      <c r="L294" s="59"/>
      <c r="M294" s="60"/>
      <c r="N294" s="61"/>
      <c r="O294" s="62"/>
      <c r="P294" s="140"/>
      <c r="Q294" s="63"/>
      <c r="R294" s="83"/>
      <c r="XEY294" s="1"/>
      <c r="XEZ294" s="1"/>
    </row>
    <row r="295" spans="1:18 16379:16380" ht="15" customHeight="1">
      <c r="A295" s="30"/>
      <c r="D295" s="6"/>
      <c r="E295" s="5"/>
      <c r="F295" s="33"/>
      <c r="G295" s="31"/>
      <c r="H295" s="27"/>
      <c r="I295" s="33"/>
      <c r="J295" s="64"/>
      <c r="K295" s="58"/>
      <c r="L295" s="59"/>
      <c r="M295" s="60"/>
      <c r="N295" s="61"/>
      <c r="O295" s="62"/>
      <c r="P295" s="140"/>
      <c r="Q295" s="63"/>
      <c r="R295" s="83"/>
      <c r="XEY295" s="1"/>
      <c r="XEZ295" s="1"/>
    </row>
    <row r="296" spans="1:18 16379:16380" ht="15" customHeight="1">
      <c r="A296" s="30"/>
      <c r="D296" s="6"/>
      <c r="E296" s="5"/>
      <c r="F296" s="33"/>
      <c r="G296" s="31"/>
      <c r="H296" s="27"/>
      <c r="I296" s="33"/>
      <c r="J296" s="64"/>
      <c r="K296" s="58"/>
      <c r="L296" s="59"/>
      <c r="M296" s="60"/>
      <c r="N296" s="61"/>
      <c r="O296" s="62"/>
      <c r="P296" s="140"/>
      <c r="Q296" s="63"/>
      <c r="R296" s="83"/>
      <c r="XEY296" s="1"/>
      <c r="XEZ296" s="1"/>
    </row>
    <row r="297" spans="1:18 16379:16380" ht="15" customHeight="1">
      <c r="A297" s="30"/>
      <c r="D297" s="6"/>
      <c r="E297" s="5"/>
      <c r="F297" s="33"/>
      <c r="G297" s="31"/>
      <c r="H297" s="27"/>
      <c r="I297" s="33"/>
      <c r="J297" s="64"/>
      <c r="K297" s="58"/>
      <c r="L297" s="59"/>
      <c r="M297" s="60"/>
      <c r="N297" s="61"/>
      <c r="O297" s="62"/>
      <c r="P297" s="140"/>
      <c r="Q297" s="63"/>
      <c r="R297" s="83"/>
      <c r="XEY297" s="1"/>
      <c r="XEZ297" s="1"/>
    </row>
    <row r="298" spans="1:18 16379:16380" ht="15" customHeight="1">
      <c r="A298" s="30"/>
      <c r="D298" s="6"/>
      <c r="E298" s="5"/>
      <c r="F298" s="33"/>
      <c r="G298" s="31"/>
      <c r="H298" s="27"/>
      <c r="I298" s="33"/>
      <c r="J298" s="64"/>
      <c r="K298" s="58"/>
      <c r="L298" s="59"/>
      <c r="M298" s="60"/>
      <c r="N298" s="61"/>
      <c r="O298" s="62"/>
      <c r="P298" s="140"/>
      <c r="Q298" s="63"/>
      <c r="R298" s="83"/>
      <c r="XEY298" s="1"/>
      <c r="XEZ298" s="1"/>
    </row>
    <row r="299" spans="1:18 16379:16380" ht="15" customHeight="1">
      <c r="A299" s="30"/>
      <c r="D299" s="6"/>
      <c r="E299" s="5"/>
      <c r="F299" s="33"/>
      <c r="G299" s="31"/>
      <c r="H299" s="27"/>
      <c r="I299" s="33"/>
      <c r="J299" s="64"/>
      <c r="K299" s="58"/>
      <c r="L299" s="59"/>
      <c r="M299" s="60"/>
      <c r="N299" s="61"/>
      <c r="O299" s="62"/>
      <c r="P299" s="140"/>
      <c r="Q299" s="63"/>
      <c r="R299" s="83"/>
      <c r="XEY299" s="1"/>
      <c r="XEZ299" s="1"/>
    </row>
    <row r="300" spans="1:18 16379:16380" ht="15" customHeight="1">
      <c r="A300" s="30"/>
      <c r="D300" s="6"/>
      <c r="E300" s="5"/>
      <c r="F300" s="33"/>
      <c r="G300" s="31"/>
      <c r="H300" s="27"/>
      <c r="I300" s="33"/>
      <c r="J300" s="64"/>
      <c r="K300" s="58"/>
      <c r="L300" s="59"/>
      <c r="M300" s="60"/>
      <c r="N300" s="61"/>
      <c r="O300" s="62"/>
      <c r="P300" s="140"/>
      <c r="Q300" s="63"/>
      <c r="R300" s="83"/>
      <c r="XEY300" s="1"/>
      <c r="XEZ300" s="1"/>
    </row>
    <row r="301" spans="1:18 16379:16380" ht="15" customHeight="1">
      <c r="A301" s="30"/>
      <c r="D301" s="6"/>
      <c r="E301" s="5"/>
      <c r="F301" s="33"/>
      <c r="G301" s="31"/>
      <c r="H301" s="27"/>
      <c r="I301" s="33"/>
      <c r="J301" s="64"/>
      <c r="K301" s="58"/>
      <c r="L301" s="59"/>
      <c r="M301" s="60"/>
      <c r="N301" s="61"/>
      <c r="O301" s="62"/>
      <c r="P301" s="140"/>
      <c r="Q301" s="63"/>
      <c r="R301" s="83"/>
      <c r="XEY301" s="1"/>
      <c r="XEZ301" s="1"/>
    </row>
    <row r="302" spans="1:18 16379:16380" ht="15" customHeight="1">
      <c r="A302" s="30"/>
      <c r="D302" s="6"/>
      <c r="E302" s="5"/>
      <c r="F302" s="33"/>
      <c r="G302" s="31"/>
      <c r="H302" s="27"/>
      <c r="I302" s="33"/>
      <c r="J302" s="64"/>
      <c r="K302" s="58"/>
      <c r="L302" s="59"/>
      <c r="M302" s="60"/>
      <c r="N302" s="61"/>
      <c r="O302" s="62"/>
      <c r="P302" s="140"/>
      <c r="Q302" s="63"/>
      <c r="R302" s="83"/>
      <c r="XEY302" s="1"/>
      <c r="XEZ302" s="1"/>
    </row>
    <row r="303" spans="1:18 16379:16380" ht="15" customHeight="1">
      <c r="A303" s="30"/>
      <c r="D303" s="6"/>
      <c r="E303" s="5"/>
      <c r="F303" s="33"/>
      <c r="G303" s="31"/>
      <c r="H303" s="27"/>
      <c r="I303" s="33"/>
      <c r="J303" s="64"/>
      <c r="K303" s="58"/>
      <c r="L303" s="59"/>
      <c r="M303" s="60"/>
      <c r="N303" s="61"/>
      <c r="O303" s="62"/>
      <c r="P303" s="140"/>
      <c r="Q303" s="63"/>
      <c r="R303" s="83"/>
      <c r="XEY303" s="1"/>
      <c r="XEZ303" s="1"/>
    </row>
    <row r="304" spans="1:18 16379:16380" ht="15" customHeight="1">
      <c r="A304" s="30"/>
      <c r="D304" s="6"/>
      <c r="E304" s="5"/>
      <c r="F304" s="33"/>
      <c r="G304" s="31"/>
      <c r="H304" s="27"/>
      <c r="I304" s="33"/>
      <c r="J304" s="64"/>
      <c r="K304" s="58"/>
      <c r="L304" s="59"/>
      <c r="M304" s="60"/>
      <c r="N304" s="61"/>
      <c r="O304" s="62"/>
      <c r="P304" s="140"/>
      <c r="Q304" s="63"/>
      <c r="R304" s="83"/>
      <c r="XEY304" s="1"/>
      <c r="XEZ304" s="1"/>
    </row>
    <row r="305" spans="1:18 16379:16380" ht="15" customHeight="1">
      <c r="A305" s="30"/>
      <c r="D305" s="6"/>
      <c r="E305" s="5"/>
      <c r="F305" s="33"/>
      <c r="G305" s="31"/>
      <c r="H305" s="27"/>
      <c r="I305" s="33"/>
      <c r="J305" s="64"/>
      <c r="K305" s="58"/>
      <c r="L305" s="59"/>
      <c r="M305" s="60"/>
      <c r="N305" s="61"/>
      <c r="O305" s="62"/>
      <c r="P305" s="140"/>
      <c r="Q305" s="63"/>
      <c r="R305" s="83"/>
      <c r="XEY305" s="1"/>
      <c r="XEZ305" s="1"/>
    </row>
    <row r="306" spans="1:18 16379:16380" ht="15" customHeight="1">
      <c r="A306" s="30"/>
      <c r="D306" s="6"/>
      <c r="E306" s="5"/>
      <c r="F306" s="33"/>
      <c r="G306" s="31"/>
      <c r="H306" s="27"/>
      <c r="I306" s="33"/>
      <c r="J306" s="64"/>
      <c r="K306" s="58"/>
      <c r="L306" s="59"/>
      <c r="M306" s="60"/>
      <c r="N306" s="61"/>
      <c r="O306" s="62"/>
      <c r="P306" s="140"/>
      <c r="Q306" s="63"/>
      <c r="R306" s="83"/>
      <c r="XEY306" s="1"/>
      <c r="XEZ306" s="1"/>
    </row>
    <row r="307" spans="1:18 16379:16380" ht="15" customHeight="1">
      <c r="A307" s="30"/>
      <c r="D307" s="6"/>
      <c r="E307" s="5"/>
      <c r="F307" s="33"/>
      <c r="G307" s="31"/>
      <c r="H307" s="27"/>
      <c r="I307" s="33"/>
      <c r="J307" s="64"/>
      <c r="K307" s="58"/>
      <c r="L307" s="59"/>
      <c r="M307" s="60"/>
      <c r="N307" s="61"/>
      <c r="O307" s="62"/>
      <c r="P307" s="140"/>
      <c r="Q307" s="63"/>
      <c r="R307" s="83"/>
      <c r="XEY307" s="1"/>
      <c r="XEZ307" s="1"/>
    </row>
    <row r="308" spans="1:18 16379:16380" ht="15" customHeight="1">
      <c r="A308" s="30"/>
      <c r="D308" s="6"/>
      <c r="E308" s="5"/>
      <c r="F308" s="33"/>
      <c r="G308" s="31"/>
      <c r="H308" s="27"/>
      <c r="I308" s="33"/>
      <c r="J308" s="64"/>
      <c r="K308" s="58"/>
      <c r="L308" s="59"/>
      <c r="M308" s="60"/>
      <c r="N308" s="61"/>
      <c r="O308" s="62"/>
      <c r="P308" s="140"/>
      <c r="Q308" s="63"/>
      <c r="R308" s="83"/>
      <c r="XEY308" s="1"/>
      <c r="XEZ308" s="1"/>
    </row>
    <row r="309" spans="1:18 16379:16380" ht="15" customHeight="1">
      <c r="A309" s="30"/>
      <c r="D309" s="6"/>
      <c r="E309" s="5"/>
      <c r="F309" s="33"/>
      <c r="G309" s="31"/>
      <c r="H309" s="27"/>
      <c r="I309" s="33"/>
      <c r="J309" s="64"/>
      <c r="K309" s="58"/>
      <c r="L309" s="59"/>
      <c r="M309" s="60"/>
      <c r="N309" s="61"/>
      <c r="O309" s="62"/>
      <c r="P309" s="140"/>
      <c r="Q309" s="63"/>
      <c r="R309" s="83"/>
      <c r="XEY309" s="1"/>
      <c r="XEZ309" s="1"/>
    </row>
    <row r="310" spans="1:18 16379:16380" ht="15" customHeight="1">
      <c r="A310" s="30"/>
      <c r="D310" s="6"/>
      <c r="E310" s="5"/>
      <c r="F310" s="33"/>
      <c r="G310" s="31"/>
      <c r="H310" s="27"/>
      <c r="I310" s="33"/>
      <c r="J310" s="64"/>
      <c r="K310" s="58"/>
      <c r="L310" s="59"/>
      <c r="M310" s="60"/>
      <c r="N310" s="61"/>
      <c r="O310" s="62"/>
      <c r="P310" s="140"/>
      <c r="Q310" s="63"/>
      <c r="R310" s="83"/>
      <c r="XEY310" s="1"/>
      <c r="XEZ310" s="1"/>
    </row>
    <row r="311" spans="1:18 16379:16380" ht="15" customHeight="1">
      <c r="A311" s="30"/>
      <c r="D311" s="6"/>
      <c r="E311" s="5"/>
      <c r="F311" s="33"/>
      <c r="G311" s="31"/>
      <c r="H311" s="27"/>
      <c r="I311" s="33"/>
      <c r="J311" s="64"/>
      <c r="K311" s="58"/>
      <c r="L311" s="59"/>
      <c r="M311" s="60"/>
      <c r="N311" s="61"/>
      <c r="O311" s="62"/>
      <c r="P311" s="140"/>
      <c r="Q311" s="63"/>
      <c r="R311" s="83"/>
      <c r="XEY311" s="1"/>
      <c r="XEZ311" s="1"/>
    </row>
    <row r="312" spans="1:18 16379:16380" ht="15" customHeight="1">
      <c r="A312" s="30"/>
      <c r="D312" s="6"/>
      <c r="E312" s="5"/>
      <c r="F312" s="33"/>
      <c r="G312" s="31"/>
      <c r="H312" s="27"/>
      <c r="I312" s="33"/>
      <c r="J312" s="64"/>
      <c r="K312" s="58"/>
      <c r="L312" s="59"/>
      <c r="M312" s="60"/>
      <c r="N312" s="61"/>
      <c r="O312" s="62"/>
      <c r="P312" s="140"/>
      <c r="Q312" s="63"/>
      <c r="R312" s="83"/>
      <c r="XEY312" s="1"/>
      <c r="XEZ312" s="1"/>
    </row>
    <row r="313" spans="1:18 16379:16380" ht="15" customHeight="1">
      <c r="A313" s="30"/>
      <c r="D313" s="6"/>
      <c r="E313" s="5"/>
      <c r="F313" s="33"/>
      <c r="G313" s="31"/>
      <c r="H313" s="27"/>
      <c r="I313" s="33"/>
      <c r="J313" s="64"/>
      <c r="K313" s="58"/>
      <c r="L313" s="59"/>
      <c r="M313" s="60"/>
      <c r="N313" s="61"/>
      <c r="O313" s="62"/>
      <c r="P313" s="140"/>
      <c r="Q313" s="63"/>
      <c r="R313" s="83"/>
      <c r="XEY313" s="1"/>
      <c r="XEZ313" s="1"/>
    </row>
    <row r="314" spans="1:18 16379:16380" ht="15" customHeight="1">
      <c r="A314" s="30"/>
      <c r="D314" s="6"/>
      <c r="E314" s="5"/>
      <c r="F314" s="33"/>
      <c r="G314" s="31"/>
      <c r="H314" s="27"/>
      <c r="I314" s="33"/>
      <c r="J314" s="64"/>
      <c r="K314" s="58"/>
      <c r="L314" s="59"/>
      <c r="M314" s="60"/>
      <c r="N314" s="61"/>
      <c r="O314" s="62"/>
      <c r="P314" s="140"/>
      <c r="Q314" s="63"/>
      <c r="R314" s="83"/>
      <c r="XEY314" s="1"/>
      <c r="XEZ314" s="1"/>
    </row>
    <row r="315" spans="1:18 16379:16380" ht="15" customHeight="1">
      <c r="A315" s="30"/>
      <c r="D315" s="6"/>
      <c r="E315" s="5"/>
      <c r="F315" s="33"/>
      <c r="G315" s="31"/>
      <c r="H315" s="27"/>
      <c r="I315" s="33"/>
      <c r="J315" s="64"/>
      <c r="K315" s="58"/>
      <c r="L315" s="59"/>
      <c r="M315" s="60"/>
      <c r="N315" s="61"/>
      <c r="O315" s="62"/>
      <c r="P315" s="140"/>
      <c r="Q315" s="63"/>
      <c r="R315" s="83"/>
      <c r="XEY315" s="1"/>
      <c r="XEZ315" s="1"/>
    </row>
    <row r="316" spans="1:18 16379:16380" ht="15" customHeight="1">
      <c r="A316" s="30"/>
      <c r="D316" s="6"/>
      <c r="E316" s="5"/>
      <c r="F316" s="33"/>
      <c r="G316" s="31"/>
      <c r="H316" s="27"/>
      <c r="I316" s="33"/>
      <c r="J316" s="64"/>
      <c r="K316" s="58"/>
      <c r="L316" s="59"/>
      <c r="M316" s="60"/>
      <c r="N316" s="61"/>
      <c r="O316" s="62"/>
      <c r="P316" s="140"/>
      <c r="Q316" s="63"/>
      <c r="R316" s="83"/>
      <c r="XEY316" s="1"/>
      <c r="XEZ316" s="1"/>
    </row>
    <row r="317" spans="1:18 16379:16380" ht="15" customHeight="1">
      <c r="A317" s="30"/>
      <c r="D317" s="6"/>
      <c r="E317" s="5"/>
      <c r="F317" s="33"/>
      <c r="G317" s="31"/>
      <c r="H317" s="27"/>
      <c r="I317" s="33"/>
      <c r="J317" s="64"/>
      <c r="K317" s="58"/>
      <c r="L317" s="59"/>
      <c r="M317" s="60"/>
      <c r="N317" s="61"/>
      <c r="O317" s="62"/>
      <c r="P317" s="140"/>
      <c r="Q317" s="63"/>
      <c r="R317" s="83"/>
      <c r="XEY317" s="1"/>
      <c r="XEZ317" s="1"/>
    </row>
    <row r="318" spans="1:18 16379:16380" ht="15" customHeight="1">
      <c r="A318" s="30"/>
      <c r="D318" s="6"/>
      <c r="E318" s="5"/>
      <c r="F318" s="33"/>
      <c r="G318" s="31"/>
      <c r="H318" s="27"/>
      <c r="I318" s="33"/>
      <c r="J318" s="64"/>
      <c r="K318" s="58"/>
      <c r="L318" s="59"/>
      <c r="M318" s="60"/>
      <c r="N318" s="61"/>
      <c r="O318" s="62"/>
      <c r="P318" s="140"/>
      <c r="Q318" s="63"/>
      <c r="R318" s="83"/>
      <c r="XEY318" s="1"/>
      <c r="XEZ318" s="1"/>
    </row>
    <row r="319" spans="1:18 16379:16380" ht="15" customHeight="1">
      <c r="A319" s="30"/>
      <c r="D319" s="6"/>
      <c r="E319" s="5"/>
      <c r="F319" s="33"/>
      <c r="G319" s="31"/>
      <c r="H319" s="27"/>
      <c r="I319" s="33"/>
      <c r="J319" s="64"/>
      <c r="K319" s="58"/>
      <c r="L319" s="59"/>
      <c r="M319" s="60"/>
      <c r="N319" s="61"/>
      <c r="O319" s="62"/>
      <c r="P319" s="140"/>
      <c r="Q319" s="63"/>
      <c r="R319" s="83"/>
      <c r="XEY319" s="1"/>
      <c r="XEZ319" s="1"/>
    </row>
    <row r="320" spans="1:18 16379:16380" ht="15" customHeight="1">
      <c r="A320" s="30"/>
      <c r="D320" s="6"/>
      <c r="E320" s="5"/>
      <c r="F320" s="33"/>
      <c r="G320" s="31"/>
      <c r="H320" s="27"/>
      <c r="I320" s="33"/>
      <c r="J320" s="64"/>
      <c r="K320" s="58"/>
      <c r="L320" s="59"/>
      <c r="M320" s="60"/>
      <c r="N320" s="61"/>
      <c r="O320" s="62"/>
      <c r="P320" s="140"/>
      <c r="Q320" s="63"/>
      <c r="R320" s="83"/>
      <c r="XEY320" s="1"/>
      <c r="XEZ320" s="1"/>
    </row>
    <row r="321" spans="1:18 16379:16380" ht="15" customHeight="1">
      <c r="A321" s="30"/>
      <c r="D321" s="6"/>
      <c r="E321" s="5"/>
      <c r="F321" s="33"/>
      <c r="G321" s="31"/>
      <c r="H321" s="27"/>
      <c r="I321" s="33"/>
      <c r="J321" s="64"/>
      <c r="K321" s="58"/>
      <c r="L321" s="59"/>
      <c r="M321" s="60"/>
      <c r="N321" s="61"/>
      <c r="O321" s="62"/>
      <c r="P321" s="140"/>
      <c r="Q321" s="63"/>
      <c r="R321" s="83"/>
      <c r="XEY321" s="1"/>
      <c r="XEZ321" s="1"/>
    </row>
    <row r="322" spans="1:18 16379:16380" ht="15" customHeight="1">
      <c r="A322" s="30"/>
      <c r="D322" s="6"/>
      <c r="E322" s="5"/>
      <c r="F322" s="33"/>
      <c r="G322" s="31"/>
      <c r="H322" s="27"/>
      <c r="I322" s="33"/>
      <c r="J322" s="64"/>
      <c r="K322" s="58"/>
      <c r="L322" s="59"/>
      <c r="M322" s="60"/>
      <c r="N322" s="61"/>
      <c r="O322" s="62"/>
      <c r="P322" s="140"/>
      <c r="Q322" s="63"/>
      <c r="R322" s="83"/>
      <c r="XEY322" s="1"/>
      <c r="XEZ322" s="1"/>
    </row>
    <row r="323" spans="1:18 16379:16380" ht="15" customHeight="1">
      <c r="A323" s="30"/>
      <c r="D323" s="6"/>
      <c r="E323" s="5"/>
      <c r="F323" s="33"/>
      <c r="G323" s="31"/>
      <c r="H323" s="27"/>
      <c r="I323" s="33"/>
      <c r="J323" s="64"/>
      <c r="K323" s="58"/>
      <c r="L323" s="59"/>
      <c r="M323" s="60"/>
      <c r="N323" s="61"/>
      <c r="O323" s="62"/>
      <c r="P323" s="140"/>
      <c r="Q323" s="63"/>
      <c r="R323" s="83"/>
      <c r="XEY323" s="1"/>
      <c r="XEZ323" s="1"/>
    </row>
    <row r="324" spans="1:18 16379:16380" ht="15" customHeight="1">
      <c r="A324" s="30"/>
      <c r="D324" s="6"/>
      <c r="E324" s="5"/>
      <c r="F324" s="33"/>
      <c r="G324" s="31"/>
      <c r="H324" s="27"/>
      <c r="I324" s="33"/>
      <c r="J324" s="64"/>
      <c r="K324" s="58"/>
      <c r="L324" s="59"/>
      <c r="M324" s="60"/>
      <c r="N324" s="61"/>
      <c r="O324" s="62"/>
      <c r="P324" s="140"/>
      <c r="Q324" s="63"/>
      <c r="R324" s="83"/>
      <c r="XEY324" s="1"/>
      <c r="XEZ324" s="1"/>
    </row>
    <row r="325" spans="1:18 16379:16380" ht="15" customHeight="1">
      <c r="A325" s="30"/>
      <c r="D325" s="6"/>
      <c r="E325" s="5"/>
      <c r="F325" s="33"/>
      <c r="G325" s="31"/>
      <c r="H325" s="27"/>
      <c r="I325" s="33"/>
      <c r="J325" s="64"/>
      <c r="K325" s="58"/>
      <c r="L325" s="59"/>
      <c r="M325" s="60"/>
      <c r="N325" s="61"/>
      <c r="O325" s="62"/>
      <c r="P325" s="140"/>
      <c r="Q325" s="63"/>
      <c r="R325" s="83"/>
      <c r="XEY325" s="1"/>
      <c r="XEZ325" s="1"/>
    </row>
    <row r="326" spans="1:18 16379:16380" ht="15" customHeight="1">
      <c r="A326" s="30"/>
      <c r="D326" s="6"/>
      <c r="E326" s="5"/>
      <c r="F326" s="33"/>
      <c r="G326" s="31"/>
      <c r="H326" s="27"/>
      <c r="I326" s="33"/>
      <c r="J326" s="64"/>
      <c r="K326" s="58"/>
      <c r="L326" s="59"/>
      <c r="M326" s="60"/>
      <c r="N326" s="61"/>
      <c r="O326" s="62"/>
      <c r="P326" s="140"/>
      <c r="Q326" s="63"/>
      <c r="R326" s="83"/>
      <c r="XEY326" s="1"/>
      <c r="XEZ326" s="1"/>
    </row>
    <row r="327" spans="1:18 16379:16380" ht="15" customHeight="1">
      <c r="A327" s="30"/>
      <c r="D327" s="6"/>
      <c r="E327" s="5"/>
      <c r="F327" s="33"/>
      <c r="G327" s="31"/>
      <c r="H327" s="27"/>
      <c r="I327" s="33"/>
      <c r="J327" s="64"/>
      <c r="K327" s="58"/>
      <c r="L327" s="59"/>
      <c r="M327" s="60"/>
      <c r="N327" s="61"/>
      <c r="O327" s="62"/>
      <c r="P327" s="140"/>
      <c r="Q327" s="63"/>
      <c r="R327" s="83"/>
      <c r="XEY327" s="1"/>
      <c r="XEZ327" s="1"/>
    </row>
    <row r="328" spans="1:18 16379:16380" ht="15" customHeight="1">
      <c r="A328" s="30"/>
      <c r="D328" s="6"/>
      <c r="E328" s="5"/>
      <c r="F328" s="33"/>
      <c r="G328" s="31"/>
      <c r="H328" s="27"/>
      <c r="I328" s="33"/>
      <c r="J328" s="64"/>
      <c r="K328" s="58"/>
      <c r="L328" s="59"/>
      <c r="M328" s="60"/>
      <c r="N328" s="61"/>
      <c r="O328" s="62"/>
      <c r="P328" s="140"/>
      <c r="Q328" s="63"/>
      <c r="R328" s="83"/>
      <c r="XEY328" s="1"/>
      <c r="XEZ328" s="1"/>
    </row>
    <row r="329" spans="1:18 16379:16380" ht="15" customHeight="1">
      <c r="A329" s="30"/>
      <c r="D329" s="6"/>
      <c r="E329" s="5"/>
      <c r="F329" s="33"/>
      <c r="G329" s="31"/>
      <c r="H329" s="27"/>
      <c r="I329" s="33"/>
      <c r="J329" s="64"/>
      <c r="K329" s="58"/>
      <c r="L329" s="59"/>
      <c r="M329" s="60"/>
      <c r="N329" s="61"/>
      <c r="O329" s="62"/>
      <c r="P329" s="140"/>
      <c r="Q329" s="63"/>
      <c r="R329" s="83"/>
      <c r="XEY329" s="1"/>
      <c r="XEZ329" s="1"/>
    </row>
    <row r="330" spans="1:18 16379:16380" ht="15" customHeight="1">
      <c r="A330" s="30"/>
      <c r="D330" s="6"/>
      <c r="E330" s="5"/>
      <c r="F330" s="33"/>
      <c r="G330" s="31"/>
      <c r="H330" s="27"/>
      <c r="I330" s="33"/>
      <c r="J330" s="64"/>
      <c r="K330" s="58"/>
      <c r="L330" s="59"/>
      <c r="M330" s="60"/>
      <c r="N330" s="61"/>
      <c r="O330" s="62"/>
      <c r="P330" s="140"/>
      <c r="Q330" s="63"/>
      <c r="R330" s="83"/>
      <c r="XEY330" s="1"/>
      <c r="XEZ330" s="1"/>
    </row>
    <row r="331" spans="1:18 16379:16380" ht="15" customHeight="1">
      <c r="A331" s="30"/>
      <c r="D331" s="6"/>
      <c r="E331" s="5"/>
      <c r="F331" s="33"/>
      <c r="G331" s="31"/>
      <c r="H331" s="27"/>
      <c r="I331" s="33"/>
      <c r="J331" s="64"/>
      <c r="K331" s="58"/>
      <c r="L331" s="59"/>
      <c r="M331" s="60"/>
      <c r="N331" s="61"/>
      <c r="O331" s="62"/>
      <c r="P331" s="140"/>
      <c r="Q331" s="63"/>
      <c r="R331" s="83"/>
      <c r="XEY331" s="1"/>
      <c r="XEZ331" s="1"/>
    </row>
    <row r="332" spans="1:18 16379:16380" ht="15" customHeight="1">
      <c r="A332" s="30"/>
      <c r="D332" s="6"/>
      <c r="E332" s="5"/>
      <c r="F332" s="33"/>
      <c r="G332" s="31"/>
      <c r="H332" s="27"/>
      <c r="I332" s="33"/>
      <c r="J332" s="64"/>
      <c r="K332" s="58"/>
      <c r="L332" s="59"/>
      <c r="M332" s="60"/>
      <c r="N332" s="61"/>
      <c r="O332" s="62"/>
      <c r="P332" s="140"/>
      <c r="Q332" s="63"/>
      <c r="R332" s="83"/>
      <c r="XEY332" s="1"/>
      <c r="XEZ332" s="1"/>
    </row>
    <row r="333" spans="1:18 16379:16380" ht="15" customHeight="1">
      <c r="A333" s="30"/>
      <c r="D333" s="6"/>
      <c r="E333" s="5"/>
      <c r="F333" s="33"/>
      <c r="G333" s="31"/>
      <c r="H333" s="27"/>
      <c r="I333" s="33"/>
      <c r="J333" s="64"/>
      <c r="K333" s="58"/>
      <c r="L333" s="59"/>
      <c r="M333" s="60"/>
      <c r="N333" s="61"/>
      <c r="O333" s="62"/>
      <c r="P333" s="140"/>
      <c r="Q333" s="63"/>
      <c r="R333" s="83"/>
      <c r="XEY333" s="1"/>
      <c r="XEZ333" s="1"/>
    </row>
    <row r="334" spans="1:18 16379:16380" ht="15" customHeight="1">
      <c r="A334" s="30"/>
      <c r="D334" s="6"/>
      <c r="E334" s="5"/>
      <c r="F334" s="33"/>
      <c r="G334" s="31"/>
      <c r="H334" s="27"/>
      <c r="I334" s="33"/>
      <c r="J334" s="64"/>
      <c r="K334" s="58"/>
      <c r="L334" s="59"/>
      <c r="M334" s="60"/>
      <c r="N334" s="61"/>
      <c r="O334" s="62"/>
      <c r="P334" s="140"/>
      <c r="Q334" s="63"/>
      <c r="R334" s="83"/>
      <c r="XEY334" s="1"/>
      <c r="XEZ334" s="1"/>
    </row>
    <row r="335" spans="1:18 16379:16380" ht="15" customHeight="1">
      <c r="A335" s="30"/>
      <c r="D335" s="6"/>
      <c r="E335" s="5"/>
      <c r="F335" s="33"/>
      <c r="G335" s="31"/>
      <c r="H335" s="27"/>
      <c r="I335" s="33"/>
      <c r="J335" s="64"/>
      <c r="K335" s="58"/>
      <c r="L335" s="59"/>
      <c r="M335" s="60"/>
      <c r="N335" s="61"/>
      <c r="O335" s="62"/>
      <c r="P335" s="140"/>
      <c r="Q335" s="63"/>
      <c r="R335" s="83"/>
      <c r="XEY335" s="1"/>
      <c r="XEZ335" s="1"/>
    </row>
    <row r="336" spans="1:18 16379:16380" ht="15" customHeight="1">
      <c r="A336" s="30"/>
      <c r="D336" s="6"/>
      <c r="E336" s="5"/>
      <c r="F336" s="33"/>
      <c r="G336" s="31"/>
      <c r="H336" s="27"/>
      <c r="I336" s="33"/>
      <c r="J336" s="64"/>
      <c r="K336" s="58"/>
      <c r="L336" s="59"/>
      <c r="M336" s="60"/>
      <c r="N336" s="61"/>
      <c r="O336" s="62"/>
      <c r="P336" s="140"/>
      <c r="Q336" s="63"/>
      <c r="R336" s="83"/>
      <c r="XEY336" s="1"/>
      <c r="XEZ336" s="1"/>
    </row>
    <row r="337" spans="1:18 16379:16380" ht="15" customHeight="1">
      <c r="A337" s="30"/>
      <c r="D337" s="6"/>
      <c r="E337" s="5"/>
      <c r="F337" s="33"/>
      <c r="G337" s="31"/>
      <c r="H337" s="27"/>
      <c r="I337" s="33"/>
      <c r="J337" s="64"/>
      <c r="K337" s="58"/>
      <c r="L337" s="59"/>
      <c r="M337" s="60"/>
      <c r="N337" s="61"/>
      <c r="O337" s="62"/>
      <c r="P337" s="140"/>
      <c r="Q337" s="63"/>
      <c r="R337" s="83"/>
      <c r="XEY337" s="1"/>
      <c r="XEZ337" s="1"/>
    </row>
    <row r="338" spans="1:18 16379:16380" ht="15" customHeight="1">
      <c r="A338" s="30"/>
      <c r="D338" s="6"/>
      <c r="E338" s="5"/>
      <c r="F338" s="33"/>
      <c r="G338" s="31"/>
      <c r="H338" s="27"/>
      <c r="I338" s="33"/>
      <c r="J338" s="64"/>
      <c r="K338" s="58"/>
      <c r="L338" s="59"/>
      <c r="M338" s="60"/>
      <c r="N338" s="61"/>
      <c r="O338" s="62"/>
      <c r="P338" s="140"/>
      <c r="Q338" s="63"/>
      <c r="R338" s="83"/>
      <c r="XEY338" s="1"/>
      <c r="XEZ338" s="1"/>
    </row>
    <row r="339" spans="1:18 16379:16380" ht="15" customHeight="1">
      <c r="A339" s="30"/>
      <c r="D339" s="6"/>
      <c r="E339" s="5"/>
      <c r="F339" s="33"/>
      <c r="G339" s="31"/>
      <c r="H339" s="27"/>
      <c r="I339" s="33"/>
      <c r="J339" s="64"/>
      <c r="K339" s="58"/>
      <c r="L339" s="59"/>
      <c r="M339" s="60"/>
      <c r="N339" s="61"/>
      <c r="O339" s="62"/>
      <c r="P339" s="140"/>
      <c r="Q339" s="63"/>
      <c r="R339" s="83"/>
      <c r="XEY339" s="1"/>
      <c r="XEZ339" s="1"/>
    </row>
    <row r="340" spans="1:18 16379:16380" ht="15" customHeight="1">
      <c r="A340" s="30"/>
      <c r="D340" s="6"/>
      <c r="E340" s="5"/>
      <c r="F340" s="33"/>
      <c r="G340" s="31"/>
      <c r="H340" s="27"/>
      <c r="I340" s="33"/>
      <c r="J340" s="64"/>
      <c r="K340" s="58"/>
      <c r="L340" s="59"/>
      <c r="M340" s="60"/>
      <c r="N340" s="61"/>
      <c r="O340" s="62"/>
      <c r="P340" s="140"/>
      <c r="Q340" s="63"/>
      <c r="R340" s="83"/>
      <c r="XEY340" s="1"/>
      <c r="XEZ340" s="1"/>
    </row>
    <row r="341" spans="1:18 16379:16380" ht="15" customHeight="1">
      <c r="A341" s="30"/>
      <c r="D341" s="6"/>
      <c r="E341" s="5"/>
      <c r="F341" s="33"/>
      <c r="G341" s="31"/>
      <c r="H341" s="27"/>
      <c r="I341" s="33"/>
      <c r="J341" s="64"/>
      <c r="K341" s="58"/>
      <c r="L341" s="59"/>
      <c r="M341" s="60"/>
      <c r="N341" s="61"/>
      <c r="O341" s="62"/>
      <c r="P341" s="140"/>
      <c r="Q341" s="63"/>
      <c r="R341" s="83"/>
      <c r="XEY341" s="1"/>
      <c r="XEZ341" s="1"/>
    </row>
    <row r="342" spans="1:18 16379:16380" ht="15" customHeight="1">
      <c r="A342" s="30"/>
      <c r="D342" s="6"/>
      <c r="E342" s="5"/>
      <c r="F342" s="33"/>
      <c r="G342" s="31"/>
      <c r="H342" s="27"/>
      <c r="I342" s="33"/>
      <c r="J342" s="64"/>
      <c r="K342" s="58"/>
      <c r="L342" s="59"/>
      <c r="M342" s="60"/>
      <c r="N342" s="61"/>
      <c r="O342" s="62"/>
      <c r="P342" s="140"/>
      <c r="Q342" s="63"/>
      <c r="R342" s="83"/>
      <c r="XEY342" s="1"/>
      <c r="XEZ342" s="1"/>
    </row>
    <row r="343" spans="1:18 16379:16380" ht="15" customHeight="1">
      <c r="A343" s="30"/>
      <c r="D343" s="6"/>
      <c r="E343" s="5"/>
      <c r="F343" s="33"/>
      <c r="G343" s="31"/>
      <c r="H343" s="27"/>
      <c r="I343" s="33"/>
      <c r="J343" s="64"/>
      <c r="K343" s="58"/>
      <c r="L343" s="59"/>
      <c r="M343" s="60"/>
      <c r="N343" s="61"/>
      <c r="O343" s="62"/>
      <c r="P343" s="140"/>
      <c r="Q343" s="63"/>
      <c r="R343" s="83"/>
      <c r="XEY343" s="1"/>
      <c r="XEZ343" s="1"/>
    </row>
    <row r="344" spans="1:18 16379:16380" ht="15" customHeight="1">
      <c r="A344" s="30"/>
      <c r="D344" s="6"/>
      <c r="E344" s="5"/>
      <c r="F344" s="33"/>
      <c r="G344" s="31"/>
      <c r="H344" s="27"/>
      <c r="I344" s="33"/>
      <c r="J344" s="64"/>
      <c r="K344" s="58"/>
      <c r="L344" s="59"/>
      <c r="M344" s="60"/>
      <c r="N344" s="61"/>
      <c r="O344" s="62"/>
      <c r="P344" s="140"/>
      <c r="Q344" s="63"/>
      <c r="R344" s="83"/>
      <c r="XEY344" s="1"/>
      <c r="XEZ344" s="1"/>
    </row>
    <row r="345" spans="1:18 16379:16380" ht="15" customHeight="1">
      <c r="A345" s="30"/>
      <c r="D345" s="6"/>
      <c r="E345" s="5"/>
      <c r="F345" s="33"/>
      <c r="G345" s="31"/>
      <c r="H345" s="27"/>
      <c r="I345" s="33"/>
      <c r="J345" s="64"/>
      <c r="K345" s="58"/>
      <c r="L345" s="59"/>
      <c r="M345" s="60"/>
      <c r="N345" s="61"/>
      <c r="O345" s="62"/>
      <c r="P345" s="140"/>
      <c r="Q345" s="63"/>
      <c r="R345" s="83"/>
      <c r="XEY345" s="1"/>
      <c r="XEZ345" s="1"/>
    </row>
    <row r="346" spans="1:18 16379:16380" ht="15" customHeight="1">
      <c r="A346" s="30"/>
      <c r="D346" s="6"/>
      <c r="E346" s="5"/>
      <c r="F346" s="33"/>
      <c r="G346" s="31"/>
      <c r="H346" s="27"/>
      <c r="I346" s="33"/>
      <c r="J346" s="64"/>
      <c r="K346" s="58"/>
      <c r="L346" s="59"/>
      <c r="M346" s="60"/>
      <c r="N346" s="61"/>
      <c r="O346" s="62"/>
      <c r="P346" s="140"/>
      <c r="Q346" s="63"/>
      <c r="R346" s="83"/>
      <c r="XEY346" s="1"/>
      <c r="XEZ346" s="1"/>
    </row>
    <row r="347" spans="1:18 16379:16380" ht="15" customHeight="1">
      <c r="A347" s="30"/>
      <c r="D347" s="6"/>
      <c r="E347" s="5"/>
      <c r="F347" s="33"/>
      <c r="G347" s="31"/>
      <c r="H347" s="27"/>
      <c r="I347" s="33"/>
      <c r="J347" s="64"/>
      <c r="K347" s="58"/>
      <c r="L347" s="59"/>
      <c r="M347" s="60"/>
      <c r="N347" s="61"/>
      <c r="O347" s="62"/>
      <c r="P347" s="140"/>
      <c r="Q347" s="63"/>
      <c r="R347" s="83"/>
      <c r="XEY347" s="1"/>
      <c r="XEZ347" s="1"/>
    </row>
    <row r="348" spans="1:18 16379:16380" ht="15" customHeight="1">
      <c r="A348" s="30"/>
      <c r="D348" s="6"/>
      <c r="E348" s="5"/>
      <c r="F348" s="33"/>
      <c r="G348" s="31"/>
      <c r="H348" s="27"/>
      <c r="I348" s="33"/>
      <c r="J348" s="64"/>
      <c r="K348" s="58"/>
      <c r="L348" s="59"/>
      <c r="M348" s="60"/>
      <c r="N348" s="61"/>
      <c r="O348" s="62"/>
      <c r="P348" s="140"/>
      <c r="Q348" s="63"/>
      <c r="R348" s="83"/>
      <c r="XEY348" s="1"/>
      <c r="XEZ348" s="1"/>
    </row>
    <row r="349" spans="1:18 16379:16380" ht="15" customHeight="1">
      <c r="A349" s="30"/>
      <c r="D349" s="6"/>
      <c r="E349" s="5"/>
      <c r="F349" s="33"/>
      <c r="G349" s="31"/>
      <c r="H349" s="27"/>
      <c r="I349" s="33"/>
      <c r="J349" s="64"/>
      <c r="K349" s="58"/>
      <c r="L349" s="59"/>
      <c r="M349" s="60"/>
      <c r="N349" s="61"/>
      <c r="O349" s="62"/>
      <c r="P349" s="140"/>
      <c r="Q349" s="63"/>
      <c r="R349" s="83"/>
      <c r="XEY349" s="1"/>
      <c r="XEZ349" s="1"/>
    </row>
    <row r="350" spans="1:18 16379:16380" ht="15" customHeight="1">
      <c r="A350" s="30"/>
      <c r="D350" s="6"/>
      <c r="E350" s="5"/>
      <c r="F350" s="33"/>
      <c r="G350" s="31"/>
      <c r="H350" s="27"/>
      <c r="I350" s="33"/>
      <c r="J350" s="64"/>
      <c r="K350" s="58"/>
      <c r="L350" s="59"/>
      <c r="M350" s="60"/>
      <c r="N350" s="61"/>
      <c r="O350" s="62"/>
      <c r="P350" s="140"/>
      <c r="Q350" s="63"/>
      <c r="R350" s="83"/>
      <c r="XEY350" s="1"/>
      <c r="XEZ350" s="1"/>
    </row>
    <row r="351" spans="1:18 16379:16380" ht="15" customHeight="1">
      <c r="A351" s="30"/>
      <c r="D351" s="6"/>
      <c r="E351" s="5"/>
      <c r="F351" s="33"/>
      <c r="G351" s="31"/>
      <c r="H351" s="27"/>
      <c r="I351" s="33"/>
      <c r="J351" s="64"/>
      <c r="K351" s="58"/>
      <c r="L351" s="59"/>
      <c r="M351" s="60"/>
      <c r="N351" s="61"/>
      <c r="O351" s="62"/>
      <c r="P351" s="140"/>
      <c r="Q351" s="63"/>
      <c r="R351" s="83"/>
      <c r="XEY351" s="1"/>
      <c r="XEZ351" s="1"/>
    </row>
    <row r="352" spans="1:18 16379:16380" ht="15" customHeight="1">
      <c r="A352" s="30"/>
      <c r="D352" s="6"/>
      <c r="E352" s="5"/>
      <c r="F352" s="33"/>
      <c r="G352" s="31"/>
      <c r="H352" s="27"/>
      <c r="I352" s="33"/>
      <c r="J352" s="64"/>
      <c r="K352" s="58"/>
      <c r="L352" s="59"/>
      <c r="M352" s="60"/>
      <c r="N352" s="61"/>
      <c r="O352" s="62"/>
      <c r="P352" s="140"/>
      <c r="Q352" s="63"/>
      <c r="R352" s="83"/>
      <c r="XEY352" s="1"/>
      <c r="XEZ352" s="1"/>
    </row>
    <row r="353" spans="1:18 16379:16380" ht="15" customHeight="1">
      <c r="A353" s="30"/>
      <c r="D353" s="6"/>
      <c r="E353" s="5"/>
      <c r="F353" s="33"/>
      <c r="G353" s="31"/>
      <c r="H353" s="27"/>
      <c r="I353" s="33"/>
      <c r="J353" s="64"/>
      <c r="K353" s="58"/>
      <c r="L353" s="59"/>
      <c r="M353" s="60"/>
      <c r="N353" s="61"/>
      <c r="O353" s="62"/>
      <c r="P353" s="140"/>
      <c r="Q353" s="63"/>
      <c r="R353" s="83"/>
      <c r="XEY353" s="1"/>
      <c r="XEZ353" s="1"/>
    </row>
    <row r="354" spans="1:18 16379:16380" ht="15" customHeight="1">
      <c r="A354" s="30"/>
      <c r="D354" s="6"/>
      <c r="E354" s="5"/>
      <c r="F354" s="33"/>
      <c r="G354" s="31"/>
      <c r="H354" s="27"/>
      <c r="I354" s="33"/>
      <c r="J354" s="64"/>
      <c r="K354" s="58"/>
      <c r="L354" s="59"/>
      <c r="M354" s="60"/>
      <c r="N354" s="61"/>
      <c r="O354" s="62"/>
      <c r="P354" s="140"/>
      <c r="Q354" s="63"/>
      <c r="R354" s="83"/>
      <c r="XEY354" s="1"/>
      <c r="XEZ354" s="1"/>
    </row>
    <row r="355" spans="1:18 16379:16380" ht="15" customHeight="1">
      <c r="A355" s="30"/>
      <c r="D355" s="6"/>
      <c r="E355" s="5"/>
      <c r="F355" s="33"/>
      <c r="G355" s="31"/>
      <c r="H355" s="27"/>
      <c r="I355" s="33"/>
      <c r="J355" s="64"/>
      <c r="K355" s="58"/>
      <c r="L355" s="59"/>
      <c r="M355" s="60"/>
      <c r="N355" s="61"/>
      <c r="O355" s="62"/>
      <c r="P355" s="140"/>
      <c r="Q355" s="63"/>
      <c r="R355" s="83"/>
      <c r="XEY355" s="1"/>
      <c r="XEZ355" s="1"/>
    </row>
    <row r="356" spans="1:18 16379:16380" ht="15" customHeight="1">
      <c r="A356" s="30"/>
      <c r="D356" s="6"/>
      <c r="E356" s="5"/>
      <c r="F356" s="33"/>
      <c r="G356" s="31"/>
      <c r="H356" s="27"/>
      <c r="I356" s="33"/>
      <c r="J356" s="64"/>
      <c r="K356" s="58"/>
      <c r="L356" s="59"/>
      <c r="M356" s="60"/>
      <c r="N356" s="61"/>
      <c r="O356" s="62"/>
      <c r="P356" s="140"/>
      <c r="Q356" s="63"/>
      <c r="R356" s="83"/>
      <c r="XEY356" s="1"/>
      <c r="XEZ356" s="1"/>
    </row>
    <row r="357" spans="1:18 16379:16380" ht="15" customHeight="1">
      <c r="A357" s="30"/>
      <c r="D357" s="6"/>
      <c r="E357" s="5"/>
      <c r="F357" s="33"/>
      <c r="G357" s="31"/>
      <c r="H357" s="27"/>
      <c r="I357" s="33"/>
      <c r="J357" s="64"/>
      <c r="K357" s="58"/>
      <c r="L357" s="59"/>
      <c r="M357" s="60"/>
      <c r="N357" s="61"/>
      <c r="O357" s="62"/>
      <c r="P357" s="140"/>
      <c r="Q357" s="63"/>
      <c r="R357" s="83"/>
      <c r="XEY357" s="1"/>
      <c r="XEZ357" s="1"/>
    </row>
    <row r="358" spans="1:18 16379:16380" ht="15" customHeight="1">
      <c r="A358" s="30"/>
      <c r="D358" s="6"/>
      <c r="E358" s="5"/>
      <c r="F358" s="33"/>
      <c r="G358" s="31"/>
      <c r="H358" s="27"/>
      <c r="I358" s="33"/>
      <c r="J358" s="64"/>
      <c r="K358" s="58"/>
      <c r="L358" s="59"/>
      <c r="M358" s="60"/>
      <c r="N358" s="61"/>
      <c r="O358" s="62"/>
      <c r="P358" s="140"/>
      <c r="Q358" s="63"/>
      <c r="R358" s="83"/>
      <c r="XEY358" s="1"/>
      <c r="XEZ358" s="1"/>
    </row>
    <row r="359" spans="1:18 16379:16380" ht="15" customHeight="1">
      <c r="A359" s="30"/>
      <c r="D359" s="6"/>
      <c r="E359" s="5"/>
      <c r="F359" s="33"/>
      <c r="G359" s="31"/>
      <c r="H359" s="27"/>
      <c r="I359" s="33"/>
      <c r="J359" s="64"/>
      <c r="K359" s="58"/>
      <c r="L359" s="59"/>
      <c r="M359" s="60"/>
      <c r="N359" s="61"/>
      <c r="O359" s="62"/>
      <c r="P359" s="140"/>
      <c r="Q359" s="63"/>
      <c r="R359" s="83"/>
      <c r="XEY359" s="1"/>
      <c r="XEZ359" s="1"/>
    </row>
    <row r="360" spans="1:18 16379:16380" ht="15" customHeight="1">
      <c r="A360" s="30"/>
      <c r="D360" s="6"/>
      <c r="E360" s="5"/>
      <c r="F360" s="33"/>
      <c r="G360" s="31"/>
      <c r="H360" s="27"/>
      <c r="I360" s="33"/>
      <c r="J360" s="64"/>
      <c r="K360" s="58"/>
      <c r="L360" s="59"/>
      <c r="M360" s="60"/>
      <c r="N360" s="61"/>
      <c r="O360" s="62"/>
      <c r="P360" s="140"/>
      <c r="Q360" s="63"/>
      <c r="R360" s="83"/>
      <c r="XEY360" s="1"/>
      <c r="XEZ360" s="1"/>
    </row>
    <row r="361" spans="1:18 16379:16380" ht="15" customHeight="1">
      <c r="A361" s="30"/>
      <c r="D361" s="6"/>
      <c r="E361" s="5"/>
      <c r="F361" s="33"/>
      <c r="G361" s="31"/>
      <c r="H361" s="27"/>
      <c r="I361" s="33"/>
      <c r="J361" s="64"/>
      <c r="K361" s="58"/>
      <c r="L361" s="59"/>
      <c r="M361" s="60"/>
      <c r="N361" s="61"/>
      <c r="O361" s="62"/>
      <c r="P361" s="140"/>
      <c r="Q361" s="63"/>
      <c r="R361" s="83"/>
      <c r="XEY361" s="1"/>
      <c r="XEZ361" s="1"/>
    </row>
    <row r="362" spans="1:18 16379:16380" ht="15" customHeight="1">
      <c r="A362" s="30"/>
      <c r="D362" s="6"/>
      <c r="E362" s="5"/>
      <c r="F362" s="33"/>
      <c r="G362" s="31"/>
      <c r="H362" s="27"/>
      <c r="I362" s="33"/>
      <c r="J362" s="64"/>
      <c r="K362" s="58"/>
      <c r="L362" s="59"/>
      <c r="M362" s="60"/>
      <c r="N362" s="61"/>
      <c r="O362" s="62"/>
      <c r="P362" s="140"/>
      <c r="Q362" s="63"/>
      <c r="R362" s="83"/>
      <c r="XEY362" s="1"/>
      <c r="XEZ362" s="1"/>
    </row>
    <row r="363" spans="1:18 16379:16380" ht="15" customHeight="1">
      <c r="A363" s="30"/>
      <c r="D363" s="6"/>
      <c r="E363" s="5"/>
      <c r="F363" s="33"/>
      <c r="G363" s="31"/>
      <c r="H363" s="27"/>
      <c r="I363" s="33"/>
      <c r="J363" s="64"/>
      <c r="K363" s="58"/>
      <c r="L363" s="59"/>
      <c r="M363" s="60"/>
      <c r="N363" s="61"/>
      <c r="O363" s="62"/>
      <c r="P363" s="140"/>
      <c r="Q363" s="63"/>
      <c r="R363" s="83"/>
      <c r="XEY363" s="1"/>
      <c r="XEZ363" s="1"/>
    </row>
    <row r="364" spans="1:18 16379:16380" ht="15" customHeight="1">
      <c r="A364" s="30"/>
      <c r="D364" s="6"/>
      <c r="E364" s="5"/>
      <c r="F364" s="33"/>
      <c r="G364" s="31"/>
      <c r="H364" s="27"/>
      <c r="I364" s="33"/>
      <c r="J364" s="64"/>
      <c r="K364" s="58"/>
      <c r="L364" s="59"/>
      <c r="M364" s="60"/>
      <c r="N364" s="61"/>
      <c r="O364" s="62"/>
      <c r="P364" s="140"/>
      <c r="Q364" s="63"/>
      <c r="R364" s="83"/>
      <c r="XEY364" s="1"/>
      <c r="XEZ364" s="1"/>
    </row>
    <row r="365" spans="1:18 16379:16380" ht="15" customHeight="1">
      <c r="A365" s="30"/>
      <c r="D365" s="6"/>
      <c r="E365" s="5"/>
      <c r="F365" s="33"/>
      <c r="G365" s="31"/>
      <c r="H365" s="27"/>
      <c r="I365" s="33"/>
      <c r="J365" s="64"/>
      <c r="K365" s="58"/>
      <c r="L365" s="59"/>
      <c r="M365" s="60"/>
      <c r="N365" s="61"/>
      <c r="O365" s="62"/>
      <c r="P365" s="140"/>
      <c r="Q365" s="63"/>
      <c r="R365" s="83"/>
      <c r="XEY365" s="1"/>
      <c r="XEZ365" s="1"/>
    </row>
    <row r="366" spans="1:18 16379:16380" ht="15" customHeight="1">
      <c r="A366" s="30"/>
      <c r="D366" s="6"/>
      <c r="E366" s="5"/>
      <c r="F366" s="33"/>
      <c r="G366" s="31"/>
      <c r="H366" s="27"/>
      <c r="I366" s="33"/>
      <c r="J366" s="64"/>
      <c r="K366" s="58"/>
      <c r="L366" s="59"/>
      <c r="M366" s="60"/>
      <c r="N366" s="61"/>
      <c r="O366" s="62"/>
      <c r="P366" s="140"/>
      <c r="Q366" s="63"/>
      <c r="R366" s="83"/>
      <c r="XEY366" s="1"/>
      <c r="XEZ366" s="1"/>
    </row>
    <row r="367" spans="1:18 16379:16380" ht="15" customHeight="1">
      <c r="A367" s="30"/>
      <c r="D367" s="6"/>
      <c r="E367" s="5"/>
      <c r="F367" s="33"/>
      <c r="G367" s="31"/>
      <c r="H367" s="27"/>
      <c r="I367" s="33"/>
      <c r="J367" s="64"/>
      <c r="K367" s="58"/>
      <c r="L367" s="59"/>
      <c r="M367" s="60"/>
      <c r="N367" s="61"/>
      <c r="O367" s="62"/>
      <c r="P367" s="140"/>
      <c r="Q367" s="63"/>
      <c r="R367" s="83"/>
      <c r="XEY367" s="1"/>
      <c r="XEZ367" s="1"/>
    </row>
    <row r="368" spans="1:18 16379:16380" ht="15" customHeight="1">
      <c r="A368" s="30"/>
      <c r="D368" s="6"/>
      <c r="E368" s="5"/>
      <c r="F368" s="33"/>
      <c r="G368" s="31"/>
      <c r="H368" s="27"/>
      <c r="I368" s="33"/>
      <c r="J368" s="64"/>
      <c r="K368" s="58"/>
      <c r="L368" s="59"/>
      <c r="M368" s="60"/>
      <c r="N368" s="61"/>
      <c r="O368" s="62"/>
      <c r="P368" s="140"/>
      <c r="Q368" s="63"/>
      <c r="R368" s="83"/>
      <c r="XEY368" s="1"/>
      <c r="XEZ368" s="1"/>
    </row>
    <row r="369" spans="1:18 16379:16380" ht="15" customHeight="1">
      <c r="A369" s="30"/>
      <c r="D369" s="6"/>
      <c r="E369" s="5"/>
      <c r="F369" s="33"/>
      <c r="G369" s="31"/>
      <c r="H369" s="27"/>
      <c r="I369" s="33"/>
      <c r="J369" s="64"/>
      <c r="K369" s="58"/>
      <c r="L369" s="59"/>
      <c r="M369" s="60"/>
      <c r="N369" s="61"/>
      <c r="O369" s="62"/>
      <c r="P369" s="140"/>
      <c r="Q369" s="63"/>
      <c r="R369" s="83"/>
      <c r="XEY369" s="1"/>
      <c r="XEZ369" s="1"/>
    </row>
    <row r="370" spans="1:18 16379:16380" ht="15" customHeight="1">
      <c r="A370" s="30"/>
      <c r="D370" s="6"/>
      <c r="E370" s="5"/>
      <c r="F370" s="33"/>
      <c r="G370" s="31"/>
      <c r="H370" s="27"/>
      <c r="I370" s="33"/>
      <c r="J370" s="64"/>
      <c r="K370" s="58"/>
      <c r="L370" s="59"/>
      <c r="M370" s="60"/>
      <c r="N370" s="61"/>
      <c r="O370" s="62"/>
      <c r="P370" s="140"/>
      <c r="Q370" s="63"/>
      <c r="R370" s="83"/>
      <c r="XEY370" s="1"/>
      <c r="XEZ370" s="1"/>
    </row>
    <row r="371" spans="1:18 16379:16380" ht="15" customHeight="1">
      <c r="A371" s="30"/>
      <c r="D371" s="6"/>
      <c r="E371" s="5"/>
      <c r="F371" s="33"/>
      <c r="G371" s="31"/>
      <c r="H371" s="27"/>
      <c r="I371" s="33"/>
      <c r="J371" s="64"/>
      <c r="K371" s="58"/>
      <c r="L371" s="59"/>
      <c r="M371" s="60"/>
      <c r="N371" s="61"/>
      <c r="O371" s="62"/>
      <c r="P371" s="140"/>
      <c r="Q371" s="63"/>
      <c r="R371" s="83"/>
      <c r="XEY371" s="1"/>
      <c r="XEZ371" s="1"/>
    </row>
    <row r="372" spans="1:18 16379:16380" ht="15" customHeight="1">
      <c r="A372" s="30"/>
      <c r="D372" s="6"/>
      <c r="E372" s="5"/>
      <c r="F372" s="33"/>
      <c r="G372" s="31"/>
      <c r="H372" s="27"/>
      <c r="I372" s="33"/>
      <c r="J372" s="64"/>
      <c r="K372" s="58"/>
      <c r="L372" s="59"/>
      <c r="M372" s="60"/>
      <c r="N372" s="61"/>
      <c r="O372" s="62"/>
      <c r="P372" s="140"/>
      <c r="Q372" s="63"/>
      <c r="R372" s="83"/>
      <c r="XEY372" s="1"/>
      <c r="XEZ372" s="1"/>
    </row>
    <row r="373" spans="1:18 16379:16380" ht="15" customHeight="1">
      <c r="A373" s="30"/>
      <c r="D373" s="6"/>
      <c r="E373" s="5"/>
      <c r="F373" s="33"/>
      <c r="G373" s="31"/>
      <c r="H373" s="27"/>
      <c r="I373" s="33"/>
      <c r="J373" s="64"/>
      <c r="K373" s="58"/>
      <c r="L373" s="59"/>
      <c r="M373" s="60"/>
      <c r="N373" s="61"/>
      <c r="O373" s="62"/>
      <c r="P373" s="140"/>
      <c r="Q373" s="63"/>
      <c r="R373" s="83"/>
      <c r="XEY373" s="1"/>
      <c r="XEZ373" s="1"/>
    </row>
    <row r="374" spans="1:18 16379:16380" ht="15" customHeight="1">
      <c r="A374" s="30"/>
      <c r="D374" s="6"/>
      <c r="E374" s="5"/>
      <c r="F374" s="33"/>
      <c r="G374" s="31"/>
      <c r="H374" s="27"/>
      <c r="I374" s="33"/>
      <c r="J374" s="64"/>
      <c r="K374" s="58"/>
      <c r="L374" s="59"/>
      <c r="M374" s="60"/>
      <c r="N374" s="61"/>
      <c r="O374" s="62"/>
      <c r="P374" s="140"/>
      <c r="Q374" s="63"/>
      <c r="R374" s="83"/>
      <c r="XEY374" s="1"/>
      <c r="XEZ374" s="1"/>
    </row>
    <row r="375" spans="1:18 16379:16380" ht="15" customHeight="1">
      <c r="A375" s="30"/>
      <c r="D375" s="6"/>
      <c r="E375" s="5"/>
      <c r="F375" s="33"/>
      <c r="G375" s="31"/>
      <c r="H375" s="27"/>
      <c r="I375" s="33"/>
      <c r="J375" s="64"/>
      <c r="K375" s="58"/>
      <c r="L375" s="59"/>
      <c r="M375" s="60"/>
      <c r="N375" s="61"/>
      <c r="O375" s="62"/>
      <c r="P375" s="140"/>
      <c r="Q375" s="63"/>
      <c r="R375" s="83"/>
      <c r="XEY375" s="1"/>
      <c r="XEZ375" s="1"/>
    </row>
    <row r="376" spans="1:18 16379:16380" ht="15" customHeight="1">
      <c r="A376" s="30"/>
      <c r="D376" s="6"/>
      <c r="E376" s="5"/>
      <c r="F376" s="33"/>
      <c r="G376" s="31"/>
      <c r="H376" s="27"/>
      <c r="I376" s="33"/>
      <c r="J376" s="64"/>
      <c r="K376" s="58"/>
      <c r="L376" s="59"/>
      <c r="M376" s="60"/>
      <c r="N376" s="61"/>
      <c r="O376" s="62"/>
      <c r="P376" s="140"/>
      <c r="Q376" s="63"/>
      <c r="R376" s="83"/>
      <c r="XEY376" s="1"/>
      <c r="XEZ376" s="1"/>
    </row>
    <row r="377" spans="1:18 16379:16380" ht="15" customHeight="1">
      <c r="A377" s="30"/>
      <c r="D377" s="6"/>
      <c r="E377" s="5"/>
      <c r="F377" s="33"/>
      <c r="G377" s="31"/>
      <c r="H377" s="27"/>
      <c r="I377" s="33"/>
      <c r="J377" s="64"/>
      <c r="K377" s="58"/>
      <c r="L377" s="59"/>
      <c r="M377" s="60"/>
      <c r="N377" s="61"/>
      <c r="O377" s="62"/>
      <c r="P377" s="140"/>
      <c r="Q377" s="63"/>
      <c r="R377" s="83"/>
      <c r="XEY377" s="1"/>
      <c r="XEZ377" s="1"/>
    </row>
    <row r="378" spans="1:18 16379:16380" ht="15" customHeight="1">
      <c r="A378" s="30"/>
      <c r="D378" s="6"/>
      <c r="E378" s="5"/>
      <c r="F378" s="33"/>
      <c r="G378" s="31"/>
      <c r="H378" s="27"/>
      <c r="I378" s="33"/>
      <c r="J378" s="64"/>
      <c r="K378" s="58"/>
      <c r="L378" s="59"/>
      <c r="M378" s="60"/>
      <c r="N378" s="61"/>
      <c r="O378" s="62"/>
      <c r="P378" s="140"/>
      <c r="Q378" s="63"/>
      <c r="R378" s="83"/>
      <c r="XEY378" s="1"/>
      <c r="XEZ378" s="1"/>
    </row>
    <row r="379" spans="1:18 16379:16380" ht="15" customHeight="1">
      <c r="A379" s="30"/>
      <c r="D379" s="6"/>
      <c r="E379" s="5"/>
      <c r="F379" s="33"/>
      <c r="G379" s="31"/>
      <c r="H379" s="27"/>
      <c r="I379" s="33"/>
      <c r="J379" s="64"/>
      <c r="K379" s="58"/>
      <c r="L379" s="59"/>
      <c r="M379" s="60"/>
      <c r="N379" s="61"/>
      <c r="O379" s="62"/>
      <c r="P379" s="140"/>
      <c r="Q379" s="63"/>
      <c r="R379" s="83"/>
      <c r="XEY379" s="1"/>
      <c r="XEZ379" s="1"/>
    </row>
    <row r="380" spans="1:18 16379:16380" ht="15" customHeight="1">
      <c r="A380" s="30"/>
      <c r="D380" s="6"/>
      <c r="E380" s="5"/>
      <c r="F380" s="33"/>
      <c r="G380" s="31"/>
      <c r="H380" s="27"/>
      <c r="I380" s="33"/>
      <c r="J380" s="64"/>
      <c r="K380" s="58"/>
      <c r="L380" s="59"/>
      <c r="M380" s="60"/>
      <c r="N380" s="61"/>
      <c r="O380" s="62"/>
      <c r="P380" s="140"/>
      <c r="Q380" s="63"/>
      <c r="R380" s="83"/>
      <c r="XEY380" s="1"/>
      <c r="XEZ380" s="1"/>
    </row>
    <row r="381" spans="1:18 16379:16380" ht="15" customHeight="1">
      <c r="A381" s="30"/>
      <c r="D381" s="6"/>
      <c r="E381" s="5"/>
      <c r="F381" s="33"/>
      <c r="G381" s="31"/>
      <c r="H381" s="27"/>
      <c r="I381" s="33"/>
      <c r="J381" s="64"/>
      <c r="K381" s="58"/>
      <c r="L381" s="59"/>
      <c r="M381" s="60"/>
      <c r="N381" s="61"/>
      <c r="O381" s="62"/>
      <c r="P381" s="140"/>
      <c r="Q381" s="63"/>
      <c r="R381" s="83"/>
      <c r="XEY381" s="1"/>
      <c r="XEZ381" s="1"/>
    </row>
    <row r="382" spans="1:18 16379:16380" ht="15" customHeight="1">
      <c r="A382" s="30"/>
      <c r="D382" s="6"/>
      <c r="E382" s="5"/>
      <c r="F382" s="33"/>
      <c r="G382" s="31"/>
      <c r="H382" s="27"/>
      <c r="I382" s="33"/>
      <c r="J382" s="64"/>
      <c r="K382" s="58"/>
      <c r="L382" s="59"/>
      <c r="M382" s="60"/>
      <c r="N382" s="61"/>
      <c r="O382" s="62"/>
      <c r="P382" s="140"/>
      <c r="Q382" s="63"/>
      <c r="R382" s="83"/>
      <c r="XEY382" s="1"/>
      <c r="XEZ382" s="1"/>
    </row>
    <row r="383" spans="1:18 16379:16380" ht="15" customHeight="1">
      <c r="A383" s="30"/>
      <c r="D383" s="6"/>
      <c r="E383" s="5"/>
      <c r="F383" s="33"/>
      <c r="G383" s="31"/>
      <c r="H383" s="27"/>
      <c r="I383" s="33"/>
      <c r="J383" s="64"/>
      <c r="K383" s="58"/>
      <c r="L383" s="59"/>
      <c r="M383" s="60"/>
      <c r="N383" s="61"/>
      <c r="O383" s="62"/>
      <c r="P383" s="140"/>
      <c r="Q383" s="63"/>
      <c r="R383" s="83"/>
      <c r="XEY383" s="1"/>
      <c r="XEZ383" s="1"/>
    </row>
    <row r="384" spans="1:18 16379:16380" ht="15" customHeight="1">
      <c r="A384" s="30"/>
      <c r="D384" s="6"/>
      <c r="E384" s="5"/>
      <c r="F384" s="33"/>
      <c r="G384" s="31"/>
      <c r="H384" s="27"/>
      <c r="I384" s="33"/>
      <c r="J384" s="64"/>
      <c r="K384" s="58"/>
      <c r="L384" s="59"/>
      <c r="M384" s="60"/>
      <c r="N384" s="61"/>
      <c r="O384" s="62"/>
      <c r="P384" s="140"/>
      <c r="Q384" s="63"/>
      <c r="R384" s="83"/>
      <c r="XEY384" s="1"/>
      <c r="XEZ384" s="1"/>
    </row>
    <row r="385" spans="1:18 16379:16380" ht="15" customHeight="1">
      <c r="A385" s="30"/>
      <c r="D385" s="6"/>
      <c r="E385" s="5"/>
      <c r="F385" s="33"/>
      <c r="G385" s="31"/>
      <c r="H385" s="27"/>
      <c r="I385" s="33"/>
      <c r="J385" s="64"/>
      <c r="K385" s="58"/>
      <c r="L385" s="59"/>
      <c r="M385" s="60"/>
      <c r="N385" s="61"/>
      <c r="O385" s="62"/>
      <c r="P385" s="140"/>
      <c r="Q385" s="63"/>
      <c r="R385" s="83"/>
      <c r="XEY385" s="1"/>
      <c r="XEZ385" s="1"/>
    </row>
    <row r="386" spans="1:18 16379:16380" ht="15" customHeight="1">
      <c r="A386" s="30"/>
      <c r="D386" s="6"/>
      <c r="E386" s="5"/>
      <c r="F386" s="33"/>
      <c r="G386" s="31"/>
      <c r="H386" s="27"/>
      <c r="I386" s="33"/>
      <c r="J386" s="64"/>
      <c r="K386" s="58"/>
      <c r="L386" s="59"/>
      <c r="M386" s="60"/>
      <c r="N386" s="61"/>
      <c r="O386" s="62"/>
      <c r="P386" s="140"/>
      <c r="Q386" s="63"/>
      <c r="R386" s="83"/>
      <c r="XEY386" s="1"/>
      <c r="XEZ386" s="1"/>
    </row>
    <row r="387" spans="1:18 16379:16380" ht="15" customHeight="1">
      <c r="A387" s="30"/>
      <c r="D387" s="6"/>
      <c r="E387" s="5"/>
      <c r="F387" s="33"/>
      <c r="G387" s="31"/>
      <c r="H387" s="27"/>
      <c r="I387" s="33"/>
      <c r="J387" s="64"/>
      <c r="K387" s="58"/>
      <c r="L387" s="59"/>
      <c r="M387" s="60"/>
      <c r="N387" s="61"/>
      <c r="O387" s="62"/>
      <c r="P387" s="140"/>
      <c r="Q387" s="63"/>
      <c r="R387" s="83"/>
      <c r="XEY387" s="1"/>
      <c r="XEZ387" s="1"/>
    </row>
    <row r="388" spans="1:18 16379:16380" ht="15" customHeight="1">
      <c r="A388" s="30"/>
      <c r="D388" s="6"/>
      <c r="E388" s="5"/>
      <c r="F388" s="33"/>
      <c r="G388" s="31"/>
      <c r="H388" s="27"/>
      <c r="I388" s="33"/>
      <c r="J388" s="64"/>
      <c r="K388" s="58"/>
      <c r="L388" s="59"/>
      <c r="M388" s="60"/>
      <c r="N388" s="61"/>
      <c r="O388" s="62"/>
      <c r="P388" s="140"/>
      <c r="Q388" s="63"/>
      <c r="R388" s="83"/>
      <c r="XEY388" s="1"/>
      <c r="XEZ388" s="1"/>
    </row>
    <row r="389" spans="1:18 16379:16380" ht="15" customHeight="1">
      <c r="A389" s="30"/>
      <c r="D389" s="6"/>
      <c r="E389" s="5"/>
      <c r="F389" s="33"/>
      <c r="G389" s="31"/>
      <c r="H389" s="27"/>
      <c r="I389" s="33"/>
      <c r="J389" s="64"/>
      <c r="K389" s="58"/>
      <c r="L389" s="59"/>
      <c r="M389" s="60"/>
      <c r="N389" s="61"/>
      <c r="O389" s="62"/>
      <c r="P389" s="140"/>
      <c r="Q389" s="63"/>
      <c r="R389" s="83"/>
      <c r="XEY389" s="1"/>
      <c r="XEZ389" s="1"/>
    </row>
    <row r="390" spans="1:18 16379:16380" ht="15" customHeight="1">
      <c r="A390" s="30"/>
      <c r="D390" s="6"/>
      <c r="E390" s="5"/>
      <c r="F390" s="33"/>
      <c r="G390" s="31"/>
      <c r="H390" s="27"/>
      <c r="I390" s="33"/>
      <c r="J390" s="64"/>
      <c r="K390" s="58"/>
      <c r="L390" s="59"/>
      <c r="M390" s="60"/>
      <c r="N390" s="61"/>
      <c r="O390" s="62"/>
      <c r="P390" s="140"/>
      <c r="Q390" s="63"/>
      <c r="R390" s="83"/>
      <c r="XEY390" s="1"/>
      <c r="XEZ390" s="1"/>
    </row>
    <row r="391" spans="1:18 16379:16380" ht="15" customHeight="1">
      <c r="A391" s="30"/>
      <c r="D391" s="6"/>
      <c r="E391" s="5"/>
      <c r="F391" s="33"/>
      <c r="G391" s="31"/>
      <c r="H391" s="27"/>
      <c r="I391" s="33"/>
      <c r="J391" s="64"/>
      <c r="K391" s="58"/>
      <c r="L391" s="59"/>
      <c r="M391" s="60"/>
      <c r="N391" s="61"/>
      <c r="O391" s="62"/>
      <c r="P391" s="140"/>
      <c r="Q391" s="63"/>
      <c r="R391" s="83"/>
      <c r="XEY391" s="1"/>
      <c r="XEZ391" s="1"/>
    </row>
    <row r="392" spans="1:18 16379:16380" ht="15" customHeight="1">
      <c r="A392" s="30"/>
      <c r="D392" s="6"/>
      <c r="E392" s="5"/>
      <c r="F392" s="33"/>
      <c r="G392" s="31"/>
      <c r="H392" s="27"/>
      <c r="I392" s="33"/>
      <c r="J392" s="64"/>
      <c r="K392" s="58"/>
      <c r="L392" s="59"/>
      <c r="M392" s="60"/>
      <c r="N392" s="61"/>
      <c r="O392" s="62"/>
      <c r="P392" s="140"/>
      <c r="Q392" s="63"/>
      <c r="R392" s="83"/>
      <c r="XEY392" s="1"/>
      <c r="XEZ392" s="1"/>
    </row>
    <row r="393" spans="1:18 16379:16380" ht="15" customHeight="1">
      <c r="A393" s="30"/>
      <c r="D393" s="6"/>
      <c r="E393" s="5"/>
      <c r="F393" s="33"/>
      <c r="G393" s="31"/>
      <c r="H393" s="27"/>
      <c r="I393" s="33"/>
      <c r="J393" s="64"/>
      <c r="K393" s="58"/>
      <c r="L393" s="59"/>
      <c r="M393" s="60"/>
      <c r="N393" s="61"/>
      <c r="O393" s="62"/>
      <c r="P393" s="140"/>
      <c r="Q393" s="63"/>
      <c r="R393" s="83"/>
      <c r="XEY393" s="1"/>
      <c r="XEZ393" s="1"/>
    </row>
    <row r="394" spans="1:18 16379:16380" ht="15" customHeight="1">
      <c r="A394" s="30"/>
      <c r="D394" s="6"/>
      <c r="E394" s="5"/>
      <c r="F394" s="33"/>
      <c r="G394" s="31"/>
      <c r="H394" s="27"/>
      <c r="I394" s="33"/>
      <c r="J394" s="64"/>
      <c r="K394" s="58"/>
      <c r="L394" s="59"/>
      <c r="M394" s="60"/>
      <c r="N394" s="61"/>
      <c r="O394" s="62"/>
      <c r="P394" s="140"/>
      <c r="Q394" s="63"/>
      <c r="R394" s="83"/>
      <c r="XEY394" s="1"/>
      <c r="XEZ394" s="1"/>
    </row>
    <row r="395" spans="1:18 16379:16380" ht="15" customHeight="1">
      <c r="A395" s="30"/>
      <c r="D395" s="6"/>
      <c r="E395" s="5"/>
      <c r="F395" s="33"/>
      <c r="G395" s="31"/>
      <c r="H395" s="27"/>
      <c r="I395" s="33"/>
      <c r="J395" s="64"/>
      <c r="K395" s="58"/>
      <c r="L395" s="59"/>
      <c r="M395" s="60"/>
      <c r="N395" s="61"/>
      <c r="O395" s="62"/>
      <c r="P395" s="140"/>
      <c r="Q395" s="63"/>
      <c r="R395" s="83"/>
      <c r="XEY395" s="1"/>
      <c r="XEZ395" s="1"/>
    </row>
    <row r="396" spans="1:18 16379:16380" ht="15" customHeight="1">
      <c r="A396" s="30"/>
      <c r="D396" s="6"/>
      <c r="E396" s="5"/>
      <c r="F396" s="33"/>
      <c r="G396" s="31"/>
      <c r="H396" s="27"/>
      <c r="I396" s="33"/>
      <c r="J396" s="64"/>
      <c r="K396" s="58"/>
      <c r="L396" s="59"/>
      <c r="M396" s="60"/>
      <c r="N396" s="61"/>
      <c r="O396" s="62"/>
      <c r="P396" s="140"/>
      <c r="Q396" s="63"/>
      <c r="R396" s="83"/>
      <c r="XEY396" s="1"/>
      <c r="XEZ396" s="1"/>
    </row>
    <row r="397" spans="1:18 16379:16380" ht="15" customHeight="1">
      <c r="A397" s="30"/>
      <c r="D397" s="6"/>
      <c r="E397" s="5"/>
      <c r="F397" s="33"/>
      <c r="G397" s="31"/>
      <c r="H397" s="27"/>
      <c r="I397" s="33"/>
      <c r="J397" s="64"/>
      <c r="K397" s="58"/>
      <c r="L397" s="59"/>
      <c r="M397" s="60"/>
      <c r="N397" s="61"/>
      <c r="O397" s="62"/>
      <c r="P397" s="140"/>
      <c r="Q397" s="63"/>
      <c r="R397" s="83"/>
      <c r="XEY397" s="1"/>
      <c r="XEZ397" s="1"/>
    </row>
    <row r="398" spans="1:18 16379:16380" ht="15" customHeight="1">
      <c r="A398" s="30"/>
      <c r="D398" s="6"/>
      <c r="E398" s="5"/>
      <c r="F398" s="33"/>
      <c r="G398" s="31"/>
      <c r="H398" s="27"/>
      <c r="I398" s="33"/>
      <c r="J398" s="64"/>
      <c r="K398" s="58"/>
      <c r="L398" s="59"/>
      <c r="M398" s="60"/>
      <c r="N398" s="61"/>
      <c r="O398" s="62"/>
      <c r="P398" s="140"/>
      <c r="Q398" s="63"/>
      <c r="R398" s="83"/>
      <c r="XEY398" s="1"/>
      <c r="XEZ398" s="1"/>
    </row>
    <row r="399" spans="1:18 16379:16380" ht="15" customHeight="1">
      <c r="A399" s="30"/>
      <c r="D399" s="6"/>
      <c r="E399" s="5"/>
      <c r="F399" s="33"/>
      <c r="G399" s="31"/>
      <c r="H399" s="27"/>
      <c r="I399" s="33"/>
      <c r="J399" s="64"/>
      <c r="K399" s="58"/>
      <c r="L399" s="59"/>
      <c r="M399" s="60"/>
      <c r="N399" s="61"/>
      <c r="O399" s="62"/>
      <c r="P399" s="140"/>
      <c r="Q399" s="63"/>
      <c r="R399" s="83"/>
      <c r="XEY399" s="1"/>
      <c r="XEZ399" s="1"/>
    </row>
    <row r="400" spans="1:18 16379:16380" ht="15" customHeight="1">
      <c r="A400" s="30"/>
      <c r="D400" s="6"/>
      <c r="E400" s="5"/>
      <c r="F400" s="33"/>
      <c r="G400" s="31"/>
      <c r="H400" s="27"/>
      <c r="I400" s="33"/>
      <c r="J400" s="64"/>
      <c r="K400" s="58"/>
      <c r="L400" s="59"/>
      <c r="M400" s="60"/>
      <c r="N400" s="61"/>
      <c r="O400" s="62"/>
      <c r="P400" s="140"/>
      <c r="Q400" s="63"/>
      <c r="R400" s="83"/>
      <c r="XEY400" s="1"/>
      <c r="XEZ400" s="1"/>
    </row>
    <row r="401" spans="1:18 16379:16380" ht="15" customHeight="1">
      <c r="A401" s="30"/>
      <c r="D401" s="6"/>
      <c r="E401" s="5"/>
      <c r="F401" s="33"/>
      <c r="G401" s="31"/>
      <c r="H401" s="27"/>
      <c r="I401" s="33"/>
      <c r="J401" s="64"/>
      <c r="K401" s="58"/>
      <c r="L401" s="59"/>
      <c r="M401" s="60"/>
      <c r="N401" s="61"/>
      <c r="O401" s="62"/>
      <c r="P401" s="140"/>
      <c r="Q401" s="63"/>
      <c r="R401" s="83"/>
      <c r="XEY401" s="1"/>
      <c r="XEZ401" s="1"/>
    </row>
    <row r="402" spans="1:18 16379:16380" ht="15" customHeight="1">
      <c r="A402" s="30"/>
      <c r="D402" s="6"/>
      <c r="E402" s="5"/>
      <c r="F402" s="33"/>
      <c r="G402" s="31"/>
      <c r="H402" s="27"/>
      <c r="I402" s="33"/>
      <c r="J402" s="64"/>
      <c r="K402" s="58"/>
      <c r="L402" s="59"/>
      <c r="M402" s="60"/>
      <c r="N402" s="61"/>
      <c r="O402" s="62"/>
      <c r="P402" s="140"/>
      <c r="Q402" s="63"/>
      <c r="R402" s="83"/>
      <c r="XEY402" s="1"/>
      <c r="XEZ402" s="1"/>
    </row>
    <row r="403" spans="1:18 16379:16380" ht="15" customHeight="1">
      <c r="A403" s="30"/>
      <c r="D403" s="6"/>
      <c r="E403" s="5"/>
      <c r="F403" s="33"/>
      <c r="G403" s="31"/>
      <c r="H403" s="27"/>
      <c r="I403" s="33"/>
      <c r="J403" s="64"/>
      <c r="K403" s="58"/>
      <c r="L403" s="59"/>
      <c r="M403" s="60"/>
      <c r="N403" s="61"/>
      <c r="O403" s="62"/>
      <c r="P403" s="140"/>
      <c r="Q403" s="63"/>
      <c r="R403" s="83"/>
      <c r="XEY403" s="1"/>
      <c r="XEZ403" s="1"/>
    </row>
    <row r="404" spans="1:18 16379:16380" ht="15" customHeight="1">
      <c r="A404" s="30"/>
      <c r="D404" s="6"/>
      <c r="E404" s="5"/>
      <c r="F404" s="33"/>
      <c r="G404" s="31"/>
      <c r="H404" s="27"/>
      <c r="I404" s="33"/>
      <c r="J404" s="64"/>
      <c r="K404" s="58"/>
      <c r="L404" s="59"/>
      <c r="M404" s="60"/>
      <c r="N404" s="61"/>
      <c r="O404" s="62"/>
      <c r="P404" s="140"/>
      <c r="Q404" s="63"/>
      <c r="R404" s="83"/>
      <c r="XEY404" s="1"/>
      <c r="XEZ404" s="1"/>
    </row>
    <row r="405" spans="1:18 16379:16380" ht="15" customHeight="1">
      <c r="A405" s="30"/>
      <c r="D405" s="6"/>
      <c r="E405" s="5"/>
      <c r="F405" s="33"/>
      <c r="G405" s="31"/>
      <c r="H405" s="27"/>
      <c r="I405" s="33"/>
      <c r="J405" s="64"/>
      <c r="K405" s="58"/>
      <c r="L405" s="59"/>
      <c r="M405" s="60"/>
      <c r="N405" s="61"/>
      <c r="O405" s="62"/>
      <c r="P405" s="140"/>
      <c r="Q405" s="63"/>
      <c r="R405" s="83"/>
      <c r="XEY405" s="1"/>
      <c r="XEZ405" s="1"/>
    </row>
    <row r="406" spans="1:18 16379:16380" ht="15" customHeight="1">
      <c r="A406" s="30"/>
      <c r="D406" s="6"/>
      <c r="E406" s="5"/>
      <c r="F406" s="33"/>
      <c r="G406" s="31"/>
      <c r="H406" s="27"/>
      <c r="I406" s="33"/>
      <c r="J406" s="64"/>
      <c r="K406" s="58"/>
      <c r="L406" s="59"/>
      <c r="M406" s="60"/>
      <c r="N406" s="61"/>
      <c r="O406" s="62"/>
      <c r="P406" s="140"/>
      <c r="Q406" s="63"/>
      <c r="R406" s="83"/>
      <c r="XEY406" s="1"/>
      <c r="XEZ406" s="1"/>
    </row>
    <row r="407" spans="1:18 16379:16380" ht="15" customHeight="1">
      <c r="A407" s="30"/>
      <c r="D407" s="6"/>
      <c r="E407" s="5"/>
      <c r="F407" s="33"/>
      <c r="G407" s="31"/>
      <c r="H407" s="27"/>
      <c r="I407" s="33"/>
      <c r="J407" s="64"/>
      <c r="K407" s="58"/>
      <c r="L407" s="59"/>
      <c r="M407" s="60"/>
      <c r="N407" s="61"/>
      <c r="O407" s="62"/>
      <c r="P407" s="140"/>
      <c r="Q407" s="63"/>
      <c r="R407" s="83"/>
      <c r="XEY407" s="1"/>
      <c r="XEZ407" s="1"/>
    </row>
    <row r="408" spans="1:18 16379:16380" ht="15" customHeight="1">
      <c r="A408" s="30"/>
      <c r="D408" s="6"/>
      <c r="E408" s="5"/>
      <c r="F408" s="33"/>
      <c r="G408" s="31"/>
      <c r="H408" s="27"/>
      <c r="I408" s="33"/>
      <c r="J408" s="64"/>
      <c r="K408" s="58"/>
      <c r="L408" s="59"/>
      <c r="M408" s="60"/>
      <c r="N408" s="61"/>
      <c r="O408" s="62"/>
      <c r="P408" s="140"/>
      <c r="Q408" s="63"/>
      <c r="R408" s="83"/>
      <c r="XEY408" s="1"/>
      <c r="XEZ408" s="1"/>
    </row>
    <row r="409" spans="1:18 16379:16380" ht="15" customHeight="1">
      <c r="A409" s="30"/>
      <c r="D409" s="6"/>
      <c r="E409" s="5"/>
      <c r="F409" s="33"/>
      <c r="G409" s="31"/>
      <c r="H409" s="27"/>
      <c r="I409" s="33"/>
      <c r="J409" s="64"/>
      <c r="K409" s="58"/>
      <c r="L409" s="59"/>
      <c r="M409" s="60"/>
      <c r="N409" s="61"/>
      <c r="O409" s="62"/>
      <c r="P409" s="140"/>
      <c r="Q409" s="63"/>
      <c r="R409" s="83"/>
      <c r="XEY409" s="1"/>
      <c r="XEZ409" s="1"/>
    </row>
    <row r="410" spans="1:18 16379:16380" ht="15" customHeight="1">
      <c r="A410" s="30"/>
      <c r="D410" s="6"/>
      <c r="E410" s="5"/>
      <c r="F410" s="33"/>
      <c r="G410" s="31"/>
      <c r="H410" s="27"/>
      <c r="I410" s="33"/>
      <c r="J410" s="64"/>
      <c r="K410" s="58"/>
      <c r="L410" s="59"/>
      <c r="M410" s="60"/>
      <c r="N410" s="61"/>
      <c r="O410" s="62"/>
      <c r="P410" s="140"/>
      <c r="Q410" s="63"/>
      <c r="R410" s="83"/>
      <c r="XEY410" s="1"/>
      <c r="XEZ410" s="1"/>
    </row>
    <row r="411" spans="1:18 16379:16380" ht="15" customHeight="1">
      <c r="A411" s="30"/>
      <c r="D411" s="6"/>
      <c r="E411" s="5"/>
      <c r="F411" s="33"/>
      <c r="G411" s="31"/>
      <c r="H411" s="27"/>
      <c r="I411" s="33"/>
      <c r="J411" s="64"/>
      <c r="K411" s="58"/>
      <c r="L411" s="59"/>
      <c r="M411" s="60"/>
      <c r="N411" s="61"/>
      <c r="O411" s="62"/>
      <c r="P411" s="140"/>
      <c r="Q411" s="63"/>
      <c r="R411" s="83"/>
      <c r="XEY411" s="1"/>
      <c r="XEZ411" s="1"/>
    </row>
    <row r="412" spans="1:18 16379:16380" ht="15" customHeight="1">
      <c r="A412" s="30"/>
      <c r="D412" s="6"/>
      <c r="E412" s="5"/>
      <c r="F412" s="33"/>
      <c r="G412" s="31"/>
      <c r="H412" s="27"/>
      <c r="I412" s="33"/>
      <c r="J412" s="64"/>
      <c r="K412" s="58"/>
      <c r="L412" s="59"/>
      <c r="M412" s="60"/>
      <c r="N412" s="61"/>
      <c r="O412" s="62"/>
      <c r="P412" s="140"/>
      <c r="Q412" s="63"/>
      <c r="R412" s="83"/>
      <c r="XEY412" s="1"/>
      <c r="XEZ412" s="1"/>
    </row>
    <row r="413" spans="1:18 16379:16380" ht="15" customHeight="1">
      <c r="A413" s="30"/>
      <c r="D413" s="6"/>
      <c r="E413" s="5"/>
      <c r="F413" s="33"/>
      <c r="G413" s="31"/>
      <c r="H413" s="27"/>
      <c r="I413" s="33"/>
      <c r="J413" s="64"/>
      <c r="K413" s="58"/>
      <c r="L413" s="59"/>
      <c r="M413" s="60"/>
      <c r="N413" s="61"/>
      <c r="O413" s="62"/>
      <c r="P413" s="140"/>
      <c r="Q413" s="63"/>
      <c r="R413" s="83"/>
      <c r="XEY413" s="1"/>
      <c r="XEZ413" s="1"/>
    </row>
    <row r="414" spans="1:18 16379:16380" ht="15" customHeight="1">
      <c r="A414" s="30"/>
      <c r="D414" s="6"/>
      <c r="E414" s="5"/>
      <c r="F414" s="33"/>
      <c r="G414" s="31"/>
      <c r="H414" s="27"/>
      <c r="I414" s="33"/>
      <c r="J414" s="64"/>
      <c r="K414" s="58"/>
      <c r="L414" s="59"/>
      <c r="M414" s="60"/>
      <c r="N414" s="61"/>
      <c r="O414" s="62"/>
      <c r="P414" s="140"/>
      <c r="Q414" s="63"/>
      <c r="R414" s="83"/>
      <c r="XEY414" s="1"/>
      <c r="XEZ414" s="1"/>
    </row>
    <row r="415" spans="1:18 16379:16380" ht="15" customHeight="1">
      <c r="A415" s="30"/>
      <c r="D415" s="6"/>
      <c r="E415" s="5"/>
      <c r="F415" s="33"/>
      <c r="G415" s="31"/>
      <c r="H415" s="27"/>
      <c r="I415" s="33"/>
      <c r="J415" s="64"/>
      <c r="K415" s="58"/>
      <c r="L415" s="59"/>
      <c r="M415" s="60"/>
      <c r="N415" s="61"/>
      <c r="O415" s="62"/>
      <c r="P415" s="140"/>
      <c r="Q415" s="63"/>
      <c r="R415" s="83"/>
      <c r="XEY415" s="1"/>
      <c r="XEZ415" s="1"/>
    </row>
    <row r="416" spans="1:18 16379:16380" ht="15" customHeight="1">
      <c r="A416" s="30"/>
      <c r="D416" s="6"/>
      <c r="E416" s="5"/>
      <c r="F416" s="33"/>
      <c r="G416" s="31"/>
      <c r="H416" s="27"/>
      <c r="I416" s="33"/>
      <c r="J416" s="64"/>
      <c r="K416" s="58"/>
      <c r="L416" s="59"/>
      <c r="M416" s="60"/>
      <c r="N416" s="61"/>
      <c r="O416" s="62"/>
      <c r="P416" s="140"/>
      <c r="Q416" s="63"/>
      <c r="R416" s="83"/>
      <c r="XEY416" s="1"/>
      <c r="XEZ416" s="1"/>
    </row>
    <row r="417" spans="1:18 16379:16380" ht="15" customHeight="1">
      <c r="A417" s="30"/>
      <c r="D417" s="6"/>
      <c r="E417" s="5"/>
      <c r="F417" s="33"/>
      <c r="G417" s="31"/>
      <c r="H417" s="27"/>
      <c r="I417" s="33"/>
      <c r="J417" s="64"/>
      <c r="K417" s="58"/>
      <c r="L417" s="59"/>
      <c r="M417" s="60"/>
      <c r="N417" s="61"/>
      <c r="O417" s="62"/>
      <c r="P417" s="140"/>
      <c r="Q417" s="63"/>
      <c r="R417" s="83"/>
      <c r="XEY417" s="1"/>
      <c r="XEZ417" s="1"/>
    </row>
    <row r="418" spans="1:18 16379:16380" ht="15" customHeight="1">
      <c r="A418" s="30"/>
      <c r="D418" s="6"/>
      <c r="E418" s="5"/>
      <c r="F418" s="33"/>
      <c r="G418" s="31"/>
      <c r="H418" s="27"/>
      <c r="I418" s="33"/>
      <c r="J418" s="64"/>
      <c r="K418" s="58"/>
      <c r="L418" s="59"/>
      <c r="M418" s="60"/>
      <c r="N418" s="61"/>
      <c r="O418" s="62"/>
      <c r="P418" s="140"/>
      <c r="Q418" s="63"/>
      <c r="R418" s="83"/>
      <c r="XEY418" s="1"/>
      <c r="XEZ418" s="1"/>
    </row>
    <row r="419" spans="1:18 16379:16380" ht="15" customHeight="1">
      <c r="A419" s="30"/>
      <c r="D419" s="6"/>
      <c r="E419" s="5"/>
      <c r="F419" s="33"/>
      <c r="G419" s="31"/>
      <c r="H419" s="27"/>
      <c r="I419" s="33"/>
      <c r="J419" s="64"/>
      <c r="K419" s="58"/>
      <c r="L419" s="59"/>
      <c r="M419" s="60"/>
      <c r="N419" s="61"/>
      <c r="O419" s="62"/>
      <c r="P419" s="140"/>
      <c r="Q419" s="63"/>
      <c r="R419" s="83"/>
      <c r="XEY419" s="1"/>
      <c r="XEZ419" s="1"/>
    </row>
    <row r="420" spans="1:18 16379:16380" ht="15" customHeight="1">
      <c r="A420" s="30"/>
      <c r="D420" s="6"/>
      <c r="E420" s="5"/>
      <c r="F420" s="33"/>
      <c r="G420" s="31"/>
      <c r="H420" s="27"/>
      <c r="I420" s="33"/>
      <c r="J420" s="64"/>
      <c r="K420" s="58"/>
      <c r="L420" s="59"/>
      <c r="M420" s="60"/>
      <c r="N420" s="61"/>
      <c r="O420" s="62"/>
      <c r="P420" s="140"/>
      <c r="Q420" s="63"/>
      <c r="R420" s="83"/>
      <c r="XEY420" s="1"/>
      <c r="XEZ420" s="1"/>
    </row>
    <row r="421" spans="1:18 16379:16380" ht="15" customHeight="1">
      <c r="A421" s="30"/>
      <c r="D421" s="6"/>
      <c r="E421" s="5"/>
      <c r="F421" s="33"/>
      <c r="G421" s="31"/>
      <c r="H421" s="27"/>
      <c r="I421" s="33"/>
      <c r="J421" s="64"/>
      <c r="K421" s="58"/>
      <c r="L421" s="59"/>
      <c r="M421" s="60"/>
      <c r="N421" s="61"/>
      <c r="O421" s="62"/>
      <c r="P421" s="140"/>
      <c r="Q421" s="63"/>
      <c r="R421" s="83"/>
      <c r="XEY421" s="1"/>
      <c r="XEZ421" s="1"/>
    </row>
    <row r="422" spans="1:18 16379:16380" ht="15" customHeight="1">
      <c r="A422" s="30"/>
      <c r="D422" s="6"/>
      <c r="E422" s="5"/>
      <c r="F422" s="33"/>
      <c r="G422" s="31"/>
      <c r="H422" s="27"/>
      <c r="I422" s="33"/>
      <c r="J422" s="64"/>
      <c r="K422" s="58"/>
      <c r="L422" s="59"/>
      <c r="M422" s="60"/>
      <c r="N422" s="61"/>
      <c r="O422" s="62"/>
      <c r="P422" s="140"/>
      <c r="Q422" s="63"/>
      <c r="R422" s="83"/>
      <c r="XEY422" s="1"/>
      <c r="XEZ422" s="1"/>
    </row>
    <row r="423" spans="1:18 16379:16380" ht="15" customHeight="1">
      <c r="A423" s="30"/>
      <c r="D423" s="6"/>
      <c r="E423" s="5"/>
      <c r="F423" s="33"/>
      <c r="G423" s="31"/>
      <c r="H423" s="27"/>
      <c r="I423" s="33"/>
      <c r="J423" s="64"/>
      <c r="K423" s="58"/>
      <c r="L423" s="59"/>
      <c r="M423" s="60"/>
      <c r="N423" s="61"/>
      <c r="O423" s="62"/>
      <c r="P423" s="140"/>
      <c r="Q423" s="63"/>
      <c r="R423" s="83"/>
      <c r="XEY423" s="1"/>
      <c r="XEZ423" s="1"/>
    </row>
    <row r="424" spans="1:18 16379:16380" ht="15" customHeight="1">
      <c r="A424" s="30"/>
      <c r="D424" s="6"/>
      <c r="E424" s="5"/>
      <c r="F424" s="33"/>
      <c r="G424" s="31"/>
      <c r="H424" s="27"/>
      <c r="I424" s="33"/>
      <c r="J424" s="64"/>
      <c r="K424" s="58"/>
      <c r="L424" s="59"/>
      <c r="M424" s="60"/>
      <c r="N424" s="61"/>
      <c r="O424" s="62"/>
      <c r="P424" s="140"/>
      <c r="Q424" s="63"/>
      <c r="R424" s="83"/>
      <c r="XEY424" s="1"/>
      <c r="XEZ424" s="1"/>
    </row>
    <row r="425" spans="1:18 16379:16380" ht="15" customHeight="1">
      <c r="A425" s="30"/>
      <c r="D425" s="6"/>
      <c r="E425" s="5"/>
      <c r="F425" s="33"/>
      <c r="G425" s="31"/>
      <c r="H425" s="27"/>
      <c r="I425" s="33"/>
      <c r="J425" s="64"/>
      <c r="K425" s="58"/>
      <c r="L425" s="59"/>
      <c r="M425" s="60"/>
      <c r="N425" s="61"/>
      <c r="O425" s="62"/>
      <c r="P425" s="140"/>
      <c r="Q425" s="63"/>
      <c r="R425" s="83"/>
      <c r="XEY425" s="1"/>
      <c r="XEZ425" s="1"/>
    </row>
    <row r="426" spans="1:18 16379:16380" ht="15" customHeight="1">
      <c r="A426" s="30"/>
      <c r="D426" s="6"/>
      <c r="E426" s="5"/>
      <c r="F426" s="33"/>
      <c r="G426" s="31"/>
      <c r="H426" s="27"/>
      <c r="I426" s="33"/>
      <c r="J426" s="64"/>
      <c r="K426" s="58"/>
      <c r="L426" s="59"/>
      <c r="M426" s="60"/>
      <c r="N426" s="61"/>
      <c r="O426" s="62"/>
      <c r="P426" s="140"/>
      <c r="Q426" s="63"/>
      <c r="R426" s="83"/>
      <c r="XEY426" s="1"/>
      <c r="XEZ426" s="1"/>
    </row>
    <row r="427" spans="1:18 16379:16380" ht="15" customHeight="1">
      <c r="A427" s="30"/>
      <c r="D427" s="6"/>
      <c r="E427" s="5"/>
      <c r="F427" s="33"/>
      <c r="G427" s="31"/>
      <c r="H427" s="27"/>
      <c r="I427" s="33"/>
      <c r="J427" s="64"/>
      <c r="K427" s="58"/>
      <c r="L427" s="59"/>
      <c r="M427" s="60"/>
      <c r="N427" s="61"/>
      <c r="O427" s="62"/>
      <c r="P427" s="140"/>
      <c r="Q427" s="63"/>
      <c r="R427" s="83"/>
      <c r="XEY427" s="1"/>
      <c r="XEZ427" s="1"/>
    </row>
    <row r="428" spans="1:18 16379:16380" ht="15" customHeight="1">
      <c r="A428" s="30"/>
      <c r="D428" s="6"/>
      <c r="E428" s="5"/>
      <c r="F428" s="33"/>
      <c r="G428" s="31"/>
      <c r="H428" s="27"/>
      <c r="I428" s="33"/>
      <c r="J428" s="64"/>
      <c r="K428" s="58"/>
      <c r="L428" s="59"/>
      <c r="M428" s="60"/>
      <c r="N428" s="61"/>
      <c r="O428" s="62"/>
      <c r="P428" s="140"/>
      <c r="Q428" s="63"/>
      <c r="R428" s="83"/>
      <c r="XEY428" s="1"/>
      <c r="XEZ428" s="1"/>
    </row>
    <row r="429" spans="1:18 16379:16380" ht="15" customHeight="1">
      <c r="A429" s="30"/>
      <c r="D429" s="6"/>
      <c r="E429" s="5"/>
      <c r="F429" s="33"/>
      <c r="G429" s="31"/>
      <c r="H429" s="27"/>
      <c r="I429" s="33"/>
      <c r="J429" s="64"/>
      <c r="K429" s="58"/>
      <c r="L429" s="59"/>
      <c r="M429" s="60"/>
      <c r="N429" s="61"/>
      <c r="O429" s="62"/>
      <c r="P429" s="140"/>
      <c r="Q429" s="63"/>
      <c r="R429" s="83"/>
      <c r="XEY429" s="1"/>
      <c r="XEZ429" s="1"/>
    </row>
    <row r="430" spans="1:18 16379:16380" ht="15" customHeight="1">
      <c r="A430" s="30"/>
      <c r="D430" s="6"/>
      <c r="E430" s="5"/>
      <c r="F430" s="33"/>
      <c r="G430" s="31"/>
      <c r="H430" s="27"/>
      <c r="I430" s="33"/>
      <c r="J430" s="64"/>
      <c r="K430" s="58"/>
      <c r="L430" s="59"/>
      <c r="M430" s="60"/>
      <c r="N430" s="61"/>
      <c r="O430" s="62"/>
      <c r="P430" s="140"/>
      <c r="Q430" s="63"/>
      <c r="R430" s="83"/>
      <c r="XEY430" s="1"/>
      <c r="XEZ430" s="1"/>
    </row>
    <row r="431" spans="1:18 16379:16380" ht="15" customHeight="1">
      <c r="A431" s="30"/>
      <c r="D431" s="6"/>
      <c r="E431" s="5"/>
      <c r="F431" s="33"/>
      <c r="G431" s="31"/>
      <c r="H431" s="27"/>
      <c r="I431" s="33"/>
      <c r="J431" s="64"/>
      <c r="K431" s="58"/>
      <c r="L431" s="59"/>
      <c r="M431" s="60"/>
      <c r="N431" s="61"/>
      <c r="O431" s="62"/>
      <c r="P431" s="140"/>
      <c r="Q431" s="63"/>
      <c r="R431" s="83"/>
      <c r="XEY431" s="1"/>
      <c r="XEZ431" s="1"/>
    </row>
    <row r="432" spans="1:18 16379:16380" ht="15" customHeight="1">
      <c r="A432" s="30"/>
      <c r="D432" s="6"/>
      <c r="E432" s="5"/>
      <c r="F432" s="33"/>
      <c r="G432" s="31"/>
      <c r="H432" s="27"/>
      <c r="I432" s="33"/>
      <c r="J432" s="64"/>
      <c r="K432" s="58"/>
      <c r="L432" s="59"/>
      <c r="M432" s="60"/>
      <c r="N432" s="61"/>
      <c r="O432" s="62"/>
      <c r="P432" s="140"/>
      <c r="Q432" s="63"/>
      <c r="R432" s="83"/>
      <c r="XEY432" s="1"/>
      <c r="XEZ432" s="1"/>
    </row>
    <row r="433" spans="1:18 16379:16380" ht="15" customHeight="1">
      <c r="A433" s="30"/>
      <c r="D433" s="6"/>
      <c r="E433" s="5"/>
      <c r="F433" s="33"/>
      <c r="G433" s="31"/>
      <c r="H433" s="27"/>
      <c r="I433" s="33"/>
      <c r="J433" s="64"/>
      <c r="K433" s="58"/>
      <c r="L433" s="59"/>
      <c r="M433" s="60"/>
      <c r="N433" s="61"/>
      <c r="O433" s="62"/>
      <c r="P433" s="140"/>
      <c r="Q433" s="63"/>
      <c r="R433" s="83"/>
      <c r="XEY433" s="1"/>
      <c r="XEZ433" s="1"/>
    </row>
    <row r="434" spans="1:18 16379:16380" ht="15" customHeight="1">
      <c r="A434" s="30"/>
      <c r="D434" s="6"/>
      <c r="E434" s="5"/>
      <c r="F434" s="33"/>
      <c r="G434" s="31"/>
      <c r="H434" s="27"/>
      <c r="I434" s="33"/>
      <c r="J434" s="64"/>
      <c r="K434" s="58"/>
      <c r="L434" s="59"/>
      <c r="M434" s="60"/>
      <c r="N434" s="61"/>
      <c r="O434" s="62"/>
      <c r="P434" s="140"/>
      <c r="Q434" s="63"/>
      <c r="R434" s="83"/>
      <c r="XEY434" s="1"/>
      <c r="XEZ434" s="1"/>
    </row>
    <row r="435" spans="1:18 16379:16380" ht="15" customHeight="1">
      <c r="A435" s="30"/>
      <c r="D435" s="6"/>
      <c r="E435" s="5"/>
      <c r="F435" s="33"/>
      <c r="G435" s="31"/>
      <c r="H435" s="27"/>
      <c r="I435" s="33"/>
      <c r="J435" s="64"/>
      <c r="K435" s="58"/>
      <c r="L435" s="59"/>
      <c r="M435" s="60"/>
      <c r="N435" s="61"/>
      <c r="O435" s="62"/>
      <c r="P435" s="140"/>
      <c r="Q435" s="63"/>
      <c r="R435" s="83"/>
      <c r="XEY435" s="1"/>
      <c r="XEZ435" s="1"/>
    </row>
    <row r="436" spans="1:18 16379:16380" ht="15" customHeight="1">
      <c r="A436" s="30"/>
      <c r="D436" s="6"/>
      <c r="E436" s="5"/>
      <c r="F436" s="33"/>
      <c r="G436" s="31"/>
      <c r="H436" s="27"/>
      <c r="I436" s="33"/>
      <c r="J436" s="64"/>
      <c r="K436" s="58"/>
      <c r="L436" s="59"/>
      <c r="M436" s="60"/>
      <c r="N436" s="61"/>
      <c r="O436" s="62"/>
      <c r="P436" s="140"/>
      <c r="Q436" s="63"/>
      <c r="R436" s="83"/>
      <c r="XEY436" s="1"/>
      <c r="XEZ436" s="1"/>
    </row>
    <row r="437" spans="1:18 16379:16380" ht="15" customHeight="1">
      <c r="A437" s="30"/>
      <c r="D437" s="6"/>
      <c r="E437" s="5"/>
      <c r="F437" s="33"/>
      <c r="G437" s="31"/>
      <c r="H437" s="27"/>
      <c r="I437" s="33"/>
      <c r="J437" s="64"/>
      <c r="K437" s="58"/>
      <c r="L437" s="59"/>
      <c r="M437" s="60"/>
      <c r="N437" s="61"/>
      <c r="O437" s="62"/>
      <c r="P437" s="140"/>
      <c r="Q437" s="63"/>
      <c r="R437" s="83"/>
      <c r="XEY437" s="1"/>
      <c r="XEZ437" s="1"/>
    </row>
    <row r="438" spans="1:18 16379:16380" ht="15" customHeight="1">
      <c r="A438" s="30"/>
      <c r="D438" s="6"/>
      <c r="E438" s="5"/>
      <c r="F438" s="33"/>
      <c r="G438" s="31"/>
      <c r="H438" s="27"/>
      <c r="I438" s="33"/>
      <c r="J438" s="64"/>
      <c r="K438" s="58"/>
      <c r="L438" s="59"/>
      <c r="M438" s="60"/>
      <c r="N438" s="61"/>
      <c r="O438" s="62"/>
      <c r="P438" s="140"/>
      <c r="Q438" s="63"/>
      <c r="R438" s="83"/>
      <c r="XEY438" s="1"/>
      <c r="XEZ438" s="1"/>
    </row>
    <row r="439" spans="1:18 16379:16380" ht="15" customHeight="1">
      <c r="A439" s="30"/>
      <c r="D439" s="6"/>
      <c r="E439" s="5"/>
      <c r="F439" s="33"/>
      <c r="G439" s="31"/>
      <c r="H439" s="27"/>
      <c r="I439" s="33"/>
      <c r="J439" s="64"/>
      <c r="K439" s="58"/>
      <c r="L439" s="59"/>
      <c r="M439" s="60"/>
      <c r="N439" s="61"/>
      <c r="O439" s="62"/>
      <c r="P439" s="140"/>
      <c r="Q439" s="63"/>
      <c r="R439" s="83"/>
      <c r="XEY439" s="1"/>
      <c r="XEZ439" s="1"/>
    </row>
    <row r="440" spans="1:18 16379:16380" ht="15" customHeight="1">
      <c r="A440" s="30"/>
      <c r="D440" s="6"/>
      <c r="E440" s="5"/>
      <c r="F440" s="33"/>
      <c r="G440" s="31"/>
      <c r="H440" s="27"/>
      <c r="I440" s="33"/>
      <c r="J440" s="64"/>
      <c r="K440" s="58"/>
      <c r="L440" s="59"/>
      <c r="M440" s="60"/>
      <c r="N440" s="61"/>
      <c r="O440" s="62"/>
      <c r="P440" s="140"/>
      <c r="Q440" s="63"/>
      <c r="R440" s="83"/>
      <c r="XEY440" s="1"/>
      <c r="XEZ440" s="1"/>
    </row>
    <row r="441" spans="1:18 16379:16380" ht="15" customHeight="1">
      <c r="A441" s="30"/>
      <c r="D441" s="6"/>
      <c r="E441" s="5"/>
      <c r="F441" s="33"/>
      <c r="G441" s="31"/>
      <c r="H441" s="27"/>
      <c r="I441" s="33"/>
      <c r="J441" s="64"/>
      <c r="K441" s="58"/>
      <c r="L441" s="59"/>
      <c r="M441" s="60"/>
      <c r="N441" s="61"/>
      <c r="O441" s="62"/>
      <c r="P441" s="140"/>
      <c r="Q441" s="63"/>
      <c r="R441" s="83"/>
      <c r="XEY441" s="1"/>
      <c r="XEZ441" s="1"/>
    </row>
    <row r="442" spans="1:18 16379:16380" ht="15" customHeight="1">
      <c r="A442" s="30"/>
      <c r="D442" s="6"/>
      <c r="E442" s="5"/>
      <c r="F442" s="33"/>
      <c r="G442" s="31"/>
      <c r="H442" s="27"/>
      <c r="I442" s="33"/>
      <c r="J442" s="64"/>
      <c r="K442" s="58"/>
      <c r="L442" s="59"/>
      <c r="M442" s="60"/>
      <c r="N442" s="61"/>
      <c r="O442" s="62"/>
      <c r="P442" s="140"/>
      <c r="Q442" s="63"/>
      <c r="R442" s="83"/>
      <c r="XEY442" s="1"/>
      <c r="XEZ442" s="1"/>
    </row>
    <row r="443" spans="1:18 16379:16380" ht="15" customHeight="1">
      <c r="A443" s="30"/>
      <c r="D443" s="6"/>
      <c r="E443" s="5"/>
      <c r="F443" s="33"/>
      <c r="G443" s="31"/>
      <c r="H443" s="27"/>
      <c r="I443" s="33"/>
      <c r="J443" s="64"/>
      <c r="K443" s="58"/>
      <c r="L443" s="59"/>
      <c r="M443" s="60"/>
      <c r="N443" s="61"/>
      <c r="O443" s="62"/>
      <c r="P443" s="140"/>
      <c r="Q443" s="63"/>
      <c r="R443" s="83"/>
      <c r="XEY443" s="1"/>
      <c r="XEZ443" s="1"/>
    </row>
    <row r="444" spans="1:18 16379:16380" ht="15" customHeight="1">
      <c r="A444" s="30"/>
      <c r="D444" s="6"/>
      <c r="E444" s="5"/>
      <c r="F444" s="33"/>
      <c r="G444" s="31"/>
      <c r="H444" s="27"/>
      <c r="I444" s="33"/>
      <c r="J444" s="64"/>
      <c r="K444" s="58"/>
      <c r="L444" s="59"/>
      <c r="M444" s="60"/>
      <c r="N444" s="61"/>
      <c r="O444" s="62"/>
      <c r="P444" s="140"/>
      <c r="Q444" s="63"/>
      <c r="R444" s="83"/>
      <c r="XEY444" s="1"/>
      <c r="XEZ444" s="1"/>
    </row>
    <row r="445" spans="1:18 16379:16380" ht="15" customHeight="1">
      <c r="A445" s="30"/>
      <c r="D445" s="6"/>
      <c r="E445" s="5"/>
      <c r="F445" s="33"/>
      <c r="G445" s="31"/>
      <c r="H445" s="27"/>
      <c r="I445" s="33"/>
      <c r="J445" s="64"/>
      <c r="K445" s="58"/>
      <c r="L445" s="59"/>
      <c r="M445" s="60"/>
      <c r="N445" s="61"/>
      <c r="O445" s="62"/>
      <c r="P445" s="140"/>
      <c r="Q445" s="63"/>
      <c r="R445" s="83"/>
      <c r="XEY445" s="1"/>
      <c r="XEZ445" s="1"/>
    </row>
    <row r="446" spans="1:18 16379:16380" ht="15" customHeight="1">
      <c r="A446" s="30"/>
      <c r="D446" s="6"/>
      <c r="E446" s="5"/>
      <c r="F446" s="33"/>
      <c r="G446" s="31"/>
      <c r="H446" s="27"/>
      <c r="I446" s="33"/>
      <c r="J446" s="64"/>
      <c r="K446" s="58"/>
      <c r="L446" s="59"/>
      <c r="M446" s="60"/>
      <c r="N446" s="61"/>
      <c r="O446" s="62"/>
      <c r="P446" s="140"/>
      <c r="Q446" s="63"/>
      <c r="R446" s="83"/>
      <c r="XEY446" s="1"/>
      <c r="XEZ446" s="1"/>
    </row>
    <row r="447" spans="1:18 16379:16380" ht="15" customHeight="1">
      <c r="A447" s="30"/>
      <c r="D447" s="6"/>
      <c r="E447" s="5"/>
      <c r="F447" s="33"/>
      <c r="G447" s="31"/>
      <c r="H447" s="27"/>
      <c r="I447" s="33"/>
      <c r="J447" s="64"/>
      <c r="K447" s="58"/>
      <c r="L447" s="59"/>
      <c r="M447" s="60"/>
      <c r="N447" s="61"/>
      <c r="O447" s="62"/>
      <c r="P447" s="140"/>
      <c r="Q447" s="63"/>
      <c r="R447" s="83"/>
      <c r="XEY447" s="1"/>
      <c r="XEZ447" s="1"/>
    </row>
    <row r="448" spans="1:18 16379:16380" ht="15" customHeight="1">
      <c r="A448" s="30"/>
      <c r="D448" s="6"/>
      <c r="E448" s="5"/>
      <c r="F448" s="33"/>
      <c r="G448" s="31"/>
      <c r="H448" s="27"/>
      <c r="I448" s="33"/>
      <c r="J448" s="64"/>
      <c r="K448" s="58"/>
      <c r="L448" s="59"/>
      <c r="M448" s="60"/>
      <c r="N448" s="61"/>
      <c r="O448" s="62"/>
      <c r="P448" s="140"/>
      <c r="Q448" s="63"/>
      <c r="R448" s="83"/>
      <c r="XEY448" s="1"/>
      <c r="XEZ448" s="1"/>
    </row>
    <row r="449" spans="1:18 16379:16380" ht="15" customHeight="1">
      <c r="A449" s="30"/>
      <c r="D449" s="6"/>
      <c r="E449" s="5"/>
      <c r="F449" s="33"/>
      <c r="G449" s="31"/>
      <c r="H449" s="27"/>
      <c r="I449" s="33"/>
      <c r="J449" s="64"/>
      <c r="K449" s="58"/>
      <c r="L449" s="59"/>
      <c r="M449" s="60"/>
      <c r="N449" s="61"/>
      <c r="O449" s="62"/>
      <c r="P449" s="140"/>
      <c r="Q449" s="63"/>
      <c r="R449" s="83"/>
      <c r="XEY449" s="1"/>
      <c r="XEZ449" s="1"/>
    </row>
    <row r="450" spans="1:18 16379:16380" ht="15" customHeight="1">
      <c r="A450" s="30"/>
      <c r="D450" s="6"/>
      <c r="E450" s="5"/>
      <c r="F450" s="33"/>
      <c r="G450" s="31"/>
      <c r="H450" s="27"/>
      <c r="I450" s="33"/>
      <c r="J450" s="64"/>
      <c r="K450" s="58"/>
      <c r="L450" s="59"/>
      <c r="M450" s="60"/>
      <c r="N450" s="61"/>
      <c r="O450" s="62"/>
      <c r="P450" s="140"/>
      <c r="Q450" s="63"/>
      <c r="R450" s="83"/>
      <c r="XEY450" s="1"/>
      <c r="XEZ450" s="1"/>
    </row>
    <row r="451" spans="1:18 16379:16380" ht="15" customHeight="1">
      <c r="A451" s="30"/>
      <c r="D451" s="6"/>
      <c r="E451" s="5"/>
      <c r="F451" s="33"/>
      <c r="G451" s="31"/>
      <c r="H451" s="27"/>
      <c r="I451" s="33"/>
      <c r="J451" s="64"/>
      <c r="K451" s="58"/>
      <c r="L451" s="59"/>
      <c r="M451" s="60"/>
      <c r="N451" s="61"/>
      <c r="O451" s="62"/>
      <c r="P451" s="140"/>
      <c r="Q451" s="63"/>
      <c r="R451" s="83"/>
      <c r="XEY451" s="1"/>
      <c r="XEZ451" s="1"/>
    </row>
    <row r="452" spans="1:18 16379:16380" ht="15" customHeight="1">
      <c r="A452" s="30"/>
      <c r="D452" s="6"/>
      <c r="E452" s="5"/>
      <c r="F452" s="33"/>
      <c r="G452" s="31"/>
      <c r="H452" s="27"/>
      <c r="I452" s="33"/>
      <c r="J452" s="64"/>
      <c r="K452" s="58"/>
      <c r="L452" s="59"/>
      <c r="M452" s="60"/>
      <c r="N452" s="61"/>
      <c r="O452" s="62"/>
      <c r="P452" s="140"/>
      <c r="Q452" s="63"/>
      <c r="R452" s="83"/>
      <c r="XEY452" s="1"/>
      <c r="XEZ452" s="1"/>
    </row>
    <row r="453" spans="1:18 16379:16380" ht="15" customHeight="1">
      <c r="A453" s="30"/>
      <c r="D453" s="6"/>
      <c r="E453" s="5"/>
      <c r="F453" s="33"/>
      <c r="G453" s="31"/>
      <c r="H453" s="27"/>
      <c r="I453" s="33"/>
      <c r="J453" s="64"/>
      <c r="K453" s="58"/>
      <c r="L453" s="59"/>
      <c r="M453" s="60"/>
      <c r="N453" s="61"/>
      <c r="O453" s="62"/>
      <c r="P453" s="140"/>
      <c r="Q453" s="63"/>
      <c r="R453" s="83"/>
      <c r="XEY453" s="1"/>
      <c r="XEZ453" s="1"/>
    </row>
    <row r="454" spans="1:18 16379:16380" ht="15" customHeight="1">
      <c r="A454" s="30"/>
      <c r="D454" s="6"/>
      <c r="E454" s="5"/>
      <c r="F454" s="33"/>
      <c r="G454" s="31"/>
      <c r="H454" s="27"/>
      <c r="I454" s="33"/>
      <c r="J454" s="64"/>
      <c r="K454" s="58"/>
      <c r="L454" s="59"/>
      <c r="M454" s="60"/>
      <c r="N454" s="61"/>
      <c r="O454" s="62"/>
      <c r="P454" s="140"/>
      <c r="Q454" s="63"/>
      <c r="R454" s="83"/>
      <c r="XEY454" s="1"/>
      <c r="XEZ454" s="1"/>
    </row>
    <row r="455" spans="1:18 16379:16380" ht="15" customHeight="1">
      <c r="A455" s="30"/>
      <c r="D455" s="6"/>
      <c r="E455" s="5"/>
      <c r="F455" s="33"/>
      <c r="G455" s="31"/>
      <c r="H455" s="27"/>
      <c r="I455" s="33"/>
      <c r="J455" s="64"/>
      <c r="K455" s="58"/>
      <c r="L455" s="59"/>
      <c r="M455" s="60"/>
      <c r="N455" s="61"/>
      <c r="O455" s="62"/>
      <c r="P455" s="140"/>
      <c r="Q455" s="63"/>
      <c r="R455" s="83"/>
      <c r="XEY455" s="1"/>
      <c r="XEZ455" s="1"/>
    </row>
    <row r="456" spans="1:18 16379:16380" ht="15" customHeight="1">
      <c r="A456" s="30"/>
      <c r="D456" s="6"/>
      <c r="E456" s="5"/>
      <c r="F456" s="33"/>
      <c r="G456" s="31"/>
      <c r="H456" s="27"/>
      <c r="I456" s="33"/>
      <c r="J456" s="64"/>
      <c r="K456" s="58"/>
      <c r="L456" s="59"/>
      <c r="M456" s="60"/>
      <c r="N456" s="61"/>
      <c r="O456" s="62"/>
      <c r="P456" s="140"/>
      <c r="Q456" s="63"/>
      <c r="R456" s="83"/>
      <c r="XEY456" s="1"/>
      <c r="XEZ456" s="1"/>
    </row>
    <row r="457" spans="1:18 16379:16380" ht="15" customHeight="1">
      <c r="A457" s="30"/>
      <c r="D457" s="6"/>
      <c r="E457" s="5"/>
      <c r="F457" s="33"/>
      <c r="G457" s="31"/>
      <c r="H457" s="27"/>
      <c r="I457" s="33"/>
      <c r="J457" s="64"/>
      <c r="K457" s="58"/>
      <c r="L457" s="59"/>
      <c r="M457" s="60"/>
      <c r="N457" s="61"/>
      <c r="O457" s="62"/>
      <c r="P457" s="140"/>
      <c r="Q457" s="63"/>
      <c r="R457" s="83"/>
      <c r="XEY457" s="1"/>
      <c r="XEZ457" s="1"/>
    </row>
    <row r="458" spans="1:18 16379:16380" ht="15" customHeight="1">
      <c r="A458" s="30"/>
      <c r="D458" s="6"/>
      <c r="E458" s="5"/>
      <c r="F458" s="33"/>
      <c r="G458" s="31"/>
      <c r="H458" s="27"/>
      <c r="I458" s="33"/>
      <c r="J458" s="64"/>
      <c r="K458" s="58"/>
      <c r="L458" s="59"/>
      <c r="M458" s="60"/>
      <c r="N458" s="61"/>
      <c r="O458" s="62"/>
      <c r="P458" s="140"/>
      <c r="Q458" s="63"/>
      <c r="R458" s="83"/>
      <c r="XEY458" s="1"/>
      <c r="XEZ458" s="1"/>
    </row>
    <row r="459" spans="1:18 16379:16380" ht="15" customHeight="1">
      <c r="A459" s="30"/>
      <c r="D459" s="6"/>
      <c r="E459" s="5"/>
      <c r="F459" s="33"/>
      <c r="G459" s="31"/>
      <c r="H459" s="27"/>
      <c r="I459" s="33"/>
      <c r="J459" s="64"/>
      <c r="K459" s="58"/>
      <c r="L459" s="59"/>
      <c r="M459" s="60"/>
      <c r="N459" s="61"/>
      <c r="O459" s="62"/>
      <c r="P459" s="140"/>
      <c r="Q459" s="63"/>
      <c r="R459" s="83"/>
      <c r="XEY459" s="1"/>
      <c r="XEZ459" s="1"/>
    </row>
    <row r="460" spans="1:18 16379:16380" ht="15" customHeight="1">
      <c r="A460" s="30"/>
      <c r="D460" s="6"/>
      <c r="E460" s="5"/>
      <c r="F460" s="33"/>
      <c r="G460" s="31"/>
      <c r="H460" s="27"/>
      <c r="I460" s="33"/>
      <c r="J460" s="64"/>
      <c r="K460" s="58"/>
      <c r="L460" s="59"/>
      <c r="M460" s="60"/>
      <c r="N460" s="61"/>
      <c r="O460" s="62"/>
      <c r="P460" s="140"/>
      <c r="Q460" s="63"/>
      <c r="R460" s="83"/>
      <c r="XEY460" s="1"/>
      <c r="XEZ460" s="1"/>
    </row>
    <row r="461" spans="1:18 16379:16380" ht="15" customHeight="1">
      <c r="A461" s="30"/>
      <c r="D461" s="6"/>
      <c r="E461" s="5"/>
      <c r="F461" s="33"/>
      <c r="G461" s="31"/>
      <c r="H461" s="27"/>
      <c r="I461" s="33"/>
      <c r="J461" s="64"/>
      <c r="K461" s="58"/>
      <c r="L461" s="59"/>
      <c r="M461" s="60"/>
      <c r="N461" s="61"/>
      <c r="O461" s="62"/>
      <c r="P461" s="140"/>
      <c r="Q461" s="63"/>
      <c r="R461" s="83"/>
      <c r="XEY461" s="1"/>
      <c r="XEZ461" s="1"/>
    </row>
    <row r="462" spans="1:18 16379:16380" ht="15" customHeight="1">
      <c r="A462" s="30"/>
      <c r="D462" s="6"/>
      <c r="E462" s="5"/>
      <c r="F462" s="33"/>
      <c r="G462" s="31"/>
      <c r="H462" s="27"/>
      <c r="I462" s="33"/>
      <c r="J462" s="64"/>
      <c r="K462" s="58"/>
      <c r="L462" s="59"/>
      <c r="M462" s="60"/>
      <c r="N462" s="61"/>
      <c r="O462" s="62"/>
      <c r="P462" s="140"/>
      <c r="Q462" s="63"/>
      <c r="R462" s="83"/>
      <c r="XEY462" s="1"/>
      <c r="XEZ462" s="1"/>
    </row>
    <row r="463" spans="1:18 16379:16380" ht="15" customHeight="1">
      <c r="A463" s="30"/>
      <c r="D463" s="6"/>
      <c r="E463" s="5"/>
      <c r="F463" s="33"/>
      <c r="G463" s="31"/>
      <c r="H463" s="27"/>
      <c r="I463" s="33"/>
      <c r="J463" s="64"/>
      <c r="K463" s="58"/>
      <c r="L463" s="59"/>
      <c r="M463" s="60"/>
      <c r="N463" s="61"/>
      <c r="O463" s="62"/>
      <c r="P463" s="140"/>
      <c r="Q463" s="63"/>
      <c r="R463" s="83"/>
      <c r="XEY463" s="1"/>
      <c r="XEZ463" s="1"/>
    </row>
    <row r="464" spans="1:18 16379:16380" ht="15" customHeight="1">
      <c r="A464" s="30"/>
      <c r="D464" s="6"/>
      <c r="E464" s="5"/>
      <c r="F464" s="33"/>
      <c r="G464" s="31"/>
      <c r="H464" s="27"/>
      <c r="I464" s="33"/>
      <c r="J464" s="64"/>
      <c r="K464" s="58"/>
      <c r="L464" s="59"/>
      <c r="M464" s="60"/>
      <c r="N464" s="61"/>
      <c r="O464" s="62"/>
      <c r="P464" s="140"/>
      <c r="Q464" s="63"/>
      <c r="R464" s="83"/>
      <c r="XEY464" s="1"/>
      <c r="XEZ464" s="1"/>
    </row>
    <row r="465" spans="1:18 16379:16380" ht="15" customHeight="1">
      <c r="A465" s="30"/>
      <c r="D465" s="6"/>
      <c r="E465" s="5"/>
      <c r="F465" s="33"/>
      <c r="G465" s="31"/>
      <c r="H465" s="27"/>
      <c r="I465" s="33"/>
      <c r="J465" s="64"/>
      <c r="K465" s="58"/>
      <c r="L465" s="59"/>
      <c r="M465" s="60"/>
      <c r="N465" s="61"/>
      <c r="O465" s="62"/>
      <c r="P465" s="140"/>
      <c r="Q465" s="63"/>
      <c r="R465" s="83"/>
      <c r="XEY465" s="1"/>
      <c r="XEZ465" s="1"/>
    </row>
    <row r="466" spans="1:18 16379:16380" ht="15" customHeight="1">
      <c r="A466" s="30"/>
      <c r="D466" s="6"/>
      <c r="E466" s="5"/>
      <c r="F466" s="33"/>
      <c r="G466" s="31"/>
      <c r="H466" s="27"/>
      <c r="I466" s="33"/>
      <c r="J466" s="64"/>
      <c r="K466" s="58"/>
      <c r="L466" s="59"/>
      <c r="M466" s="60"/>
      <c r="N466" s="61"/>
      <c r="O466" s="62"/>
      <c r="P466" s="140"/>
      <c r="Q466" s="63"/>
      <c r="R466" s="83"/>
      <c r="XEY466" s="1"/>
      <c r="XEZ466" s="1"/>
    </row>
    <row r="467" spans="1:18 16379:16380" ht="15" customHeight="1">
      <c r="A467" s="30"/>
      <c r="D467" s="6"/>
      <c r="E467" s="5"/>
      <c r="F467" s="33"/>
      <c r="G467" s="31"/>
      <c r="H467" s="27"/>
      <c r="I467" s="33"/>
      <c r="J467" s="64"/>
      <c r="K467" s="58"/>
      <c r="L467" s="59"/>
      <c r="M467" s="60"/>
      <c r="N467" s="61"/>
      <c r="O467" s="62"/>
      <c r="P467" s="140"/>
      <c r="Q467" s="63"/>
      <c r="R467" s="83"/>
      <c r="XEY467" s="1"/>
      <c r="XEZ467" s="1"/>
    </row>
    <row r="468" spans="1:18 16379:16380" ht="15" customHeight="1">
      <c r="A468" s="30"/>
      <c r="D468" s="6"/>
      <c r="E468" s="5"/>
      <c r="F468" s="33"/>
      <c r="G468" s="31"/>
      <c r="H468" s="27"/>
      <c r="I468" s="33"/>
      <c r="J468" s="64"/>
      <c r="K468" s="58"/>
      <c r="L468" s="59"/>
      <c r="M468" s="60"/>
      <c r="N468" s="61"/>
      <c r="O468" s="62"/>
      <c r="P468" s="140"/>
      <c r="Q468" s="63"/>
      <c r="R468" s="83"/>
      <c r="XEY468" s="1"/>
      <c r="XEZ468" s="1"/>
    </row>
    <row r="469" spans="1:18 16379:16380" ht="15" customHeight="1">
      <c r="A469" s="30"/>
      <c r="D469" s="6"/>
      <c r="E469" s="5"/>
      <c r="F469" s="33"/>
      <c r="G469" s="31"/>
      <c r="H469" s="27"/>
      <c r="I469" s="33"/>
      <c r="J469" s="64"/>
      <c r="K469" s="58"/>
      <c r="L469" s="59"/>
      <c r="M469" s="60"/>
      <c r="N469" s="61"/>
      <c r="O469" s="62"/>
      <c r="P469" s="140"/>
      <c r="Q469" s="63"/>
      <c r="R469" s="83"/>
      <c r="XEY469" s="1"/>
      <c r="XEZ469" s="1"/>
    </row>
    <row r="470" spans="1:18 16379:16380" ht="15" customHeight="1">
      <c r="A470" s="30"/>
      <c r="D470" s="6"/>
      <c r="E470" s="5"/>
      <c r="F470" s="33"/>
      <c r="G470" s="31"/>
      <c r="H470" s="27"/>
      <c r="I470" s="33"/>
      <c r="J470" s="64"/>
      <c r="K470" s="58"/>
      <c r="L470" s="59"/>
      <c r="M470" s="60"/>
      <c r="N470" s="61"/>
      <c r="O470" s="62"/>
      <c r="P470" s="140"/>
      <c r="Q470" s="63"/>
      <c r="R470" s="83"/>
      <c r="XEY470" s="1"/>
      <c r="XEZ470" s="1"/>
    </row>
    <row r="471" spans="1:18 16379:16380" ht="15" customHeight="1">
      <c r="A471" s="30"/>
      <c r="D471" s="6"/>
      <c r="E471" s="5"/>
      <c r="F471" s="33"/>
      <c r="G471" s="31"/>
      <c r="H471" s="27"/>
      <c r="I471" s="33"/>
      <c r="J471" s="64"/>
      <c r="K471" s="58"/>
      <c r="L471" s="59"/>
      <c r="M471" s="60"/>
      <c r="N471" s="61"/>
      <c r="O471" s="62"/>
      <c r="P471" s="140"/>
      <c r="Q471" s="63"/>
      <c r="R471" s="83"/>
      <c r="XEY471" s="1"/>
      <c r="XEZ471" s="1"/>
    </row>
    <row r="472" spans="1:18 16379:16380" ht="15" customHeight="1">
      <c r="A472" s="30"/>
      <c r="D472" s="6"/>
      <c r="E472" s="5"/>
      <c r="F472" s="33"/>
      <c r="G472" s="31"/>
      <c r="H472" s="27"/>
      <c r="I472" s="33"/>
      <c r="J472" s="64"/>
      <c r="K472" s="58"/>
      <c r="L472" s="59"/>
      <c r="M472" s="60"/>
      <c r="N472" s="61"/>
      <c r="O472" s="62"/>
      <c r="P472" s="140"/>
      <c r="Q472" s="63"/>
      <c r="R472" s="83"/>
      <c r="XEY472" s="1"/>
      <c r="XEZ472" s="1"/>
    </row>
    <row r="473" spans="1:18 16379:16380" ht="15" customHeight="1">
      <c r="A473" s="30"/>
      <c r="D473" s="6"/>
      <c r="E473" s="5"/>
      <c r="F473" s="33"/>
      <c r="G473" s="31"/>
      <c r="H473" s="27"/>
      <c r="I473" s="33"/>
      <c r="J473" s="64"/>
      <c r="K473" s="58"/>
      <c r="L473" s="59"/>
      <c r="M473" s="60"/>
      <c r="N473" s="61"/>
      <c r="O473" s="62"/>
      <c r="P473" s="140"/>
      <c r="Q473" s="63"/>
      <c r="R473" s="83"/>
      <c r="XEY473" s="1"/>
      <c r="XEZ473" s="1"/>
    </row>
    <row r="474" spans="1:18 16379:16380" ht="15" customHeight="1">
      <c r="A474" s="30"/>
      <c r="D474" s="6"/>
      <c r="E474" s="5"/>
      <c r="F474" s="33"/>
      <c r="G474" s="31"/>
      <c r="H474" s="27"/>
      <c r="I474" s="33"/>
      <c r="J474" s="64"/>
      <c r="K474" s="58"/>
      <c r="L474" s="59"/>
      <c r="M474" s="60"/>
      <c r="N474" s="61"/>
      <c r="O474" s="62"/>
      <c r="P474" s="140"/>
      <c r="Q474" s="63"/>
      <c r="R474" s="83"/>
      <c r="XEY474" s="1"/>
      <c r="XEZ474" s="1"/>
    </row>
    <row r="475" spans="1:18 16379:16380" ht="15" customHeight="1">
      <c r="A475" s="30"/>
      <c r="D475" s="6"/>
      <c r="E475" s="5"/>
      <c r="F475" s="33"/>
      <c r="G475" s="31"/>
      <c r="H475" s="27"/>
      <c r="I475" s="33"/>
      <c r="J475" s="64"/>
      <c r="K475" s="58"/>
      <c r="L475" s="59"/>
      <c r="M475" s="60"/>
      <c r="N475" s="61"/>
      <c r="O475" s="62"/>
      <c r="P475" s="140"/>
      <c r="Q475" s="63"/>
      <c r="R475" s="83"/>
      <c r="XEY475" s="1"/>
      <c r="XEZ475" s="1"/>
    </row>
    <row r="476" spans="1:18 16379:16380" ht="15" customHeight="1">
      <c r="A476" s="30"/>
      <c r="D476" s="6"/>
      <c r="E476" s="5"/>
      <c r="F476" s="33"/>
      <c r="G476" s="31"/>
      <c r="H476" s="27"/>
      <c r="I476" s="33"/>
      <c r="J476" s="64"/>
      <c r="K476" s="58"/>
      <c r="L476" s="59"/>
      <c r="M476" s="60"/>
      <c r="N476" s="61"/>
      <c r="O476" s="62"/>
      <c r="P476" s="140"/>
      <c r="Q476" s="63"/>
      <c r="R476" s="83"/>
      <c r="XEY476" s="1"/>
      <c r="XEZ476" s="1"/>
    </row>
    <row r="477" spans="1:18 16379:16380" ht="15" customHeight="1">
      <c r="A477" s="30"/>
      <c r="D477" s="6"/>
      <c r="E477" s="5"/>
      <c r="F477" s="33"/>
      <c r="G477" s="31"/>
      <c r="H477" s="27"/>
      <c r="I477" s="33"/>
      <c r="J477" s="64"/>
      <c r="K477" s="58"/>
      <c r="L477" s="59"/>
      <c r="M477" s="60"/>
      <c r="N477" s="61"/>
      <c r="O477" s="62"/>
      <c r="P477" s="140"/>
      <c r="Q477" s="63"/>
      <c r="R477" s="83"/>
      <c r="XEY477" s="1"/>
      <c r="XEZ477" s="1"/>
    </row>
    <row r="478" spans="1:18 16379:16380" ht="15" customHeight="1">
      <c r="A478" s="30"/>
      <c r="D478" s="6"/>
      <c r="E478" s="5"/>
      <c r="F478" s="33"/>
      <c r="G478" s="31"/>
      <c r="H478" s="27"/>
      <c r="I478" s="33"/>
      <c r="J478" s="64"/>
      <c r="K478" s="58"/>
      <c r="L478" s="59"/>
      <c r="M478" s="60"/>
      <c r="N478" s="61"/>
      <c r="O478" s="62"/>
      <c r="P478" s="140"/>
      <c r="Q478" s="63"/>
      <c r="R478" s="83"/>
      <c r="XEY478" s="1"/>
      <c r="XEZ478" s="1"/>
    </row>
    <row r="479" spans="1:18 16379:16380" ht="15" customHeight="1">
      <c r="A479" s="30"/>
      <c r="D479" s="6"/>
      <c r="E479" s="5"/>
      <c r="F479" s="33"/>
      <c r="G479" s="31"/>
      <c r="H479" s="27"/>
      <c r="I479" s="33"/>
      <c r="J479" s="64"/>
      <c r="K479" s="58"/>
      <c r="L479" s="59"/>
      <c r="M479" s="60"/>
      <c r="N479" s="61"/>
      <c r="O479" s="62"/>
      <c r="P479" s="140"/>
      <c r="Q479" s="63"/>
      <c r="R479" s="83"/>
      <c r="XEY479" s="1"/>
      <c r="XEZ479" s="1"/>
    </row>
    <row r="480" spans="1:18 16379:16380" ht="15" customHeight="1">
      <c r="A480" s="30"/>
      <c r="D480" s="6"/>
      <c r="E480" s="5"/>
      <c r="F480" s="33"/>
      <c r="G480" s="31"/>
      <c r="H480" s="27"/>
      <c r="I480" s="33"/>
      <c r="J480" s="64"/>
      <c r="K480" s="58"/>
      <c r="L480" s="59"/>
      <c r="M480" s="60"/>
      <c r="N480" s="61"/>
      <c r="O480" s="62"/>
      <c r="P480" s="140"/>
      <c r="Q480" s="63"/>
      <c r="R480" s="83"/>
      <c r="XEY480" s="1"/>
      <c r="XEZ480" s="1"/>
    </row>
    <row r="481" spans="1:18 16379:16380" ht="15" customHeight="1">
      <c r="A481" s="30"/>
      <c r="D481" s="6"/>
      <c r="E481" s="5"/>
      <c r="F481" s="33"/>
      <c r="G481" s="31"/>
      <c r="H481" s="27"/>
      <c r="I481" s="33"/>
      <c r="J481" s="64"/>
      <c r="K481" s="58"/>
      <c r="L481" s="59"/>
      <c r="M481" s="60"/>
      <c r="N481" s="61"/>
      <c r="O481" s="62"/>
      <c r="P481" s="140"/>
      <c r="Q481" s="63"/>
      <c r="R481" s="83"/>
      <c r="XEY481" s="1"/>
      <c r="XEZ481" s="1"/>
    </row>
    <row r="482" spans="1:18 16379:16380" ht="15" customHeight="1">
      <c r="A482" s="30"/>
      <c r="D482" s="6"/>
      <c r="E482" s="5"/>
      <c r="F482" s="33"/>
      <c r="G482" s="31"/>
      <c r="H482" s="27"/>
      <c r="I482" s="33"/>
      <c r="J482" s="64"/>
      <c r="K482" s="58"/>
      <c r="L482" s="59"/>
      <c r="M482" s="60"/>
      <c r="N482" s="61"/>
      <c r="O482" s="62"/>
      <c r="P482" s="140"/>
      <c r="Q482" s="63"/>
      <c r="R482" s="83"/>
      <c r="XEY482" s="1"/>
      <c r="XEZ482" s="1"/>
    </row>
    <row r="483" spans="1:18 16379:16380" ht="15" customHeight="1">
      <c r="A483" s="30"/>
      <c r="D483" s="6"/>
      <c r="E483" s="5"/>
      <c r="F483" s="33"/>
      <c r="G483" s="31"/>
      <c r="H483" s="27"/>
      <c r="I483" s="33"/>
      <c r="J483" s="64"/>
      <c r="K483" s="58"/>
      <c r="L483" s="59"/>
      <c r="M483" s="60"/>
      <c r="N483" s="61"/>
      <c r="O483" s="62"/>
      <c r="P483" s="140"/>
      <c r="Q483" s="63"/>
      <c r="R483" s="83"/>
      <c r="XEY483" s="1"/>
      <c r="XEZ483" s="1"/>
    </row>
    <row r="484" spans="1:18 16379:16380" ht="15" customHeight="1">
      <c r="A484" s="30"/>
      <c r="D484" s="6"/>
      <c r="E484" s="5"/>
      <c r="F484" s="33"/>
      <c r="G484" s="31"/>
      <c r="H484" s="27"/>
      <c r="I484" s="33"/>
      <c r="J484" s="64"/>
      <c r="K484" s="58"/>
      <c r="L484" s="59"/>
      <c r="M484" s="60"/>
      <c r="N484" s="61"/>
      <c r="O484" s="62"/>
      <c r="P484" s="140"/>
      <c r="Q484" s="63"/>
      <c r="R484" s="83"/>
      <c r="XEY484" s="1"/>
      <c r="XEZ484" s="1"/>
    </row>
    <row r="485" spans="1:18 16379:16380" ht="15" customHeight="1">
      <c r="A485" s="30"/>
      <c r="D485" s="6"/>
      <c r="E485" s="5"/>
      <c r="F485" s="33"/>
      <c r="G485" s="31"/>
      <c r="H485" s="27"/>
      <c r="I485" s="33"/>
      <c r="J485" s="64"/>
      <c r="K485" s="58"/>
      <c r="L485" s="59"/>
      <c r="M485" s="60"/>
      <c r="N485" s="61"/>
      <c r="O485" s="62"/>
      <c r="P485" s="140"/>
      <c r="Q485" s="63"/>
      <c r="R485" s="83"/>
      <c r="XEY485" s="1"/>
      <c r="XEZ485" s="1"/>
    </row>
    <row r="486" spans="1:18 16379:16380" ht="15" customHeight="1">
      <c r="A486" s="30"/>
      <c r="D486" s="6"/>
      <c r="E486" s="5"/>
      <c r="F486" s="33"/>
      <c r="G486" s="31"/>
      <c r="H486" s="27"/>
      <c r="I486" s="33"/>
      <c r="J486" s="64"/>
      <c r="K486" s="58"/>
      <c r="L486" s="59"/>
      <c r="M486" s="60"/>
      <c r="N486" s="61"/>
      <c r="O486" s="62"/>
      <c r="P486" s="140"/>
      <c r="Q486" s="63"/>
      <c r="R486" s="83"/>
      <c r="XEY486" s="1"/>
      <c r="XEZ486" s="1"/>
    </row>
    <row r="487" spans="1:18 16379:16380" ht="15" customHeight="1">
      <c r="A487" s="30"/>
      <c r="D487" s="6"/>
      <c r="E487" s="5"/>
      <c r="F487" s="33"/>
      <c r="G487" s="31"/>
      <c r="H487" s="27"/>
      <c r="I487" s="33"/>
      <c r="J487" s="64"/>
      <c r="K487" s="58"/>
      <c r="L487" s="59"/>
      <c r="M487" s="60"/>
      <c r="N487" s="61"/>
      <c r="O487" s="62"/>
      <c r="P487" s="140"/>
      <c r="Q487" s="63"/>
      <c r="R487" s="83"/>
      <c r="XEY487" s="1"/>
      <c r="XEZ487" s="1"/>
    </row>
    <row r="488" spans="1:18 16379:16380" ht="15" customHeight="1">
      <c r="A488" s="30"/>
      <c r="D488" s="6"/>
      <c r="E488" s="5"/>
      <c r="F488" s="33"/>
      <c r="G488" s="31"/>
      <c r="H488" s="27"/>
      <c r="I488" s="33"/>
      <c r="J488" s="64"/>
      <c r="K488" s="58"/>
      <c r="L488" s="59"/>
      <c r="M488" s="60"/>
      <c r="N488" s="61"/>
      <c r="O488" s="62"/>
      <c r="P488" s="140"/>
      <c r="Q488" s="63"/>
      <c r="R488" s="83"/>
      <c r="XEY488" s="1"/>
      <c r="XEZ488" s="1"/>
    </row>
    <row r="489" spans="1:18 16379:16380" ht="15" customHeight="1">
      <c r="A489" s="30"/>
      <c r="D489" s="6"/>
      <c r="E489" s="5"/>
      <c r="F489" s="33"/>
      <c r="G489" s="31"/>
      <c r="H489" s="27"/>
      <c r="I489" s="33"/>
      <c r="J489" s="64"/>
      <c r="K489" s="58"/>
      <c r="L489" s="59"/>
      <c r="M489" s="60"/>
      <c r="N489" s="61"/>
      <c r="O489" s="62"/>
      <c r="P489" s="140"/>
      <c r="Q489" s="63"/>
      <c r="R489" s="83"/>
      <c r="XEY489" s="1"/>
      <c r="XEZ489" s="1"/>
    </row>
    <row r="490" spans="1:18 16379:16380" ht="15" customHeight="1">
      <c r="A490" s="30"/>
      <c r="D490" s="6"/>
      <c r="E490" s="5"/>
      <c r="F490" s="33"/>
      <c r="G490" s="31"/>
      <c r="H490" s="27"/>
      <c r="I490" s="33"/>
      <c r="J490" s="64"/>
      <c r="K490" s="58"/>
      <c r="L490" s="59"/>
      <c r="M490" s="60"/>
      <c r="N490" s="61"/>
      <c r="O490" s="62"/>
      <c r="P490" s="140"/>
      <c r="Q490" s="63"/>
      <c r="R490" s="83"/>
      <c r="XEY490" s="1"/>
      <c r="XEZ490" s="1"/>
    </row>
    <row r="491" spans="1:18 16379:16380" ht="15" customHeight="1">
      <c r="A491" s="30"/>
      <c r="D491" s="6"/>
      <c r="E491" s="5"/>
      <c r="F491" s="33"/>
      <c r="G491" s="31"/>
      <c r="H491" s="27"/>
      <c r="I491" s="33"/>
      <c r="J491" s="64"/>
      <c r="K491" s="58"/>
      <c r="L491" s="59"/>
      <c r="M491" s="60"/>
      <c r="N491" s="61"/>
      <c r="O491" s="62"/>
      <c r="P491" s="140"/>
      <c r="Q491" s="63"/>
      <c r="R491" s="83"/>
      <c r="XEY491" s="1"/>
      <c r="XEZ491" s="1"/>
    </row>
    <row r="492" spans="1:18 16379:16380" ht="15" customHeight="1">
      <c r="A492" s="30"/>
      <c r="D492" s="6"/>
      <c r="E492" s="5"/>
      <c r="F492" s="33"/>
      <c r="G492" s="31"/>
      <c r="H492" s="27"/>
      <c r="I492" s="33"/>
      <c r="J492" s="64"/>
      <c r="K492" s="58"/>
      <c r="L492" s="59"/>
      <c r="M492" s="60"/>
      <c r="N492" s="61"/>
      <c r="O492" s="62"/>
      <c r="P492" s="140"/>
      <c r="Q492" s="63"/>
      <c r="R492" s="83"/>
      <c r="XEY492" s="1"/>
      <c r="XEZ492" s="1"/>
    </row>
    <row r="493" spans="1:18 16379:16380" ht="15" customHeight="1">
      <c r="A493" s="30"/>
      <c r="D493" s="6"/>
      <c r="E493" s="5"/>
      <c r="F493" s="33"/>
      <c r="G493" s="31"/>
      <c r="H493" s="27"/>
      <c r="I493" s="33"/>
      <c r="J493" s="64"/>
      <c r="K493" s="58"/>
      <c r="L493" s="59"/>
      <c r="M493" s="60"/>
      <c r="N493" s="61"/>
      <c r="O493" s="62"/>
      <c r="P493" s="140"/>
      <c r="Q493" s="63"/>
      <c r="R493" s="83"/>
      <c r="XEY493" s="1"/>
      <c r="XEZ493" s="1"/>
    </row>
    <row r="494" spans="1:18 16379:16380" ht="15" customHeight="1">
      <c r="A494" s="30"/>
      <c r="D494" s="6"/>
      <c r="E494" s="5"/>
      <c r="F494" s="33"/>
      <c r="G494" s="31"/>
      <c r="H494" s="27"/>
      <c r="I494" s="33"/>
      <c r="J494" s="64"/>
      <c r="K494" s="58"/>
      <c r="L494" s="59"/>
      <c r="M494" s="60"/>
      <c r="N494" s="61"/>
      <c r="O494" s="62"/>
      <c r="P494" s="140"/>
      <c r="Q494" s="63"/>
      <c r="R494" s="83"/>
      <c r="XEY494" s="1"/>
      <c r="XEZ494" s="1"/>
    </row>
    <row r="495" spans="1:18 16379:16380" ht="15" customHeight="1">
      <c r="A495" s="30"/>
      <c r="D495" s="6"/>
      <c r="E495" s="5"/>
      <c r="F495" s="33"/>
      <c r="G495" s="31"/>
      <c r="H495" s="27"/>
      <c r="I495" s="33"/>
      <c r="J495" s="64"/>
      <c r="K495" s="58"/>
      <c r="L495" s="59"/>
      <c r="M495" s="60"/>
      <c r="N495" s="61"/>
      <c r="O495" s="62"/>
      <c r="P495" s="140"/>
      <c r="Q495" s="63"/>
      <c r="R495" s="83"/>
      <c r="XEY495" s="1"/>
      <c r="XEZ495" s="1"/>
    </row>
    <row r="496" spans="1:18 16379:16380" ht="15" customHeight="1">
      <c r="A496" s="30"/>
      <c r="D496" s="6"/>
      <c r="E496" s="5"/>
      <c r="F496" s="33"/>
      <c r="G496" s="31"/>
      <c r="H496" s="27"/>
      <c r="I496" s="33"/>
      <c r="J496" s="64"/>
      <c r="K496" s="58"/>
      <c r="L496" s="59"/>
      <c r="M496" s="60"/>
      <c r="N496" s="61"/>
      <c r="O496" s="62"/>
      <c r="P496" s="140"/>
      <c r="Q496" s="63"/>
      <c r="R496" s="83"/>
      <c r="XEY496" s="1"/>
      <c r="XEZ496" s="1"/>
    </row>
    <row r="497" spans="1:18 16379:16380" ht="15" customHeight="1">
      <c r="A497" s="30"/>
      <c r="D497" s="6"/>
      <c r="E497" s="5"/>
      <c r="F497" s="33"/>
      <c r="G497" s="31"/>
      <c r="H497" s="27"/>
      <c r="I497" s="33"/>
      <c r="J497" s="64"/>
      <c r="K497" s="58"/>
      <c r="L497" s="59"/>
      <c r="M497" s="60"/>
      <c r="N497" s="61"/>
      <c r="O497" s="62"/>
      <c r="P497" s="140"/>
      <c r="Q497" s="63"/>
      <c r="R497" s="83"/>
      <c r="XEY497" s="1"/>
      <c r="XEZ497" s="1"/>
    </row>
    <row r="498" spans="1:18 16379:16380" ht="15" customHeight="1">
      <c r="A498" s="30"/>
      <c r="D498" s="6"/>
      <c r="E498" s="5"/>
      <c r="F498" s="33"/>
      <c r="G498" s="31"/>
      <c r="H498" s="27"/>
      <c r="I498" s="33"/>
      <c r="J498" s="64"/>
      <c r="K498" s="58"/>
      <c r="L498" s="59"/>
      <c r="M498" s="60"/>
      <c r="N498" s="61"/>
      <c r="O498" s="62"/>
      <c r="P498" s="140"/>
      <c r="Q498" s="63"/>
      <c r="R498" s="83"/>
      <c r="XEY498" s="1"/>
      <c r="XEZ498" s="1"/>
    </row>
    <row r="499" spans="1:18 16379:16380" ht="15" customHeight="1">
      <c r="A499" s="30"/>
      <c r="D499" s="6"/>
      <c r="E499" s="5"/>
      <c r="F499" s="33"/>
      <c r="G499" s="31"/>
      <c r="H499" s="27"/>
      <c r="I499" s="33"/>
      <c r="J499" s="64"/>
      <c r="K499" s="58"/>
      <c r="L499" s="59"/>
      <c r="M499" s="60"/>
      <c r="N499" s="61"/>
      <c r="O499" s="62"/>
      <c r="P499" s="140"/>
      <c r="Q499" s="63"/>
      <c r="R499" s="83"/>
      <c r="XEY499" s="1"/>
      <c r="XEZ499" s="1"/>
    </row>
    <row r="500" spans="1:18 16379:16380" ht="15" customHeight="1">
      <c r="A500" s="30"/>
      <c r="D500" s="6"/>
      <c r="E500" s="5"/>
      <c r="F500" s="33"/>
      <c r="G500" s="31"/>
      <c r="H500" s="27"/>
      <c r="I500" s="33"/>
      <c r="J500" s="64"/>
      <c r="K500" s="58"/>
      <c r="L500" s="59"/>
      <c r="M500" s="60"/>
      <c r="N500" s="61"/>
      <c r="O500" s="62"/>
      <c r="P500" s="140"/>
      <c r="Q500" s="63"/>
      <c r="R500" s="83"/>
      <c r="XEY500" s="1"/>
      <c r="XEZ500" s="1"/>
    </row>
    <row r="501" spans="1:18 16379:16380" ht="15" customHeight="1">
      <c r="A501" s="30"/>
      <c r="D501" s="6"/>
      <c r="E501" s="5"/>
      <c r="F501" s="33"/>
      <c r="G501" s="31"/>
      <c r="H501" s="27"/>
      <c r="I501" s="33"/>
      <c r="J501" s="64"/>
      <c r="K501" s="58"/>
      <c r="L501" s="59"/>
      <c r="M501" s="60"/>
      <c r="N501" s="61"/>
      <c r="O501" s="62"/>
      <c r="P501" s="140"/>
      <c r="Q501" s="63"/>
      <c r="R501" s="83"/>
      <c r="XEY501" s="1"/>
      <c r="XEZ501" s="1"/>
    </row>
    <row r="502" spans="1:18 16379:16380" ht="15" customHeight="1">
      <c r="A502" s="30"/>
      <c r="D502" s="6"/>
      <c r="E502" s="5"/>
      <c r="F502" s="33"/>
      <c r="G502" s="31"/>
      <c r="H502" s="27"/>
      <c r="I502" s="33"/>
      <c r="J502" s="64"/>
      <c r="K502" s="58"/>
      <c r="L502" s="59"/>
      <c r="M502" s="60"/>
      <c r="N502" s="61"/>
      <c r="O502" s="62"/>
      <c r="P502" s="140"/>
      <c r="Q502" s="63"/>
      <c r="R502" s="83"/>
      <c r="XEY502" s="1"/>
      <c r="XEZ502" s="1"/>
    </row>
    <row r="503" spans="1:18 16379:16380" ht="15" customHeight="1">
      <c r="A503" s="30"/>
      <c r="D503" s="6"/>
      <c r="E503" s="5"/>
      <c r="F503" s="33"/>
      <c r="G503" s="31"/>
      <c r="H503" s="27"/>
      <c r="I503" s="33"/>
      <c r="J503" s="64"/>
      <c r="K503" s="58"/>
      <c r="L503" s="59"/>
      <c r="M503" s="60"/>
      <c r="N503" s="61"/>
      <c r="O503" s="62"/>
      <c r="P503" s="140"/>
      <c r="Q503" s="63"/>
      <c r="R503" s="83"/>
      <c r="XEY503" s="1"/>
      <c r="XEZ503" s="1"/>
    </row>
    <row r="504" spans="1:18 16379:16380" ht="15" customHeight="1">
      <c r="A504" s="30"/>
      <c r="D504" s="6"/>
      <c r="E504" s="5"/>
      <c r="F504" s="33"/>
      <c r="G504" s="31"/>
      <c r="H504" s="27"/>
      <c r="I504" s="33"/>
      <c r="J504" s="64"/>
      <c r="K504" s="58"/>
      <c r="L504" s="59"/>
      <c r="M504" s="60"/>
      <c r="N504" s="61"/>
      <c r="O504" s="62"/>
      <c r="P504" s="140"/>
      <c r="Q504" s="63"/>
      <c r="R504" s="83"/>
      <c r="XEY504" s="1"/>
      <c r="XEZ504" s="1"/>
    </row>
    <row r="505" spans="1:18 16379:16380" ht="15" customHeight="1">
      <c r="A505" s="30"/>
      <c r="D505" s="6"/>
      <c r="E505" s="5"/>
      <c r="F505" s="33"/>
      <c r="G505" s="31"/>
      <c r="H505" s="27"/>
      <c r="I505" s="33"/>
      <c r="J505" s="64"/>
      <c r="K505" s="58"/>
      <c r="L505" s="59"/>
      <c r="M505" s="60"/>
      <c r="N505" s="61"/>
      <c r="O505" s="62"/>
      <c r="P505" s="140"/>
      <c r="Q505" s="63"/>
      <c r="R505" s="83"/>
      <c r="XEY505" s="1"/>
      <c r="XEZ505" s="1"/>
    </row>
    <row r="506" spans="1:18 16379:16380" ht="15" customHeight="1">
      <c r="A506" s="30"/>
      <c r="D506" s="6"/>
      <c r="E506" s="5"/>
      <c r="F506" s="33"/>
      <c r="G506" s="31"/>
      <c r="H506" s="27"/>
      <c r="I506" s="33"/>
      <c r="J506" s="64"/>
      <c r="K506" s="58"/>
      <c r="L506" s="59"/>
      <c r="M506" s="60"/>
      <c r="N506" s="61"/>
      <c r="O506" s="62"/>
      <c r="P506" s="140"/>
      <c r="Q506" s="63"/>
      <c r="R506" s="83"/>
      <c r="XEY506" s="1"/>
      <c r="XEZ506" s="1"/>
    </row>
    <row r="507" spans="1:18 16379:16380" ht="15" customHeight="1">
      <c r="A507" s="30"/>
      <c r="D507" s="6"/>
      <c r="E507" s="5"/>
      <c r="F507" s="33"/>
      <c r="G507" s="31"/>
      <c r="H507" s="27"/>
      <c r="I507" s="33"/>
      <c r="J507" s="64"/>
      <c r="K507" s="58"/>
      <c r="L507" s="59"/>
      <c r="M507" s="60"/>
      <c r="N507" s="61"/>
      <c r="O507" s="62"/>
      <c r="P507" s="140"/>
      <c r="Q507" s="63"/>
      <c r="R507" s="83"/>
      <c r="XEY507" s="1"/>
      <c r="XEZ507" s="1"/>
    </row>
    <row r="508" spans="1:18 16379:16380" ht="15" customHeight="1">
      <c r="A508" s="30"/>
      <c r="D508" s="6"/>
      <c r="E508" s="5"/>
      <c r="F508" s="33"/>
      <c r="G508" s="31"/>
      <c r="H508" s="27"/>
      <c r="I508" s="33"/>
      <c r="J508" s="64"/>
      <c r="K508" s="58"/>
      <c r="L508" s="59"/>
      <c r="M508" s="60"/>
      <c r="N508" s="61"/>
      <c r="O508" s="62"/>
      <c r="P508" s="140"/>
      <c r="Q508" s="63"/>
      <c r="R508" s="83"/>
      <c r="XEY508" s="1"/>
      <c r="XEZ508" s="1"/>
    </row>
    <row r="509" spans="1:18 16379:16380" ht="15" customHeight="1">
      <c r="A509" s="30"/>
      <c r="D509" s="6"/>
      <c r="E509" s="5"/>
      <c r="F509" s="33"/>
      <c r="G509" s="31"/>
      <c r="H509" s="27"/>
      <c r="I509" s="33"/>
      <c r="J509" s="64"/>
      <c r="K509" s="58"/>
      <c r="L509" s="59"/>
      <c r="M509" s="60"/>
      <c r="N509" s="61"/>
      <c r="O509" s="62"/>
      <c r="P509" s="140"/>
      <c r="Q509" s="63"/>
      <c r="R509" s="83"/>
      <c r="XEY509" s="1"/>
      <c r="XEZ509" s="1"/>
    </row>
    <row r="510" spans="1:18 16379:16380" ht="15" customHeight="1">
      <c r="A510" s="30"/>
      <c r="D510" s="6"/>
      <c r="E510" s="5"/>
      <c r="F510" s="33"/>
      <c r="G510" s="31"/>
      <c r="H510" s="27"/>
      <c r="I510" s="33"/>
      <c r="J510" s="64"/>
      <c r="K510" s="58"/>
      <c r="L510" s="59"/>
      <c r="M510" s="60"/>
      <c r="N510" s="61"/>
      <c r="O510" s="62"/>
      <c r="P510" s="140"/>
      <c r="Q510" s="63"/>
      <c r="R510" s="83"/>
      <c r="XEY510" s="1"/>
      <c r="XEZ510" s="1"/>
    </row>
    <row r="511" spans="1:18 16379:16380" ht="15" customHeight="1">
      <c r="A511" s="30"/>
      <c r="D511" s="6"/>
      <c r="E511" s="5"/>
      <c r="F511" s="33"/>
      <c r="G511" s="31"/>
      <c r="H511" s="27"/>
      <c r="I511" s="33"/>
      <c r="J511" s="64"/>
      <c r="K511" s="58"/>
      <c r="L511" s="59"/>
      <c r="M511" s="60"/>
      <c r="N511" s="61"/>
      <c r="O511" s="62"/>
      <c r="P511" s="140"/>
      <c r="Q511" s="63"/>
      <c r="R511" s="83"/>
      <c r="XEY511" s="1"/>
      <c r="XEZ511" s="1"/>
    </row>
    <row r="512" spans="1:18 16379:16380" ht="15" customHeight="1">
      <c r="A512" s="30"/>
      <c r="D512" s="6"/>
      <c r="E512" s="5"/>
      <c r="F512" s="33"/>
      <c r="G512" s="31"/>
      <c r="H512" s="27"/>
      <c r="I512" s="33"/>
      <c r="J512" s="64"/>
      <c r="K512" s="58"/>
      <c r="L512" s="59"/>
      <c r="M512" s="60"/>
      <c r="N512" s="61"/>
      <c r="O512" s="62"/>
      <c r="P512" s="140"/>
      <c r="Q512" s="63"/>
      <c r="R512" s="83"/>
      <c r="XEY512" s="1"/>
      <c r="XEZ512" s="1"/>
    </row>
    <row r="513" spans="1:18 16379:16380" ht="15" customHeight="1">
      <c r="A513" s="30"/>
      <c r="D513" s="6"/>
      <c r="E513" s="5"/>
      <c r="F513" s="33"/>
      <c r="G513" s="31"/>
      <c r="H513" s="27"/>
      <c r="I513" s="33"/>
      <c r="J513" s="64"/>
      <c r="K513" s="58"/>
      <c r="L513" s="59"/>
      <c r="M513" s="60"/>
      <c r="N513" s="61"/>
      <c r="O513" s="62"/>
      <c r="P513" s="140"/>
      <c r="Q513" s="63"/>
      <c r="R513" s="83"/>
      <c r="XEY513" s="1"/>
      <c r="XEZ513" s="1"/>
    </row>
    <row r="514" spans="1:18 16379:16380" ht="15" customHeight="1">
      <c r="A514" s="30"/>
      <c r="D514" s="6"/>
      <c r="E514" s="5"/>
      <c r="F514" s="33"/>
      <c r="G514" s="31"/>
      <c r="H514" s="27"/>
      <c r="I514" s="33"/>
      <c r="J514" s="64"/>
      <c r="K514" s="58"/>
      <c r="L514" s="59"/>
      <c r="M514" s="60"/>
      <c r="N514" s="61"/>
      <c r="O514" s="62"/>
      <c r="P514" s="140"/>
      <c r="Q514" s="63"/>
      <c r="R514" s="83"/>
      <c r="XEY514" s="1"/>
      <c r="XEZ514" s="1"/>
    </row>
    <row r="515" spans="1:18 16379:16380" ht="15" customHeight="1">
      <c r="A515" s="30"/>
      <c r="D515" s="6"/>
      <c r="E515" s="5"/>
      <c r="F515" s="33"/>
      <c r="G515" s="31"/>
      <c r="H515" s="27"/>
      <c r="I515" s="33"/>
      <c r="J515" s="64"/>
      <c r="K515" s="58"/>
      <c r="L515" s="59"/>
      <c r="M515" s="60"/>
      <c r="N515" s="61"/>
      <c r="O515" s="62"/>
      <c r="P515" s="140"/>
      <c r="Q515" s="63"/>
      <c r="R515" s="83"/>
      <c r="XEY515" s="1"/>
      <c r="XEZ515" s="1"/>
    </row>
    <row r="516" spans="1:18 16379:16380" ht="15" customHeight="1">
      <c r="A516" s="30"/>
      <c r="D516" s="6"/>
      <c r="E516" s="5"/>
      <c r="F516" s="33"/>
      <c r="G516" s="31"/>
      <c r="H516" s="27"/>
      <c r="I516" s="33"/>
      <c r="J516" s="64"/>
      <c r="K516" s="58"/>
      <c r="L516" s="59"/>
      <c r="M516" s="60"/>
      <c r="N516" s="61"/>
      <c r="O516" s="62"/>
      <c r="P516" s="140"/>
      <c r="Q516" s="63"/>
      <c r="R516" s="83"/>
      <c r="XEY516" s="1"/>
      <c r="XEZ516" s="1"/>
    </row>
    <row r="517" spans="1:18 16379:16380" ht="15" customHeight="1">
      <c r="A517" s="30"/>
      <c r="D517" s="6"/>
      <c r="E517" s="5"/>
      <c r="F517" s="33"/>
      <c r="G517" s="31"/>
      <c r="H517" s="27"/>
      <c r="I517" s="33"/>
      <c r="J517" s="64"/>
      <c r="K517" s="58"/>
      <c r="L517" s="59"/>
      <c r="M517" s="60"/>
      <c r="N517" s="61"/>
      <c r="O517" s="62"/>
      <c r="P517" s="140"/>
      <c r="Q517" s="63"/>
      <c r="R517" s="83"/>
      <c r="XEY517" s="1"/>
      <c r="XEZ517" s="1"/>
    </row>
    <row r="518" spans="1:18 16379:16380" ht="15" customHeight="1">
      <c r="A518" s="30"/>
      <c r="D518" s="6"/>
      <c r="E518" s="5"/>
      <c r="F518" s="33"/>
      <c r="G518" s="31"/>
      <c r="H518" s="27"/>
      <c r="I518" s="33"/>
      <c r="J518" s="64"/>
      <c r="K518" s="58"/>
      <c r="L518" s="59"/>
      <c r="M518" s="60"/>
      <c r="N518" s="61"/>
      <c r="O518" s="62"/>
      <c r="P518" s="140"/>
      <c r="Q518" s="63"/>
      <c r="R518" s="83"/>
      <c r="XEY518" s="1"/>
      <c r="XEZ518" s="1"/>
    </row>
    <row r="519" spans="1:18 16379:16380" ht="15" customHeight="1">
      <c r="A519" s="30"/>
      <c r="D519" s="6"/>
      <c r="E519" s="5"/>
      <c r="F519" s="33"/>
      <c r="G519" s="31"/>
      <c r="H519" s="27"/>
      <c r="I519" s="33"/>
      <c r="J519" s="64"/>
      <c r="K519" s="58"/>
      <c r="L519" s="59"/>
      <c r="M519" s="60"/>
      <c r="N519" s="61"/>
      <c r="O519" s="62"/>
      <c r="P519" s="140"/>
      <c r="Q519" s="63"/>
      <c r="R519" s="83"/>
      <c r="XEY519" s="1"/>
      <c r="XEZ519" s="1"/>
    </row>
    <row r="520" spans="1:18 16379:16380" ht="15" customHeight="1">
      <c r="A520" s="30"/>
      <c r="D520" s="6"/>
      <c r="E520" s="5"/>
      <c r="F520" s="33"/>
      <c r="G520" s="31"/>
      <c r="H520" s="27"/>
      <c r="I520" s="33"/>
      <c r="J520" s="64"/>
      <c r="K520" s="58"/>
      <c r="L520" s="59"/>
      <c r="M520" s="60"/>
      <c r="N520" s="61"/>
      <c r="O520" s="62"/>
      <c r="P520" s="140"/>
      <c r="Q520" s="63"/>
      <c r="R520" s="83"/>
      <c r="XEY520" s="1"/>
      <c r="XEZ520" s="1"/>
    </row>
    <row r="521" spans="1:18 16379:16380" ht="15" customHeight="1">
      <c r="A521" s="30"/>
      <c r="D521" s="6"/>
      <c r="E521" s="5"/>
      <c r="F521" s="33"/>
      <c r="G521" s="31"/>
      <c r="H521" s="27"/>
      <c r="I521" s="33"/>
      <c r="J521" s="64"/>
      <c r="K521" s="58"/>
      <c r="L521" s="59"/>
      <c r="M521" s="60"/>
      <c r="N521" s="61"/>
      <c r="O521" s="62"/>
      <c r="P521" s="140"/>
      <c r="Q521" s="63"/>
      <c r="R521" s="83"/>
      <c r="XEY521" s="1"/>
      <c r="XEZ521" s="1"/>
    </row>
    <row r="522" spans="1:18 16379:16380" ht="15" customHeight="1">
      <c r="A522" s="30"/>
      <c r="D522" s="6"/>
      <c r="E522" s="5"/>
      <c r="F522" s="33"/>
      <c r="G522" s="31"/>
      <c r="H522" s="27"/>
      <c r="I522" s="33"/>
      <c r="J522" s="64"/>
      <c r="K522" s="58"/>
      <c r="L522" s="59"/>
      <c r="M522" s="60"/>
      <c r="N522" s="61"/>
      <c r="O522" s="62"/>
      <c r="P522" s="140"/>
      <c r="Q522" s="63"/>
      <c r="R522" s="83"/>
      <c r="XEY522" s="1"/>
      <c r="XEZ522" s="1"/>
    </row>
    <row r="523" spans="1:18 16379:16380" ht="15" customHeight="1">
      <c r="A523" s="30"/>
      <c r="D523" s="6"/>
      <c r="E523" s="5"/>
      <c r="F523" s="33"/>
      <c r="G523" s="31"/>
      <c r="H523" s="27"/>
      <c r="I523" s="33"/>
      <c r="J523" s="64"/>
      <c r="K523" s="58"/>
      <c r="L523" s="59"/>
      <c r="M523" s="60"/>
      <c r="N523" s="61"/>
      <c r="O523" s="62"/>
      <c r="P523" s="140"/>
      <c r="Q523" s="63"/>
      <c r="R523" s="83"/>
      <c r="XEY523" s="1"/>
      <c r="XEZ523" s="1"/>
    </row>
    <row r="524" spans="1:18 16379:16380" ht="15" customHeight="1">
      <c r="A524" s="30"/>
      <c r="D524" s="6"/>
      <c r="E524" s="5"/>
      <c r="F524" s="33"/>
      <c r="G524" s="31"/>
      <c r="H524" s="27"/>
      <c r="I524" s="33"/>
      <c r="J524" s="64"/>
      <c r="K524" s="58"/>
      <c r="L524" s="59"/>
      <c r="M524" s="60"/>
      <c r="N524" s="61"/>
      <c r="O524" s="62"/>
      <c r="P524" s="140"/>
      <c r="Q524" s="63"/>
      <c r="R524" s="83"/>
      <c r="XEY524" s="1"/>
      <c r="XEZ524" s="1"/>
    </row>
    <row r="525" spans="1:18 16379:16380" ht="15" customHeight="1">
      <c r="A525" s="30"/>
      <c r="D525" s="6"/>
      <c r="E525" s="5"/>
      <c r="F525" s="33"/>
      <c r="G525" s="31"/>
      <c r="H525" s="27"/>
      <c r="I525" s="33"/>
      <c r="J525" s="64"/>
      <c r="K525" s="58"/>
      <c r="L525" s="59"/>
      <c r="M525" s="60"/>
      <c r="N525" s="61"/>
      <c r="O525" s="62"/>
      <c r="P525" s="140"/>
      <c r="Q525" s="63"/>
      <c r="R525" s="83"/>
      <c r="XEY525" s="1"/>
      <c r="XEZ525" s="1"/>
    </row>
    <row r="526" spans="1:18 16379:16380" ht="15" customHeight="1">
      <c r="A526" s="30"/>
      <c r="D526" s="6"/>
      <c r="E526" s="5"/>
      <c r="F526" s="33"/>
      <c r="G526" s="31"/>
      <c r="H526" s="27"/>
      <c r="I526" s="33"/>
      <c r="J526" s="64"/>
      <c r="K526" s="58"/>
      <c r="L526" s="59"/>
      <c r="M526" s="60"/>
      <c r="N526" s="61"/>
      <c r="O526" s="62"/>
      <c r="P526" s="140"/>
      <c r="Q526" s="63"/>
      <c r="R526" s="83"/>
      <c r="XEY526" s="1"/>
      <c r="XEZ526" s="1"/>
    </row>
    <row r="527" spans="1:18 16379:16380" ht="15" customHeight="1">
      <c r="A527" s="30"/>
      <c r="D527" s="6"/>
      <c r="E527" s="5"/>
      <c r="F527" s="33"/>
      <c r="G527" s="31"/>
      <c r="H527" s="27"/>
      <c r="I527" s="33"/>
      <c r="J527" s="64"/>
      <c r="K527" s="58"/>
      <c r="L527" s="59"/>
      <c r="M527" s="60"/>
      <c r="N527" s="61"/>
      <c r="O527" s="62"/>
      <c r="P527" s="140"/>
      <c r="Q527" s="63"/>
      <c r="R527" s="83"/>
      <c r="XEY527" s="1"/>
      <c r="XEZ527" s="1"/>
    </row>
    <row r="528" spans="1:18 16379:16380" ht="15" customHeight="1">
      <c r="A528" s="30"/>
      <c r="D528" s="6"/>
      <c r="E528" s="5"/>
      <c r="F528" s="33"/>
      <c r="G528" s="31"/>
      <c r="H528" s="27"/>
      <c r="I528" s="33"/>
      <c r="J528" s="64"/>
      <c r="K528" s="58"/>
      <c r="L528" s="59"/>
      <c r="M528" s="60"/>
      <c r="N528" s="61"/>
      <c r="O528" s="62"/>
      <c r="P528" s="140"/>
      <c r="Q528" s="63"/>
      <c r="R528" s="83"/>
      <c r="XEY528" s="1"/>
      <c r="XEZ528" s="1"/>
    </row>
    <row r="529" spans="1:18 16379:16380" ht="15" customHeight="1">
      <c r="A529" s="30"/>
      <c r="D529" s="6"/>
      <c r="E529" s="5"/>
      <c r="F529" s="33"/>
      <c r="G529" s="31"/>
      <c r="H529" s="27"/>
      <c r="I529" s="33"/>
      <c r="J529" s="64"/>
      <c r="K529" s="58"/>
      <c r="L529" s="59"/>
      <c r="M529" s="60"/>
      <c r="N529" s="61"/>
      <c r="O529" s="62"/>
      <c r="P529" s="140"/>
      <c r="Q529" s="63"/>
      <c r="R529" s="83"/>
      <c r="XEY529" s="1"/>
      <c r="XEZ529" s="1"/>
    </row>
    <row r="530" spans="1:18 16379:16380" ht="15" customHeight="1">
      <c r="A530" s="30"/>
      <c r="D530" s="6"/>
      <c r="E530" s="5"/>
      <c r="F530" s="33"/>
      <c r="G530" s="31"/>
      <c r="H530" s="27"/>
      <c r="I530" s="33"/>
      <c r="J530" s="64"/>
      <c r="K530" s="58"/>
      <c r="L530" s="59"/>
      <c r="M530" s="60"/>
      <c r="N530" s="61"/>
      <c r="O530" s="62"/>
      <c r="P530" s="140"/>
      <c r="Q530" s="63"/>
      <c r="R530" s="83"/>
      <c r="XEY530" s="1"/>
      <c r="XEZ530" s="1"/>
    </row>
    <row r="531" spans="1:18 16379:16380" ht="15" customHeight="1">
      <c r="A531" s="30"/>
      <c r="D531" s="6"/>
      <c r="E531" s="5"/>
      <c r="F531" s="33"/>
      <c r="G531" s="31"/>
      <c r="H531" s="27"/>
      <c r="I531" s="33"/>
      <c r="J531" s="64"/>
      <c r="K531" s="58"/>
      <c r="L531" s="59"/>
      <c r="M531" s="60"/>
      <c r="N531" s="61"/>
      <c r="O531" s="62"/>
      <c r="P531" s="140"/>
      <c r="Q531" s="63"/>
      <c r="R531" s="83"/>
      <c r="XEY531" s="1"/>
      <c r="XEZ531" s="1"/>
    </row>
    <row r="532" spans="1:18 16379:16380" ht="15" customHeight="1">
      <c r="A532" s="30"/>
      <c r="D532" s="6"/>
      <c r="E532" s="5"/>
      <c r="F532" s="33"/>
      <c r="G532" s="31"/>
      <c r="H532" s="27"/>
      <c r="I532" s="33"/>
      <c r="J532" s="64"/>
      <c r="K532" s="58"/>
      <c r="L532" s="59"/>
      <c r="M532" s="60"/>
      <c r="N532" s="61"/>
      <c r="O532" s="62"/>
      <c r="P532" s="140"/>
      <c r="Q532" s="63"/>
      <c r="R532" s="83"/>
      <c r="XEY532" s="1"/>
      <c r="XEZ532" s="1"/>
    </row>
    <row r="533" spans="1:18 16379:16380" ht="15" customHeight="1">
      <c r="A533" s="30"/>
      <c r="D533" s="6"/>
      <c r="E533" s="5"/>
      <c r="F533" s="33"/>
      <c r="G533" s="31"/>
      <c r="H533" s="27"/>
      <c r="I533" s="33"/>
      <c r="J533" s="64"/>
      <c r="K533" s="58"/>
      <c r="L533" s="59"/>
      <c r="M533" s="60"/>
      <c r="N533" s="61"/>
      <c r="O533" s="62"/>
      <c r="P533" s="140"/>
      <c r="Q533" s="63"/>
      <c r="R533" s="83"/>
      <c r="XEY533" s="1"/>
      <c r="XEZ533" s="1"/>
    </row>
    <row r="534" spans="1:18 16379:16380" ht="15" customHeight="1">
      <c r="A534" s="30"/>
      <c r="D534" s="6"/>
      <c r="E534" s="5"/>
      <c r="F534" s="33"/>
      <c r="G534" s="31"/>
      <c r="H534" s="27"/>
      <c r="I534" s="33"/>
      <c r="J534" s="64"/>
      <c r="K534" s="58"/>
      <c r="L534" s="59"/>
      <c r="M534" s="60"/>
      <c r="N534" s="61"/>
      <c r="O534" s="62"/>
      <c r="P534" s="140"/>
      <c r="Q534" s="63"/>
      <c r="R534" s="83"/>
      <c r="XEY534" s="1"/>
      <c r="XEZ534" s="1"/>
    </row>
    <row r="535" spans="1:18 16379:16380" ht="15" customHeight="1">
      <c r="A535" s="30"/>
      <c r="D535" s="6"/>
      <c r="E535" s="5"/>
      <c r="F535" s="33"/>
      <c r="G535" s="31"/>
      <c r="H535" s="27"/>
      <c r="I535" s="33"/>
      <c r="J535" s="64"/>
      <c r="K535" s="58"/>
      <c r="L535" s="59"/>
      <c r="M535" s="60"/>
      <c r="N535" s="61"/>
      <c r="O535" s="62"/>
      <c r="P535" s="140"/>
      <c r="Q535" s="63"/>
      <c r="R535" s="83"/>
      <c r="XEY535" s="1"/>
      <c r="XEZ535" s="1"/>
    </row>
    <row r="536" spans="1:18 16379:16380" ht="15" customHeight="1">
      <c r="A536" s="30"/>
      <c r="D536" s="6"/>
      <c r="E536" s="5"/>
      <c r="F536" s="33"/>
      <c r="G536" s="31"/>
      <c r="H536" s="27"/>
      <c r="I536" s="33"/>
      <c r="J536" s="64"/>
      <c r="K536" s="58"/>
      <c r="L536" s="59"/>
      <c r="M536" s="60"/>
      <c r="N536" s="61"/>
      <c r="O536" s="62"/>
      <c r="P536" s="140"/>
      <c r="Q536" s="63"/>
      <c r="R536" s="83"/>
      <c r="XEY536" s="1"/>
      <c r="XEZ536" s="1"/>
    </row>
    <row r="537" spans="1:18 16379:16380" ht="15" customHeight="1">
      <c r="A537" s="30"/>
      <c r="D537" s="6"/>
      <c r="E537" s="5"/>
      <c r="F537" s="33"/>
      <c r="G537" s="31"/>
      <c r="H537" s="27"/>
      <c r="I537" s="33"/>
      <c r="J537" s="64"/>
      <c r="K537" s="58"/>
      <c r="L537" s="59"/>
      <c r="M537" s="60"/>
      <c r="N537" s="61"/>
      <c r="O537" s="62"/>
      <c r="P537" s="140"/>
      <c r="Q537" s="63"/>
      <c r="R537" s="83"/>
      <c r="XEY537" s="1"/>
      <c r="XEZ537" s="1"/>
    </row>
    <row r="538" spans="1:18 16379:16380" ht="15" customHeight="1">
      <c r="A538" s="30"/>
      <c r="D538" s="6"/>
      <c r="E538" s="5"/>
      <c r="F538" s="33"/>
      <c r="G538" s="31"/>
      <c r="H538" s="27"/>
      <c r="I538" s="33"/>
      <c r="J538" s="64"/>
      <c r="K538" s="58"/>
      <c r="L538" s="59"/>
      <c r="M538" s="60"/>
      <c r="N538" s="61"/>
      <c r="O538" s="62"/>
      <c r="P538" s="140"/>
      <c r="Q538" s="63"/>
      <c r="R538" s="83"/>
      <c r="XEY538" s="1"/>
      <c r="XEZ538" s="1"/>
    </row>
    <row r="539" spans="1:18 16379:16380" ht="15" customHeight="1">
      <c r="A539" s="30"/>
      <c r="D539" s="6"/>
      <c r="E539" s="5"/>
      <c r="F539" s="33"/>
      <c r="G539" s="31"/>
      <c r="H539" s="27"/>
      <c r="I539" s="33"/>
      <c r="J539" s="64"/>
      <c r="K539" s="58"/>
      <c r="L539" s="59"/>
      <c r="M539" s="60"/>
      <c r="N539" s="61"/>
      <c r="O539" s="62"/>
      <c r="P539" s="140"/>
      <c r="Q539" s="63"/>
      <c r="R539" s="83"/>
      <c r="XEY539" s="1"/>
      <c r="XEZ539" s="1"/>
    </row>
    <row r="540" spans="1:18 16379:16380" ht="15" customHeight="1">
      <c r="A540" s="30"/>
      <c r="D540" s="6"/>
      <c r="E540" s="5"/>
      <c r="F540" s="33"/>
      <c r="G540" s="31"/>
      <c r="H540" s="27"/>
      <c r="I540" s="33"/>
      <c r="J540" s="64"/>
      <c r="K540" s="58"/>
      <c r="L540" s="59"/>
      <c r="M540" s="60"/>
      <c r="N540" s="61"/>
      <c r="O540" s="62"/>
      <c r="P540" s="140"/>
      <c r="Q540" s="63"/>
      <c r="R540" s="83"/>
      <c r="XEY540" s="1"/>
      <c r="XEZ540" s="1"/>
    </row>
    <row r="541" spans="1:18 16379:16380" ht="15" customHeight="1">
      <c r="A541" s="30"/>
      <c r="D541" s="6"/>
      <c r="E541" s="5"/>
      <c r="F541" s="33"/>
      <c r="G541" s="31"/>
      <c r="H541" s="27"/>
      <c r="I541" s="33"/>
      <c r="J541" s="64"/>
      <c r="K541" s="58"/>
      <c r="L541" s="59"/>
      <c r="M541" s="60"/>
      <c r="N541" s="61"/>
      <c r="O541" s="62"/>
      <c r="P541" s="140"/>
      <c r="Q541" s="63"/>
      <c r="R541" s="83"/>
      <c r="XEY541" s="1"/>
      <c r="XEZ541" s="1"/>
    </row>
    <row r="542" spans="1:18 16379:16380" ht="15" customHeight="1">
      <c r="A542" s="30"/>
      <c r="D542" s="6"/>
      <c r="E542" s="5"/>
      <c r="F542" s="33"/>
      <c r="G542" s="31"/>
      <c r="H542" s="27"/>
      <c r="I542" s="33"/>
      <c r="J542" s="64"/>
      <c r="K542" s="58"/>
      <c r="L542" s="59"/>
      <c r="M542" s="60"/>
      <c r="N542" s="61"/>
      <c r="O542" s="62"/>
      <c r="P542" s="140"/>
      <c r="Q542" s="63"/>
      <c r="R542" s="83"/>
      <c r="XEY542" s="1"/>
      <c r="XEZ542" s="1"/>
    </row>
    <row r="543" spans="1:18 16379:16380" ht="15" customHeight="1">
      <c r="A543" s="30"/>
      <c r="D543" s="6"/>
      <c r="E543" s="5"/>
      <c r="F543" s="33"/>
      <c r="G543" s="31"/>
      <c r="H543" s="27"/>
      <c r="I543" s="33"/>
      <c r="J543" s="64"/>
      <c r="K543" s="58"/>
      <c r="L543" s="59"/>
      <c r="M543" s="60"/>
      <c r="N543" s="61"/>
      <c r="O543" s="62"/>
      <c r="P543" s="140"/>
      <c r="Q543" s="63"/>
      <c r="R543" s="83"/>
      <c r="XEY543" s="1"/>
      <c r="XEZ543" s="1"/>
    </row>
    <row r="544" spans="1:18 16379:16380" ht="15" customHeight="1">
      <c r="A544" s="30"/>
      <c r="D544" s="6"/>
      <c r="E544" s="5"/>
      <c r="F544" s="33"/>
      <c r="G544" s="31"/>
      <c r="H544" s="27"/>
      <c r="I544" s="33"/>
      <c r="J544" s="64"/>
      <c r="K544" s="58"/>
      <c r="L544" s="59"/>
      <c r="M544" s="60"/>
      <c r="N544" s="61"/>
      <c r="O544" s="62"/>
      <c r="P544" s="140"/>
      <c r="Q544" s="63"/>
      <c r="R544" s="83"/>
      <c r="XEY544" s="1"/>
      <c r="XEZ544" s="1"/>
    </row>
    <row r="545" spans="1:18 16379:16380" ht="15" customHeight="1">
      <c r="A545" s="30"/>
      <c r="D545" s="6"/>
      <c r="E545" s="5"/>
      <c r="F545" s="33"/>
      <c r="G545" s="31"/>
      <c r="H545" s="27"/>
      <c r="I545" s="33"/>
      <c r="J545" s="64"/>
      <c r="K545" s="58"/>
      <c r="L545" s="59"/>
      <c r="M545" s="60"/>
      <c r="N545" s="61"/>
      <c r="O545" s="62"/>
      <c r="P545" s="140"/>
      <c r="Q545" s="63"/>
      <c r="R545" s="83"/>
      <c r="XEY545" s="1"/>
      <c r="XEZ545" s="1"/>
    </row>
    <row r="546" spans="1:18 16379:16380" ht="15" customHeight="1">
      <c r="A546" s="30"/>
      <c r="D546" s="6"/>
      <c r="E546" s="5"/>
      <c r="F546" s="33"/>
      <c r="G546" s="31"/>
      <c r="H546" s="27"/>
      <c r="I546" s="33"/>
      <c r="J546" s="64"/>
      <c r="K546" s="58"/>
      <c r="L546" s="59"/>
      <c r="M546" s="60"/>
      <c r="N546" s="61"/>
      <c r="O546" s="62"/>
      <c r="P546" s="140"/>
      <c r="Q546" s="63"/>
      <c r="R546" s="83"/>
      <c r="XEY546" s="1"/>
      <c r="XEZ546" s="1"/>
    </row>
    <row r="547" spans="1:18 16379:16380" ht="15" customHeight="1">
      <c r="A547" s="30"/>
      <c r="D547" s="6"/>
      <c r="E547" s="5"/>
      <c r="F547" s="33"/>
      <c r="G547" s="31"/>
      <c r="H547" s="27"/>
      <c r="I547" s="33"/>
      <c r="J547" s="64"/>
      <c r="K547" s="58"/>
      <c r="L547" s="59"/>
      <c r="M547" s="60"/>
      <c r="N547" s="61"/>
      <c r="O547" s="62"/>
      <c r="P547" s="140"/>
      <c r="Q547" s="63"/>
      <c r="R547" s="83"/>
      <c r="XEY547" s="1"/>
      <c r="XEZ547" s="1"/>
    </row>
    <row r="548" spans="1:18 16379:16380" ht="15" customHeight="1">
      <c r="A548" s="30"/>
      <c r="D548" s="6"/>
      <c r="E548" s="5"/>
      <c r="F548" s="33"/>
      <c r="G548" s="31"/>
      <c r="H548" s="27"/>
      <c r="I548" s="33"/>
      <c r="J548" s="64"/>
      <c r="K548" s="58"/>
      <c r="L548" s="59"/>
      <c r="M548" s="60"/>
      <c r="N548" s="61"/>
      <c r="O548" s="62"/>
      <c r="P548" s="140"/>
      <c r="Q548" s="63"/>
      <c r="R548" s="83"/>
      <c r="XEY548" s="1"/>
      <c r="XEZ548" s="1"/>
    </row>
    <row r="549" spans="1:18 16379:16380" ht="15" customHeight="1">
      <c r="A549" s="30"/>
      <c r="D549" s="6"/>
      <c r="E549" s="5"/>
      <c r="F549" s="33"/>
      <c r="G549" s="31"/>
      <c r="H549" s="27"/>
      <c r="I549" s="33"/>
      <c r="J549" s="64"/>
      <c r="K549" s="58"/>
      <c r="L549" s="59"/>
      <c r="M549" s="60"/>
      <c r="N549" s="61"/>
      <c r="O549" s="62"/>
      <c r="P549" s="140"/>
      <c r="Q549" s="63"/>
      <c r="R549" s="83"/>
      <c r="XEY549" s="1"/>
      <c r="XEZ549" s="1"/>
    </row>
    <row r="550" spans="1:18 16379:16380" ht="15" customHeight="1">
      <c r="A550" s="30"/>
      <c r="D550" s="6"/>
      <c r="E550" s="5"/>
      <c r="F550" s="33"/>
      <c r="G550" s="31"/>
      <c r="H550" s="27"/>
      <c r="I550" s="33"/>
      <c r="J550" s="64"/>
      <c r="K550" s="58"/>
      <c r="L550" s="59"/>
      <c r="M550" s="60"/>
      <c r="N550" s="61"/>
      <c r="O550" s="62"/>
      <c r="P550" s="140"/>
      <c r="Q550" s="63"/>
      <c r="R550" s="83"/>
      <c r="XEY550" s="1"/>
      <c r="XEZ550" s="1"/>
    </row>
    <row r="551" spans="1:18 16379:16380" ht="15" customHeight="1">
      <c r="A551" s="30"/>
      <c r="D551" s="6"/>
      <c r="E551" s="5"/>
      <c r="F551" s="33"/>
      <c r="G551" s="31"/>
      <c r="H551" s="27"/>
      <c r="I551" s="33"/>
      <c r="J551" s="64"/>
      <c r="K551" s="58"/>
      <c r="L551" s="59"/>
      <c r="M551" s="60"/>
      <c r="N551" s="61"/>
      <c r="O551" s="62"/>
      <c r="P551" s="140"/>
      <c r="Q551" s="63"/>
      <c r="R551" s="83"/>
      <c r="XEY551" s="1"/>
      <c r="XEZ551" s="1"/>
    </row>
    <row r="552" spans="1:18 16379:16380" ht="15" customHeight="1">
      <c r="A552" s="30"/>
      <c r="D552" s="6"/>
      <c r="E552" s="5"/>
      <c r="F552" s="33"/>
      <c r="G552" s="31"/>
      <c r="H552" s="27"/>
      <c r="I552" s="33"/>
      <c r="J552" s="64"/>
      <c r="K552" s="58"/>
      <c r="L552" s="59"/>
      <c r="M552" s="60"/>
      <c r="N552" s="61"/>
      <c r="O552" s="62"/>
      <c r="P552" s="140"/>
      <c r="Q552" s="63"/>
      <c r="R552" s="83"/>
      <c r="XEY552" s="1"/>
      <c r="XEZ552" s="1"/>
    </row>
    <row r="553" spans="1:18 16379:16380" ht="15" customHeight="1">
      <c r="A553" s="30"/>
      <c r="D553" s="6"/>
      <c r="E553" s="5"/>
      <c r="F553" s="33"/>
      <c r="G553" s="31"/>
      <c r="H553" s="27"/>
      <c r="I553" s="33"/>
      <c r="J553" s="64"/>
      <c r="K553" s="58"/>
      <c r="L553" s="59"/>
      <c r="M553" s="60"/>
      <c r="N553" s="61"/>
      <c r="O553" s="62"/>
      <c r="P553" s="140"/>
      <c r="Q553" s="63"/>
      <c r="R553" s="83"/>
      <c r="XEY553" s="1"/>
      <c r="XEZ553" s="1"/>
    </row>
    <row r="554" spans="1:18 16379:16380" ht="15" customHeight="1">
      <c r="A554" s="30"/>
      <c r="D554" s="6"/>
      <c r="E554" s="5"/>
      <c r="F554" s="33"/>
      <c r="G554" s="31"/>
      <c r="H554" s="27"/>
      <c r="I554" s="33"/>
      <c r="J554" s="64"/>
      <c r="K554" s="58"/>
      <c r="L554" s="59"/>
      <c r="M554" s="60"/>
      <c r="N554" s="61"/>
      <c r="O554" s="62"/>
      <c r="P554" s="140"/>
      <c r="Q554" s="63"/>
      <c r="R554" s="83"/>
      <c r="XEY554" s="1"/>
      <c r="XEZ554" s="1"/>
    </row>
    <row r="555" spans="1:18 16379:16380" ht="15" customHeight="1">
      <c r="A555" s="30"/>
      <c r="D555" s="6"/>
      <c r="E555" s="5"/>
      <c r="F555" s="33"/>
      <c r="G555" s="31"/>
      <c r="H555" s="27"/>
      <c r="I555" s="33"/>
      <c r="J555" s="64"/>
      <c r="K555" s="58"/>
      <c r="L555" s="59"/>
      <c r="M555" s="60"/>
      <c r="N555" s="61"/>
      <c r="O555" s="62"/>
      <c r="P555" s="140"/>
      <c r="Q555" s="63"/>
      <c r="R555" s="83"/>
      <c r="XEY555" s="1"/>
      <c r="XEZ555" s="1"/>
    </row>
    <row r="556" spans="1:18 16379:16380" ht="15" customHeight="1">
      <c r="A556" s="30"/>
      <c r="D556" s="6"/>
      <c r="E556" s="5"/>
      <c r="F556" s="33"/>
      <c r="G556" s="31"/>
      <c r="H556" s="27"/>
      <c r="I556" s="33"/>
      <c r="J556" s="64"/>
      <c r="K556" s="58"/>
      <c r="L556" s="59"/>
      <c r="M556" s="60"/>
      <c r="N556" s="61"/>
      <c r="O556" s="62"/>
      <c r="P556" s="140"/>
      <c r="Q556" s="63"/>
      <c r="R556" s="83"/>
      <c r="XEY556" s="1"/>
      <c r="XEZ556" s="1"/>
    </row>
    <row r="557" spans="1:18 16379:16380" ht="15" customHeight="1">
      <c r="A557" s="30"/>
      <c r="D557" s="6"/>
      <c r="E557" s="5"/>
      <c r="F557" s="33"/>
      <c r="G557" s="31"/>
      <c r="H557" s="27"/>
      <c r="I557" s="33"/>
      <c r="J557" s="64"/>
      <c r="K557" s="58"/>
      <c r="L557" s="59"/>
      <c r="M557" s="60"/>
      <c r="N557" s="61"/>
      <c r="O557" s="62"/>
      <c r="P557" s="140"/>
      <c r="Q557" s="63"/>
      <c r="R557" s="83"/>
      <c r="XEY557" s="1"/>
      <c r="XEZ557" s="1"/>
    </row>
    <row r="558" spans="1:18 16379:16380" ht="15" customHeight="1">
      <c r="A558" s="30"/>
      <c r="D558" s="6"/>
      <c r="E558" s="5"/>
      <c r="F558" s="33"/>
      <c r="G558" s="31"/>
      <c r="H558" s="27"/>
      <c r="I558" s="33"/>
      <c r="J558" s="64"/>
      <c r="K558" s="58"/>
      <c r="L558" s="59"/>
      <c r="M558" s="60"/>
      <c r="N558" s="61"/>
      <c r="O558" s="62"/>
      <c r="P558" s="140"/>
      <c r="Q558" s="63"/>
      <c r="R558" s="83"/>
      <c r="XEY558" s="1"/>
      <c r="XEZ558" s="1"/>
    </row>
    <row r="559" spans="1:18 16379:16380" ht="15" customHeight="1">
      <c r="A559" s="30"/>
      <c r="D559" s="6"/>
      <c r="E559" s="5"/>
      <c r="F559" s="33"/>
      <c r="G559" s="31"/>
      <c r="H559" s="27"/>
      <c r="I559" s="33"/>
      <c r="J559" s="64"/>
      <c r="K559" s="58"/>
      <c r="L559" s="59"/>
      <c r="M559" s="60"/>
      <c r="N559" s="61"/>
      <c r="O559" s="62"/>
      <c r="P559" s="140"/>
      <c r="Q559" s="63"/>
      <c r="R559" s="83"/>
      <c r="XEY559" s="1"/>
      <c r="XEZ559" s="1"/>
    </row>
    <row r="560" spans="1:18 16379:16380" ht="15" customHeight="1">
      <c r="A560" s="30"/>
      <c r="D560" s="6"/>
      <c r="E560" s="5"/>
      <c r="F560" s="33"/>
      <c r="G560" s="31"/>
      <c r="H560" s="27"/>
      <c r="I560" s="33"/>
      <c r="J560" s="64"/>
      <c r="K560" s="58"/>
      <c r="L560" s="59"/>
      <c r="M560" s="60"/>
      <c r="N560" s="61"/>
      <c r="O560" s="62"/>
      <c r="P560" s="140"/>
      <c r="Q560" s="63"/>
      <c r="R560" s="83"/>
      <c r="XEY560" s="1"/>
      <c r="XEZ560" s="1"/>
    </row>
    <row r="561" spans="1:18 16379:16380" ht="15" customHeight="1">
      <c r="A561" s="30"/>
      <c r="D561" s="6"/>
      <c r="E561" s="5"/>
      <c r="F561" s="33"/>
      <c r="G561" s="31"/>
      <c r="H561" s="27"/>
      <c r="I561" s="33"/>
      <c r="J561" s="64"/>
      <c r="K561" s="58"/>
      <c r="L561" s="59"/>
      <c r="M561" s="60"/>
      <c r="N561" s="61"/>
      <c r="O561" s="62"/>
      <c r="P561" s="140"/>
      <c r="Q561" s="63"/>
      <c r="R561" s="83"/>
      <c r="XEY561" s="1"/>
      <c r="XEZ561" s="1"/>
    </row>
    <row r="562" spans="1:18 16379:16380" ht="15" customHeight="1">
      <c r="A562" s="30"/>
      <c r="D562" s="6"/>
      <c r="E562" s="5"/>
      <c r="F562" s="33"/>
      <c r="G562" s="31"/>
      <c r="H562" s="27"/>
      <c r="I562" s="33"/>
      <c r="J562" s="64"/>
      <c r="K562" s="58"/>
      <c r="L562" s="59"/>
      <c r="M562" s="60"/>
      <c r="N562" s="61"/>
      <c r="O562" s="62"/>
      <c r="P562" s="140"/>
      <c r="Q562" s="63"/>
      <c r="R562" s="83"/>
      <c r="XEY562" s="1"/>
      <c r="XEZ562" s="1"/>
    </row>
    <row r="563" spans="1:18 16379:16380" ht="15" customHeight="1">
      <c r="A563" s="30"/>
      <c r="D563" s="6"/>
      <c r="E563" s="5"/>
      <c r="F563" s="33"/>
      <c r="G563" s="31"/>
      <c r="H563" s="27"/>
      <c r="I563" s="33"/>
      <c r="J563" s="64"/>
      <c r="K563" s="58"/>
      <c r="L563" s="59"/>
      <c r="M563" s="60"/>
      <c r="N563" s="61"/>
      <c r="O563" s="62"/>
      <c r="P563" s="140"/>
      <c r="Q563" s="63"/>
      <c r="R563" s="83"/>
      <c r="XEY563" s="1"/>
      <c r="XEZ563" s="1"/>
    </row>
    <row r="564" spans="1:18 16379:16380" ht="15" customHeight="1">
      <c r="A564" s="30"/>
      <c r="D564" s="6"/>
      <c r="E564" s="5"/>
      <c r="F564" s="33"/>
      <c r="G564" s="31"/>
      <c r="H564" s="27"/>
      <c r="I564" s="33"/>
      <c r="J564" s="64"/>
      <c r="K564" s="58"/>
      <c r="L564" s="59"/>
      <c r="M564" s="60"/>
      <c r="N564" s="61"/>
      <c r="O564" s="62"/>
      <c r="P564" s="140"/>
      <c r="Q564" s="63"/>
      <c r="R564" s="83"/>
      <c r="XEY564" s="1"/>
      <c r="XEZ564" s="1"/>
    </row>
    <row r="565" spans="1:18 16379:16380" ht="15" customHeight="1">
      <c r="A565" s="30"/>
      <c r="D565" s="6"/>
      <c r="E565" s="5"/>
      <c r="F565" s="33"/>
      <c r="G565" s="31"/>
      <c r="H565" s="27"/>
      <c r="I565" s="33"/>
      <c r="J565" s="64"/>
      <c r="K565" s="58"/>
      <c r="L565" s="59"/>
      <c r="M565" s="60"/>
      <c r="N565" s="61"/>
      <c r="O565" s="62"/>
      <c r="P565" s="140"/>
      <c r="Q565" s="63"/>
      <c r="R565" s="83"/>
      <c r="XEY565" s="1"/>
      <c r="XEZ565" s="1"/>
    </row>
    <row r="566" spans="1:18 16379:16380" ht="15" customHeight="1">
      <c r="A566" s="30"/>
      <c r="D566" s="6"/>
      <c r="E566" s="5"/>
      <c r="F566" s="33"/>
      <c r="G566" s="31"/>
      <c r="H566" s="27"/>
      <c r="I566" s="33"/>
      <c r="J566" s="64"/>
      <c r="K566" s="58"/>
      <c r="L566" s="59"/>
      <c r="M566" s="60"/>
      <c r="N566" s="61"/>
      <c r="O566" s="62"/>
      <c r="P566" s="140"/>
      <c r="Q566" s="63"/>
      <c r="R566" s="83"/>
      <c r="XEY566" s="1"/>
      <c r="XEZ566" s="1"/>
    </row>
    <row r="567" spans="1:18 16379:16380" ht="15" customHeight="1">
      <c r="A567" s="30"/>
      <c r="D567" s="6"/>
      <c r="E567" s="5"/>
      <c r="F567" s="33"/>
      <c r="G567" s="31"/>
      <c r="H567" s="27"/>
      <c r="I567" s="33"/>
      <c r="J567" s="64"/>
      <c r="K567" s="58"/>
      <c r="L567" s="59"/>
      <c r="M567" s="60"/>
      <c r="N567" s="61"/>
      <c r="O567" s="62"/>
      <c r="P567" s="140"/>
      <c r="Q567" s="63"/>
      <c r="R567" s="83"/>
      <c r="XEY567" s="1"/>
      <c r="XEZ567" s="1"/>
    </row>
    <row r="568" spans="1:18 16379:16380" ht="15" customHeight="1">
      <c r="A568" s="30"/>
      <c r="D568" s="6"/>
      <c r="E568" s="5"/>
      <c r="F568" s="33"/>
      <c r="G568" s="31"/>
      <c r="H568" s="27"/>
      <c r="I568" s="33"/>
      <c r="J568" s="64"/>
      <c r="K568" s="58"/>
      <c r="L568" s="59"/>
      <c r="M568" s="60"/>
      <c r="N568" s="61"/>
      <c r="O568" s="62"/>
      <c r="P568" s="140"/>
      <c r="Q568" s="63"/>
      <c r="R568" s="83"/>
      <c r="XEY568" s="1"/>
      <c r="XEZ568" s="1"/>
    </row>
    <row r="569" spans="1:18 16379:16380" ht="15" customHeight="1">
      <c r="A569" s="30"/>
      <c r="D569" s="6"/>
      <c r="E569" s="5"/>
      <c r="F569" s="33"/>
      <c r="G569" s="31"/>
      <c r="H569" s="27"/>
      <c r="I569" s="33"/>
      <c r="J569" s="64"/>
      <c r="K569" s="58"/>
      <c r="L569" s="59"/>
      <c r="M569" s="60"/>
      <c r="N569" s="61"/>
      <c r="O569" s="62"/>
      <c r="P569" s="140"/>
      <c r="Q569" s="63"/>
      <c r="R569" s="83"/>
      <c r="XEY569" s="1"/>
      <c r="XEZ569" s="1"/>
    </row>
    <row r="570" spans="1:18 16379:16380" ht="15" customHeight="1">
      <c r="A570" s="30"/>
      <c r="D570" s="6"/>
      <c r="E570" s="5"/>
      <c r="F570" s="33"/>
      <c r="G570" s="31"/>
      <c r="H570" s="27"/>
      <c r="I570" s="33"/>
      <c r="J570" s="64"/>
      <c r="K570" s="58"/>
      <c r="L570" s="59"/>
      <c r="M570" s="60"/>
      <c r="N570" s="61"/>
      <c r="O570" s="62"/>
      <c r="P570" s="140"/>
      <c r="Q570" s="63"/>
      <c r="R570" s="83"/>
      <c r="XEY570" s="1"/>
      <c r="XEZ570" s="1"/>
    </row>
    <row r="571" spans="1:18 16379:16380" ht="15" customHeight="1">
      <c r="A571" s="30"/>
      <c r="D571" s="6"/>
      <c r="E571" s="5"/>
      <c r="F571" s="33"/>
      <c r="G571" s="31"/>
      <c r="H571" s="27"/>
      <c r="I571" s="33"/>
      <c r="J571" s="64"/>
      <c r="K571" s="58"/>
      <c r="L571" s="59"/>
      <c r="M571" s="60"/>
      <c r="N571" s="61"/>
      <c r="O571" s="62"/>
      <c r="P571" s="140"/>
      <c r="Q571" s="63"/>
      <c r="R571" s="83"/>
      <c r="XEY571" s="1"/>
      <c r="XEZ571" s="1"/>
    </row>
    <row r="572" spans="1:18 16379:16380" ht="15" customHeight="1">
      <c r="A572" s="30"/>
      <c r="D572" s="6"/>
      <c r="E572" s="5"/>
      <c r="F572" s="33"/>
      <c r="G572" s="31"/>
      <c r="H572" s="27"/>
      <c r="I572" s="33"/>
      <c r="J572" s="64"/>
      <c r="K572" s="58"/>
      <c r="L572" s="59"/>
      <c r="M572" s="60"/>
      <c r="N572" s="61"/>
      <c r="O572" s="62"/>
      <c r="P572" s="140"/>
      <c r="Q572" s="63"/>
      <c r="R572" s="83"/>
      <c r="XEY572" s="1"/>
      <c r="XEZ572" s="1"/>
    </row>
    <row r="573" spans="1:18 16379:16380" ht="15" customHeight="1">
      <c r="A573" s="30"/>
      <c r="D573" s="6"/>
      <c r="E573" s="5"/>
      <c r="F573" s="33"/>
      <c r="G573" s="31"/>
      <c r="H573" s="27"/>
      <c r="I573" s="33"/>
      <c r="J573" s="64"/>
      <c r="K573" s="58"/>
      <c r="L573" s="59"/>
      <c r="M573" s="60"/>
      <c r="N573" s="61"/>
      <c r="O573" s="62"/>
      <c r="P573" s="140"/>
      <c r="Q573" s="63"/>
      <c r="R573" s="83"/>
      <c r="XEY573" s="1"/>
      <c r="XEZ573" s="1"/>
    </row>
    <row r="574" spans="1:18 16379:16380" ht="15" customHeight="1">
      <c r="A574" s="30"/>
      <c r="D574" s="6"/>
      <c r="E574" s="5"/>
      <c r="F574" s="33"/>
      <c r="G574" s="31"/>
      <c r="H574" s="27"/>
      <c r="I574" s="33"/>
      <c r="J574" s="64"/>
      <c r="K574" s="58"/>
      <c r="L574" s="59"/>
      <c r="M574" s="60"/>
      <c r="N574" s="61"/>
      <c r="O574" s="62"/>
      <c r="P574" s="140"/>
      <c r="Q574" s="63"/>
      <c r="R574" s="83"/>
      <c r="XEY574" s="1"/>
      <c r="XEZ574" s="1"/>
    </row>
    <row r="575" spans="1:18 16379:16380" ht="15" customHeight="1">
      <c r="A575" s="30"/>
      <c r="D575" s="6"/>
      <c r="E575" s="5"/>
      <c r="F575" s="33"/>
      <c r="G575" s="31"/>
      <c r="H575" s="27"/>
      <c r="I575" s="33"/>
      <c r="J575" s="64"/>
      <c r="K575" s="58"/>
      <c r="L575" s="59"/>
      <c r="M575" s="60"/>
      <c r="N575" s="61"/>
      <c r="O575" s="62"/>
      <c r="P575" s="140"/>
      <c r="Q575" s="63"/>
      <c r="R575" s="83"/>
      <c r="XEY575" s="1"/>
      <c r="XEZ575" s="1"/>
    </row>
    <row r="576" spans="1:18 16379:16380" ht="15" customHeight="1">
      <c r="A576" s="30"/>
      <c r="D576" s="6"/>
      <c r="E576" s="5"/>
      <c r="F576" s="33"/>
      <c r="G576" s="31"/>
      <c r="H576" s="27"/>
      <c r="I576" s="33"/>
      <c r="J576" s="64"/>
      <c r="K576" s="58"/>
      <c r="L576" s="59"/>
      <c r="M576" s="60"/>
      <c r="N576" s="61"/>
      <c r="O576" s="62"/>
      <c r="P576" s="140"/>
      <c r="Q576" s="63"/>
      <c r="R576" s="83"/>
      <c r="XEY576" s="1"/>
      <c r="XEZ576" s="1"/>
    </row>
    <row r="577" spans="1:18 16379:16380" ht="15" customHeight="1">
      <c r="A577" s="30"/>
      <c r="D577" s="6"/>
      <c r="E577" s="5"/>
      <c r="F577" s="33"/>
      <c r="G577" s="31"/>
      <c r="H577" s="27"/>
      <c r="I577" s="33"/>
      <c r="J577" s="64"/>
      <c r="K577" s="58"/>
      <c r="L577" s="59"/>
      <c r="M577" s="60"/>
      <c r="N577" s="61"/>
      <c r="O577" s="62"/>
      <c r="P577" s="140"/>
      <c r="Q577" s="63"/>
      <c r="R577" s="83"/>
      <c r="XEY577" s="1"/>
      <c r="XEZ577" s="1"/>
    </row>
    <row r="578" spans="1:18 16379:16380" ht="15" customHeight="1">
      <c r="A578" s="30"/>
      <c r="D578" s="6"/>
      <c r="E578" s="5"/>
      <c r="F578" s="33"/>
      <c r="G578" s="31"/>
      <c r="H578" s="27"/>
      <c r="I578" s="33"/>
      <c r="J578" s="64"/>
      <c r="K578" s="58"/>
      <c r="L578" s="59"/>
      <c r="M578" s="60"/>
      <c r="N578" s="61"/>
      <c r="O578" s="62"/>
      <c r="P578" s="140"/>
      <c r="Q578" s="63"/>
      <c r="R578" s="83"/>
      <c r="XEY578" s="1"/>
      <c r="XEZ578" s="1"/>
    </row>
    <row r="579" spans="1:18 16379:16380" ht="15" customHeight="1">
      <c r="A579" s="30"/>
      <c r="D579" s="6"/>
      <c r="E579" s="5"/>
      <c r="F579" s="33"/>
      <c r="G579" s="31"/>
      <c r="H579" s="27"/>
      <c r="I579" s="33"/>
      <c r="J579" s="64"/>
      <c r="K579" s="58"/>
      <c r="L579" s="59"/>
      <c r="M579" s="60"/>
      <c r="N579" s="61"/>
      <c r="O579" s="62"/>
      <c r="P579" s="140"/>
      <c r="Q579" s="63"/>
      <c r="R579" s="83"/>
      <c r="XEY579" s="1"/>
      <c r="XEZ579" s="1"/>
    </row>
    <row r="580" spans="1:18 16379:16380" ht="15" customHeight="1">
      <c r="A580" s="30"/>
      <c r="D580" s="6"/>
      <c r="E580" s="5"/>
      <c r="F580" s="33"/>
      <c r="G580" s="31"/>
      <c r="H580" s="27"/>
      <c r="I580" s="33"/>
      <c r="J580" s="64"/>
      <c r="K580" s="58"/>
      <c r="L580" s="59"/>
      <c r="M580" s="60"/>
      <c r="N580" s="61"/>
      <c r="O580" s="62"/>
      <c r="P580" s="140"/>
      <c r="Q580" s="63"/>
      <c r="R580" s="83"/>
      <c r="XEY580" s="1"/>
      <c r="XEZ580" s="1"/>
    </row>
    <row r="581" spans="1:18 16379:16380" ht="15" customHeight="1">
      <c r="A581" s="30"/>
      <c r="D581" s="6"/>
      <c r="E581" s="5"/>
      <c r="F581" s="33"/>
      <c r="G581" s="31"/>
      <c r="H581" s="27"/>
      <c r="I581" s="33"/>
      <c r="J581" s="64"/>
      <c r="K581" s="58"/>
      <c r="L581" s="59"/>
      <c r="M581" s="60"/>
      <c r="N581" s="61"/>
      <c r="O581" s="62"/>
      <c r="P581" s="140"/>
      <c r="Q581" s="63"/>
      <c r="R581" s="83"/>
      <c r="XEY581" s="1"/>
      <c r="XEZ581" s="1"/>
    </row>
    <row r="582" spans="1:18 16379:16380" ht="15" customHeight="1">
      <c r="A582" s="30"/>
      <c r="D582" s="6"/>
      <c r="E582" s="5"/>
      <c r="F582" s="33"/>
      <c r="G582" s="31"/>
      <c r="H582" s="27"/>
      <c r="I582" s="33"/>
      <c r="J582" s="64"/>
      <c r="K582" s="58"/>
      <c r="L582" s="59"/>
      <c r="M582" s="60"/>
      <c r="N582" s="61"/>
      <c r="O582" s="62"/>
      <c r="P582" s="140"/>
      <c r="Q582" s="63"/>
      <c r="R582" s="83"/>
      <c r="XEY582" s="1"/>
      <c r="XEZ582" s="1"/>
    </row>
    <row r="583" spans="1:18 16379:16380" ht="15" customHeight="1">
      <c r="A583" s="30"/>
      <c r="D583" s="6"/>
      <c r="E583" s="5"/>
      <c r="F583" s="33"/>
      <c r="G583" s="31"/>
      <c r="H583" s="27"/>
      <c r="I583" s="33"/>
      <c r="J583" s="64"/>
      <c r="K583" s="58"/>
      <c r="L583" s="59"/>
      <c r="M583" s="60"/>
      <c r="N583" s="61"/>
      <c r="O583" s="62"/>
      <c r="P583" s="140"/>
      <c r="Q583" s="63"/>
      <c r="R583" s="83"/>
      <c r="XEY583" s="1"/>
      <c r="XEZ583" s="1"/>
    </row>
    <row r="584" spans="1:18 16379:16380" ht="15" customHeight="1">
      <c r="A584" s="30"/>
      <c r="D584" s="6"/>
      <c r="E584" s="5"/>
      <c r="F584" s="33"/>
      <c r="G584" s="31"/>
      <c r="H584" s="27"/>
      <c r="I584" s="33"/>
      <c r="J584" s="64"/>
      <c r="K584" s="58"/>
      <c r="L584" s="59"/>
      <c r="M584" s="60"/>
      <c r="N584" s="61"/>
      <c r="O584" s="62"/>
      <c r="P584" s="140"/>
      <c r="Q584" s="63"/>
      <c r="R584" s="83"/>
      <c r="XEY584" s="1"/>
      <c r="XEZ584" s="1"/>
    </row>
    <row r="585" spans="1:18 16379:16380" ht="15" customHeight="1">
      <c r="A585" s="30"/>
      <c r="D585" s="6"/>
      <c r="E585" s="5"/>
      <c r="F585" s="33"/>
      <c r="G585" s="31"/>
      <c r="H585" s="27"/>
      <c r="I585" s="33"/>
      <c r="J585" s="64"/>
      <c r="K585" s="58"/>
      <c r="L585" s="59"/>
      <c r="M585" s="60"/>
      <c r="N585" s="61"/>
      <c r="O585" s="62"/>
      <c r="P585" s="140"/>
      <c r="Q585" s="63"/>
      <c r="R585" s="83"/>
      <c r="XEY585" s="1"/>
      <c r="XEZ585" s="1"/>
    </row>
    <row r="586" spans="1:18 16379:16380" ht="15" customHeight="1">
      <c r="A586" s="30"/>
      <c r="D586" s="6"/>
      <c r="E586" s="5"/>
      <c r="F586" s="33"/>
      <c r="G586" s="31"/>
      <c r="H586" s="27"/>
      <c r="I586" s="33"/>
      <c r="J586" s="64"/>
      <c r="K586" s="58"/>
      <c r="L586" s="59"/>
      <c r="M586" s="60"/>
      <c r="N586" s="61"/>
      <c r="O586" s="62"/>
      <c r="P586" s="140"/>
      <c r="Q586" s="63"/>
      <c r="R586" s="83"/>
      <c r="XEY586" s="1"/>
      <c r="XEZ586" s="1"/>
    </row>
    <row r="587" spans="1:18 16379:16380" ht="15" customHeight="1">
      <c r="A587" s="30"/>
      <c r="D587" s="6"/>
      <c r="E587" s="5"/>
      <c r="F587" s="33"/>
      <c r="G587" s="31"/>
      <c r="H587" s="27"/>
      <c r="I587" s="33"/>
      <c r="J587" s="64"/>
      <c r="K587" s="58"/>
      <c r="L587" s="59"/>
      <c r="M587" s="60"/>
      <c r="N587" s="61"/>
      <c r="O587" s="62"/>
      <c r="P587" s="140"/>
      <c r="Q587" s="63"/>
      <c r="R587" s="83"/>
      <c r="XEY587" s="1"/>
      <c r="XEZ587" s="1"/>
    </row>
    <row r="588" spans="1:18 16379:16380" ht="15" customHeight="1">
      <c r="A588" s="30"/>
      <c r="D588" s="6"/>
      <c r="E588" s="5"/>
      <c r="F588" s="33"/>
      <c r="G588" s="31"/>
      <c r="H588" s="27"/>
      <c r="I588" s="33"/>
      <c r="J588" s="64"/>
      <c r="K588" s="58"/>
      <c r="L588" s="59"/>
      <c r="M588" s="60"/>
      <c r="N588" s="61"/>
      <c r="O588" s="62"/>
      <c r="P588" s="140"/>
      <c r="Q588" s="63"/>
      <c r="R588" s="83"/>
      <c r="XEY588" s="1"/>
      <c r="XEZ588" s="1"/>
    </row>
    <row r="589" spans="1:18 16379:16380" ht="15" customHeight="1">
      <c r="A589" s="30"/>
      <c r="D589" s="6"/>
      <c r="E589" s="5"/>
      <c r="F589" s="33"/>
      <c r="G589" s="31"/>
      <c r="H589" s="27"/>
      <c r="I589" s="33"/>
      <c r="J589" s="64"/>
      <c r="K589" s="58"/>
      <c r="L589" s="59"/>
      <c r="M589" s="60"/>
      <c r="N589" s="61"/>
      <c r="O589" s="62"/>
      <c r="P589" s="140"/>
      <c r="Q589" s="63"/>
      <c r="R589" s="83"/>
      <c r="XEY589" s="1"/>
      <c r="XEZ589" s="1"/>
    </row>
    <row r="590" spans="1:18 16379:16380" ht="15" customHeight="1">
      <c r="A590" s="30"/>
      <c r="D590" s="6"/>
      <c r="E590" s="5"/>
      <c r="F590" s="33"/>
      <c r="G590" s="31"/>
      <c r="H590" s="27"/>
      <c r="I590" s="33"/>
      <c r="J590" s="64"/>
      <c r="K590" s="58"/>
      <c r="L590" s="59"/>
      <c r="M590" s="60"/>
      <c r="N590" s="61"/>
      <c r="O590" s="62"/>
      <c r="P590" s="140"/>
      <c r="Q590" s="63"/>
      <c r="R590" s="83"/>
      <c r="XEY590" s="1"/>
      <c r="XEZ590" s="1"/>
    </row>
    <row r="591" spans="1:18 16379:16380" ht="15" customHeight="1">
      <c r="A591" s="30"/>
      <c r="D591" s="6"/>
      <c r="E591" s="5"/>
      <c r="F591" s="33"/>
      <c r="G591" s="31"/>
      <c r="H591" s="27"/>
      <c r="I591" s="33"/>
      <c r="J591" s="64"/>
      <c r="K591" s="58"/>
      <c r="L591" s="59"/>
      <c r="M591" s="60"/>
      <c r="N591" s="61"/>
      <c r="O591" s="62"/>
      <c r="P591" s="140"/>
      <c r="Q591" s="63"/>
      <c r="R591" s="83"/>
      <c r="XEY591" s="1"/>
      <c r="XEZ591" s="1"/>
    </row>
    <row r="592" spans="1:18 16379:16380" ht="15" customHeight="1">
      <c r="A592" s="30"/>
      <c r="D592" s="6"/>
      <c r="E592" s="5"/>
      <c r="F592" s="33"/>
      <c r="G592" s="31"/>
      <c r="H592" s="27"/>
      <c r="I592" s="33"/>
      <c r="J592" s="64"/>
      <c r="K592" s="58"/>
      <c r="L592" s="59"/>
      <c r="M592" s="60"/>
      <c r="N592" s="61"/>
      <c r="O592" s="62"/>
      <c r="P592" s="140"/>
      <c r="Q592" s="63"/>
      <c r="R592" s="83"/>
      <c r="XEY592" s="1"/>
      <c r="XEZ592" s="1"/>
    </row>
    <row r="593" spans="1:18 16379:16380" ht="15" customHeight="1">
      <c r="A593" s="30"/>
      <c r="D593" s="6"/>
      <c r="E593" s="5"/>
      <c r="F593" s="33"/>
      <c r="G593" s="31"/>
      <c r="H593" s="27"/>
      <c r="I593" s="33"/>
      <c r="J593" s="64"/>
      <c r="K593" s="58"/>
      <c r="L593" s="59"/>
      <c r="M593" s="60"/>
      <c r="N593" s="61"/>
      <c r="O593" s="62"/>
      <c r="P593" s="140"/>
      <c r="Q593" s="63"/>
      <c r="R593" s="83"/>
      <c r="XEY593" s="1"/>
      <c r="XEZ593" s="1"/>
    </row>
    <row r="594" spans="1:18 16379:16380" ht="15" customHeight="1">
      <c r="A594" s="30"/>
      <c r="D594" s="6"/>
      <c r="E594" s="5"/>
      <c r="F594" s="33"/>
      <c r="G594" s="31"/>
      <c r="H594" s="27"/>
      <c r="I594" s="33"/>
      <c r="J594" s="64"/>
      <c r="K594" s="58"/>
      <c r="L594" s="59"/>
      <c r="M594" s="60"/>
      <c r="N594" s="61"/>
      <c r="O594" s="62"/>
      <c r="P594" s="140"/>
      <c r="Q594" s="63"/>
      <c r="R594" s="83"/>
      <c r="XEY594" s="1"/>
      <c r="XEZ594" s="1"/>
    </row>
    <row r="595" spans="1:18 16379:16380" ht="15" customHeight="1">
      <c r="A595" s="30"/>
      <c r="D595" s="6"/>
      <c r="E595" s="5"/>
      <c r="F595" s="33"/>
      <c r="G595" s="31"/>
      <c r="H595" s="27"/>
      <c r="I595" s="33"/>
      <c r="J595" s="64"/>
      <c r="K595" s="58"/>
      <c r="L595" s="59"/>
      <c r="M595" s="60"/>
      <c r="N595" s="61"/>
      <c r="O595" s="62"/>
      <c r="P595" s="140"/>
      <c r="Q595" s="63"/>
      <c r="R595" s="83"/>
      <c r="XEY595" s="1"/>
      <c r="XEZ595" s="1"/>
    </row>
    <row r="596" spans="1:18 16379:16380" ht="15" customHeight="1">
      <c r="A596" s="30"/>
      <c r="D596" s="6"/>
      <c r="E596" s="5"/>
      <c r="F596" s="33"/>
      <c r="G596" s="31"/>
      <c r="H596" s="27"/>
      <c r="I596" s="33"/>
      <c r="J596" s="64"/>
      <c r="K596" s="58"/>
      <c r="L596" s="59"/>
      <c r="M596" s="60"/>
      <c r="N596" s="61"/>
      <c r="O596" s="62"/>
      <c r="P596" s="140"/>
      <c r="Q596" s="63"/>
      <c r="R596" s="83"/>
      <c r="XEY596" s="1"/>
      <c r="XEZ596" s="1"/>
    </row>
    <row r="597" spans="1:18 16379:16380" ht="15" customHeight="1">
      <c r="A597" s="30"/>
      <c r="D597" s="6"/>
      <c r="E597" s="5"/>
      <c r="F597" s="33"/>
      <c r="G597" s="31"/>
      <c r="H597" s="27"/>
      <c r="I597" s="33"/>
      <c r="J597" s="64"/>
      <c r="K597" s="58"/>
      <c r="L597" s="59"/>
      <c r="M597" s="60"/>
      <c r="N597" s="61"/>
      <c r="O597" s="62"/>
      <c r="P597" s="140"/>
      <c r="Q597" s="63"/>
      <c r="R597" s="83"/>
      <c r="XEY597" s="1"/>
      <c r="XEZ597" s="1"/>
    </row>
    <row r="598" spans="1:18 16379:16380" ht="15" customHeight="1">
      <c r="A598" s="30"/>
      <c r="D598" s="6"/>
      <c r="E598" s="5"/>
      <c r="F598" s="33"/>
      <c r="G598" s="31"/>
      <c r="H598" s="27"/>
      <c r="I598" s="33"/>
      <c r="J598" s="64"/>
      <c r="K598" s="58"/>
      <c r="L598" s="59"/>
      <c r="M598" s="60"/>
      <c r="N598" s="61"/>
      <c r="O598" s="62"/>
      <c r="P598" s="140"/>
      <c r="Q598" s="63"/>
      <c r="R598" s="83"/>
      <c r="XEY598" s="1"/>
      <c r="XEZ598" s="1"/>
    </row>
    <row r="599" spans="1:18 16379:16380" ht="15" customHeight="1">
      <c r="A599" s="30"/>
      <c r="D599" s="6"/>
      <c r="E599" s="5"/>
      <c r="F599" s="33"/>
      <c r="G599" s="31"/>
      <c r="H599" s="27"/>
      <c r="I599" s="33"/>
      <c r="J599" s="64"/>
      <c r="K599" s="58"/>
      <c r="L599" s="59"/>
      <c r="M599" s="60"/>
      <c r="N599" s="61"/>
      <c r="O599" s="62"/>
      <c r="P599" s="140"/>
      <c r="Q599" s="63"/>
      <c r="R599" s="83"/>
      <c r="XEY599" s="1"/>
      <c r="XEZ599" s="1"/>
    </row>
    <row r="600" spans="1:18 16379:16380" ht="15" customHeight="1">
      <c r="A600" s="30"/>
      <c r="D600" s="6"/>
      <c r="E600" s="5"/>
      <c r="F600" s="33"/>
      <c r="G600" s="31"/>
      <c r="H600" s="27"/>
      <c r="I600" s="33"/>
      <c r="J600" s="64"/>
      <c r="K600" s="58"/>
      <c r="L600" s="59"/>
      <c r="M600" s="60"/>
      <c r="N600" s="61"/>
      <c r="O600" s="62"/>
      <c r="P600" s="140"/>
      <c r="Q600" s="63"/>
      <c r="R600" s="83"/>
      <c r="XEY600" s="1"/>
      <c r="XEZ600" s="1"/>
    </row>
    <row r="601" spans="1:18 16379:16380" ht="15" customHeight="1">
      <c r="A601" s="30"/>
      <c r="D601" s="6"/>
      <c r="E601" s="5"/>
      <c r="F601" s="33"/>
      <c r="G601" s="31"/>
      <c r="H601" s="27"/>
      <c r="I601" s="33"/>
      <c r="J601" s="64"/>
      <c r="K601" s="58"/>
      <c r="L601" s="59"/>
      <c r="M601" s="60"/>
      <c r="N601" s="61"/>
      <c r="O601" s="62"/>
      <c r="P601" s="140"/>
      <c r="Q601" s="63"/>
      <c r="R601" s="83"/>
      <c r="XEY601" s="1"/>
      <c r="XEZ601" s="1"/>
    </row>
    <row r="602" spans="1:18 16379:16380" ht="15" customHeight="1">
      <c r="A602" s="30"/>
      <c r="D602" s="6"/>
      <c r="E602" s="5"/>
      <c r="F602" s="33"/>
      <c r="G602" s="31"/>
      <c r="H602" s="27"/>
      <c r="I602" s="33"/>
      <c r="J602" s="64"/>
      <c r="K602" s="58"/>
      <c r="L602" s="59"/>
      <c r="M602" s="60"/>
      <c r="N602" s="61"/>
      <c r="O602" s="62"/>
      <c r="P602" s="140"/>
      <c r="Q602" s="63"/>
      <c r="R602" s="83"/>
      <c r="XEY602" s="1"/>
      <c r="XEZ602" s="1"/>
    </row>
    <row r="603" spans="1:18 16379:16380" ht="15" customHeight="1">
      <c r="A603" s="30"/>
      <c r="D603" s="6"/>
      <c r="E603" s="5"/>
      <c r="F603" s="33"/>
      <c r="G603" s="31"/>
      <c r="H603" s="27"/>
      <c r="I603" s="33"/>
      <c r="J603" s="64"/>
      <c r="K603" s="58"/>
      <c r="L603" s="59"/>
      <c r="M603" s="60"/>
      <c r="N603" s="61"/>
      <c r="O603" s="62"/>
      <c r="P603" s="140"/>
      <c r="Q603" s="63"/>
      <c r="R603" s="83"/>
      <c r="XEY603" s="1"/>
      <c r="XEZ603" s="1"/>
    </row>
    <row r="604" spans="1:18 16379:16380" ht="15" customHeight="1">
      <c r="A604" s="30"/>
      <c r="D604" s="6"/>
      <c r="E604" s="5"/>
      <c r="F604" s="33"/>
      <c r="G604" s="31"/>
      <c r="H604" s="27"/>
      <c r="I604" s="33"/>
      <c r="J604" s="64"/>
      <c r="K604" s="58"/>
      <c r="L604" s="59"/>
      <c r="M604" s="60"/>
      <c r="N604" s="61"/>
      <c r="O604" s="62"/>
      <c r="P604" s="140"/>
      <c r="Q604" s="63"/>
      <c r="R604" s="83"/>
      <c r="XEY604" s="1"/>
      <c r="XEZ604" s="1"/>
    </row>
    <row r="605" spans="1:18 16379:16380" ht="15" customHeight="1">
      <c r="A605" s="30"/>
      <c r="D605" s="6"/>
      <c r="E605" s="5"/>
      <c r="F605" s="33"/>
      <c r="G605" s="31"/>
      <c r="H605" s="27"/>
      <c r="I605" s="33"/>
      <c r="J605" s="64"/>
      <c r="K605" s="58"/>
      <c r="L605" s="59"/>
      <c r="M605" s="60"/>
      <c r="N605" s="61"/>
      <c r="O605" s="62"/>
      <c r="P605" s="140"/>
      <c r="Q605" s="63"/>
      <c r="R605" s="83"/>
      <c r="XEY605" s="1"/>
      <c r="XEZ605" s="1"/>
    </row>
    <row r="606" spans="1:18 16379:16380" ht="15" customHeight="1">
      <c r="A606" s="30"/>
      <c r="D606" s="6"/>
      <c r="E606" s="5"/>
      <c r="F606" s="33"/>
      <c r="G606" s="31"/>
      <c r="H606" s="27"/>
      <c r="I606" s="33"/>
      <c r="J606" s="64"/>
      <c r="K606" s="58"/>
      <c r="L606" s="59"/>
      <c r="M606" s="60"/>
      <c r="N606" s="61"/>
      <c r="O606" s="62"/>
      <c r="P606" s="140"/>
      <c r="Q606" s="63"/>
      <c r="R606" s="83"/>
      <c r="XEY606" s="1"/>
      <c r="XEZ606" s="1"/>
    </row>
    <row r="607" spans="1:18 16379:16380" ht="15" customHeight="1">
      <c r="A607" s="30"/>
      <c r="D607" s="6"/>
      <c r="E607" s="5"/>
      <c r="F607" s="33"/>
      <c r="G607" s="31"/>
      <c r="H607" s="27"/>
      <c r="I607" s="33"/>
      <c r="J607" s="64"/>
      <c r="K607" s="58"/>
      <c r="L607" s="59"/>
      <c r="M607" s="60"/>
      <c r="N607" s="61"/>
      <c r="O607" s="62"/>
      <c r="P607" s="140"/>
      <c r="Q607" s="63"/>
      <c r="R607" s="83"/>
      <c r="XEY607" s="1"/>
      <c r="XEZ607" s="1"/>
    </row>
    <row r="608" spans="1:18 16379:16380" ht="15" customHeight="1">
      <c r="A608" s="30"/>
      <c r="D608" s="6"/>
      <c r="E608" s="5"/>
      <c r="F608" s="33"/>
      <c r="G608" s="31"/>
      <c r="H608" s="27"/>
      <c r="I608" s="33"/>
      <c r="J608" s="64"/>
      <c r="K608" s="58"/>
      <c r="L608" s="59"/>
      <c r="M608" s="60"/>
      <c r="N608" s="61"/>
      <c r="O608" s="62"/>
      <c r="P608" s="140"/>
      <c r="Q608" s="63"/>
      <c r="R608" s="83"/>
      <c r="XEY608" s="1"/>
      <c r="XEZ608" s="1"/>
    </row>
    <row r="609" spans="1:18 16379:16380" ht="15" customHeight="1">
      <c r="A609" s="30"/>
      <c r="D609" s="6"/>
      <c r="E609" s="5"/>
      <c r="F609" s="33"/>
      <c r="G609" s="31"/>
      <c r="H609" s="27"/>
      <c r="I609" s="33"/>
      <c r="J609" s="64"/>
      <c r="K609" s="58"/>
      <c r="L609" s="59"/>
      <c r="M609" s="60"/>
      <c r="N609" s="61"/>
      <c r="O609" s="62"/>
      <c r="P609" s="140"/>
      <c r="Q609" s="63"/>
      <c r="R609" s="83"/>
      <c r="XEY609" s="1"/>
      <c r="XEZ609" s="1"/>
    </row>
    <row r="610" spans="1:18 16379:16380" ht="15" customHeight="1">
      <c r="A610" s="30"/>
      <c r="D610" s="6"/>
      <c r="E610" s="5"/>
      <c r="F610" s="33"/>
      <c r="G610" s="31"/>
      <c r="H610" s="27"/>
      <c r="I610" s="33"/>
      <c r="J610" s="64"/>
      <c r="K610" s="58"/>
      <c r="L610" s="59"/>
      <c r="M610" s="60"/>
      <c r="N610" s="61"/>
      <c r="O610" s="62"/>
      <c r="P610" s="140"/>
      <c r="Q610" s="63"/>
      <c r="R610" s="83"/>
      <c r="XEY610" s="1"/>
      <c r="XEZ610" s="1"/>
    </row>
    <row r="611" spans="1:18 16379:16380" ht="15" customHeight="1">
      <c r="A611" s="30"/>
      <c r="D611" s="6"/>
      <c r="E611" s="5"/>
      <c r="F611" s="33"/>
      <c r="G611" s="31"/>
      <c r="H611" s="27"/>
      <c r="I611" s="33"/>
      <c r="J611" s="64"/>
      <c r="K611" s="58"/>
      <c r="L611" s="59"/>
      <c r="M611" s="60"/>
      <c r="N611" s="61"/>
      <c r="O611" s="62"/>
      <c r="P611" s="140"/>
      <c r="Q611" s="63"/>
      <c r="R611" s="83"/>
      <c r="XEY611" s="1"/>
      <c r="XEZ611" s="1"/>
    </row>
    <row r="612" spans="1:18 16379:16380" ht="15" customHeight="1">
      <c r="A612" s="30"/>
      <c r="D612" s="6"/>
      <c r="E612" s="5"/>
      <c r="F612" s="33"/>
      <c r="G612" s="31"/>
      <c r="H612" s="27"/>
      <c r="I612" s="33"/>
      <c r="J612" s="64"/>
      <c r="K612" s="58"/>
      <c r="L612" s="59"/>
      <c r="M612" s="60"/>
      <c r="N612" s="61"/>
      <c r="O612" s="62"/>
      <c r="P612" s="140"/>
      <c r="Q612" s="63"/>
      <c r="R612" s="83"/>
      <c r="XEY612" s="1"/>
      <c r="XEZ612" s="1"/>
    </row>
    <row r="613" spans="1:18 16379:16380" ht="15" customHeight="1">
      <c r="A613" s="30"/>
      <c r="D613" s="6"/>
      <c r="E613" s="5"/>
      <c r="F613" s="33"/>
      <c r="G613" s="31"/>
      <c r="H613" s="27"/>
      <c r="I613" s="33"/>
      <c r="J613" s="64"/>
      <c r="K613" s="58"/>
      <c r="L613" s="59"/>
      <c r="M613" s="60"/>
      <c r="N613" s="61"/>
      <c r="O613" s="62"/>
      <c r="P613" s="140"/>
      <c r="Q613" s="63"/>
      <c r="R613" s="83"/>
      <c r="XEY613" s="1"/>
      <c r="XEZ613" s="1"/>
    </row>
    <row r="614" spans="1:18 16379:16380" ht="15" customHeight="1">
      <c r="A614" s="30"/>
      <c r="D614" s="6"/>
      <c r="E614" s="5"/>
      <c r="F614" s="33"/>
      <c r="G614" s="31"/>
      <c r="H614" s="27"/>
      <c r="I614" s="33"/>
      <c r="J614" s="64"/>
      <c r="K614" s="58"/>
      <c r="L614" s="59"/>
      <c r="M614" s="60"/>
      <c r="N614" s="61"/>
      <c r="O614" s="62"/>
      <c r="P614" s="140"/>
      <c r="Q614" s="63"/>
      <c r="R614" s="83"/>
      <c r="XEY614" s="1"/>
      <c r="XEZ614" s="1"/>
    </row>
    <row r="615" spans="1:18 16379:16380" ht="15" customHeight="1">
      <c r="A615" s="30"/>
      <c r="D615" s="6"/>
      <c r="E615" s="5"/>
      <c r="F615" s="33"/>
      <c r="G615" s="31"/>
      <c r="H615" s="27"/>
      <c r="I615" s="33"/>
      <c r="J615" s="64"/>
      <c r="K615" s="58"/>
      <c r="L615" s="59"/>
      <c r="M615" s="60"/>
      <c r="N615" s="61"/>
      <c r="O615" s="62"/>
      <c r="P615" s="140"/>
      <c r="Q615" s="63"/>
      <c r="R615" s="83"/>
      <c r="XEY615" s="1"/>
      <c r="XEZ615" s="1"/>
    </row>
    <row r="616" spans="1:18 16379:16380" ht="15" customHeight="1">
      <c r="A616" s="30"/>
      <c r="D616" s="6"/>
      <c r="E616" s="5"/>
      <c r="F616" s="33"/>
      <c r="G616" s="31"/>
      <c r="H616" s="27"/>
      <c r="I616" s="33"/>
      <c r="J616" s="64"/>
      <c r="K616" s="58"/>
      <c r="L616" s="59"/>
      <c r="M616" s="60"/>
      <c r="N616" s="61"/>
      <c r="O616" s="62"/>
      <c r="P616" s="140"/>
      <c r="Q616" s="63"/>
      <c r="R616" s="83"/>
      <c r="XEY616" s="1"/>
      <c r="XEZ616" s="1"/>
    </row>
    <row r="617" spans="1:18 16379:16380" ht="15" customHeight="1">
      <c r="A617" s="30"/>
      <c r="D617" s="6"/>
      <c r="E617" s="5"/>
      <c r="F617" s="33"/>
      <c r="G617" s="31"/>
      <c r="H617" s="27"/>
      <c r="I617" s="33"/>
      <c r="J617" s="64"/>
      <c r="K617" s="58"/>
      <c r="L617" s="59"/>
      <c r="M617" s="60"/>
      <c r="N617" s="61"/>
      <c r="O617" s="62"/>
      <c r="P617" s="140"/>
      <c r="Q617" s="63"/>
      <c r="R617" s="83"/>
      <c r="XEY617" s="1"/>
      <c r="XEZ617" s="1"/>
    </row>
    <row r="618" spans="1:18 16379:16380" ht="15" customHeight="1">
      <c r="A618" s="30"/>
      <c r="D618" s="6"/>
      <c r="E618" s="5"/>
      <c r="F618" s="33"/>
      <c r="G618" s="31"/>
      <c r="H618" s="27"/>
      <c r="I618" s="33"/>
      <c r="J618" s="64"/>
      <c r="K618" s="58"/>
      <c r="L618" s="59"/>
      <c r="M618" s="60"/>
      <c r="N618" s="61"/>
      <c r="O618" s="62"/>
      <c r="P618" s="140"/>
      <c r="Q618" s="63"/>
      <c r="R618" s="83"/>
      <c r="XEY618" s="1"/>
      <c r="XEZ618" s="1"/>
    </row>
    <row r="619" spans="1:18 16379:16380" ht="15" customHeight="1">
      <c r="A619" s="30"/>
      <c r="D619" s="6"/>
      <c r="E619" s="5"/>
      <c r="F619" s="33"/>
      <c r="G619" s="31"/>
      <c r="H619" s="27"/>
      <c r="I619" s="33"/>
      <c r="J619" s="64"/>
      <c r="K619" s="58"/>
      <c r="L619" s="59"/>
      <c r="M619" s="60"/>
      <c r="N619" s="61"/>
      <c r="O619" s="62"/>
      <c r="P619" s="140"/>
      <c r="Q619" s="63"/>
      <c r="R619" s="83"/>
      <c r="XEY619" s="1"/>
      <c r="XEZ619" s="1"/>
    </row>
    <row r="620" spans="1:18 16379:16380" ht="15" customHeight="1">
      <c r="A620" s="30"/>
      <c r="D620" s="6"/>
      <c r="E620" s="5"/>
      <c r="F620" s="33"/>
      <c r="G620" s="31"/>
      <c r="H620" s="27"/>
      <c r="I620" s="33"/>
      <c r="J620" s="64"/>
      <c r="K620" s="58"/>
      <c r="L620" s="59"/>
      <c r="M620" s="60"/>
      <c r="N620" s="61"/>
      <c r="O620" s="62"/>
      <c r="P620" s="140"/>
      <c r="Q620" s="63"/>
      <c r="R620" s="83"/>
      <c r="XEY620" s="1"/>
      <c r="XEZ620" s="1"/>
    </row>
    <row r="621" spans="1:18 16379:16380" ht="15" customHeight="1">
      <c r="A621" s="30"/>
      <c r="D621" s="6"/>
      <c r="E621" s="5"/>
      <c r="F621" s="33"/>
      <c r="G621" s="31"/>
      <c r="H621" s="27"/>
      <c r="I621" s="33"/>
      <c r="J621" s="64"/>
      <c r="K621" s="58"/>
      <c r="L621" s="59"/>
      <c r="M621" s="60"/>
      <c r="N621" s="61"/>
      <c r="O621" s="62"/>
      <c r="P621" s="140"/>
      <c r="Q621" s="63"/>
      <c r="R621" s="83"/>
      <c r="XEY621" s="1"/>
      <c r="XEZ621" s="1"/>
    </row>
    <row r="622" spans="1:18 16379:16380" ht="15" customHeight="1">
      <c r="A622" s="30"/>
      <c r="D622" s="6"/>
      <c r="E622" s="5"/>
      <c r="F622" s="33"/>
      <c r="G622" s="31"/>
      <c r="H622" s="27"/>
      <c r="I622" s="33"/>
      <c r="J622" s="64"/>
      <c r="K622" s="58"/>
      <c r="L622" s="59"/>
      <c r="M622" s="60"/>
      <c r="N622" s="61"/>
      <c r="O622" s="62"/>
      <c r="P622" s="140"/>
      <c r="Q622" s="63"/>
      <c r="R622" s="83"/>
      <c r="XEY622" s="1"/>
      <c r="XEZ622" s="1"/>
    </row>
    <row r="623" spans="1:18 16379:16380" ht="15" customHeight="1">
      <c r="A623" s="30"/>
      <c r="D623" s="6"/>
      <c r="E623" s="5"/>
      <c r="F623" s="33"/>
      <c r="G623" s="31"/>
      <c r="H623" s="27"/>
      <c r="I623" s="33"/>
      <c r="J623" s="64"/>
      <c r="K623" s="58"/>
      <c r="L623" s="59"/>
      <c r="M623" s="60"/>
      <c r="N623" s="61"/>
      <c r="O623" s="62"/>
      <c r="P623" s="140"/>
      <c r="Q623" s="63"/>
      <c r="R623" s="83"/>
      <c r="XEY623" s="1"/>
      <c r="XEZ623" s="1"/>
    </row>
    <row r="624" spans="1:18 16379:16380" ht="15" customHeight="1">
      <c r="A624" s="30"/>
      <c r="D624" s="6"/>
      <c r="E624" s="5"/>
      <c r="F624" s="33"/>
      <c r="G624" s="31"/>
      <c r="H624" s="27"/>
      <c r="I624" s="33"/>
      <c r="J624" s="64"/>
      <c r="K624" s="58"/>
      <c r="L624" s="59"/>
      <c r="M624" s="60"/>
      <c r="N624" s="61"/>
      <c r="O624" s="62"/>
      <c r="P624" s="140"/>
      <c r="Q624" s="63"/>
      <c r="R624" s="83"/>
      <c r="XEY624" s="1"/>
      <c r="XEZ624" s="1"/>
    </row>
    <row r="625" spans="1:18 16379:16380" ht="15" customHeight="1">
      <c r="A625" s="30"/>
      <c r="D625" s="6"/>
      <c r="E625" s="5"/>
      <c r="F625" s="33"/>
      <c r="G625" s="31"/>
      <c r="H625" s="27"/>
      <c r="I625" s="33"/>
      <c r="J625" s="64"/>
      <c r="K625" s="58"/>
      <c r="L625" s="59"/>
      <c r="M625" s="60"/>
      <c r="N625" s="61"/>
      <c r="O625" s="62"/>
      <c r="P625" s="140"/>
      <c r="Q625" s="63"/>
      <c r="R625" s="83"/>
      <c r="XEY625" s="1"/>
      <c r="XEZ625" s="1"/>
    </row>
    <row r="626" spans="1:18 16379:16380" ht="15" customHeight="1">
      <c r="A626" s="30"/>
      <c r="D626" s="6"/>
      <c r="E626" s="5"/>
      <c r="F626" s="33"/>
      <c r="G626" s="31"/>
      <c r="H626" s="27"/>
      <c r="I626" s="33"/>
      <c r="J626" s="64"/>
      <c r="K626" s="58"/>
      <c r="L626" s="59"/>
      <c r="M626" s="60"/>
      <c r="N626" s="61"/>
      <c r="O626" s="62"/>
      <c r="P626" s="140"/>
      <c r="Q626" s="63"/>
      <c r="R626" s="83"/>
      <c r="XEY626" s="1"/>
      <c r="XEZ626" s="1"/>
    </row>
    <row r="627" spans="1:18 16379:16380" ht="15" customHeight="1">
      <c r="A627" s="30"/>
      <c r="D627" s="6"/>
      <c r="E627" s="5"/>
      <c r="F627" s="33"/>
      <c r="G627" s="31"/>
      <c r="H627" s="27"/>
      <c r="I627" s="33"/>
      <c r="J627" s="64"/>
      <c r="K627" s="58"/>
      <c r="L627" s="59"/>
      <c r="M627" s="60"/>
      <c r="N627" s="61"/>
      <c r="O627" s="62"/>
      <c r="P627" s="140"/>
      <c r="Q627" s="63"/>
      <c r="R627" s="83"/>
      <c r="XEY627" s="1"/>
      <c r="XEZ627" s="1"/>
    </row>
    <row r="628" spans="1:18 16379:16380" ht="15" customHeight="1">
      <c r="A628" s="30"/>
      <c r="D628" s="6"/>
      <c r="E628" s="5"/>
      <c r="F628" s="33"/>
      <c r="G628" s="31"/>
      <c r="H628" s="27"/>
      <c r="I628" s="33"/>
      <c r="J628" s="64"/>
      <c r="K628" s="58"/>
      <c r="L628" s="59"/>
      <c r="M628" s="60"/>
      <c r="N628" s="61"/>
      <c r="O628" s="62"/>
      <c r="P628" s="140"/>
      <c r="Q628" s="63"/>
      <c r="R628" s="83"/>
      <c r="XEY628" s="1"/>
      <c r="XEZ628" s="1"/>
    </row>
    <row r="629" spans="1:18 16379:16380" ht="15" customHeight="1">
      <c r="A629" s="30"/>
      <c r="D629" s="6"/>
      <c r="E629" s="5"/>
      <c r="F629" s="33"/>
      <c r="G629" s="31"/>
      <c r="H629" s="27"/>
      <c r="I629" s="33"/>
      <c r="J629" s="64"/>
      <c r="K629" s="58"/>
      <c r="L629" s="59"/>
      <c r="M629" s="60"/>
      <c r="N629" s="61"/>
      <c r="O629" s="62"/>
      <c r="P629" s="140"/>
      <c r="Q629" s="63"/>
      <c r="R629" s="83"/>
      <c r="XEY629" s="1"/>
      <c r="XEZ629" s="1"/>
    </row>
    <row r="630" spans="1:18 16379:16380" ht="15" customHeight="1">
      <c r="A630" s="30"/>
      <c r="D630" s="6"/>
      <c r="E630" s="5"/>
      <c r="F630" s="33"/>
      <c r="G630" s="31"/>
      <c r="H630" s="27"/>
      <c r="I630" s="33"/>
      <c r="J630" s="64"/>
      <c r="K630" s="58"/>
      <c r="L630" s="59"/>
      <c r="M630" s="60"/>
      <c r="N630" s="61"/>
      <c r="O630" s="62"/>
      <c r="P630" s="140"/>
      <c r="Q630" s="63"/>
      <c r="R630" s="83"/>
      <c r="XEY630" s="1"/>
      <c r="XEZ630" s="1"/>
    </row>
    <row r="631" spans="1:18 16379:16380" ht="15" customHeight="1">
      <c r="A631" s="30"/>
      <c r="D631" s="6"/>
      <c r="E631" s="5"/>
      <c r="F631" s="33"/>
      <c r="G631" s="31"/>
      <c r="H631" s="27"/>
      <c r="I631" s="33"/>
      <c r="J631" s="64"/>
      <c r="K631" s="58"/>
      <c r="L631" s="59"/>
      <c r="M631" s="60"/>
      <c r="N631" s="61"/>
      <c r="O631" s="62"/>
      <c r="P631" s="140"/>
      <c r="Q631" s="63"/>
      <c r="R631" s="83"/>
      <c r="XEY631" s="1"/>
      <c r="XEZ631" s="1"/>
    </row>
    <row r="632" spans="1:18 16379:16380" ht="15" customHeight="1">
      <c r="A632" s="30"/>
      <c r="D632" s="6"/>
      <c r="E632" s="5"/>
      <c r="F632" s="33"/>
      <c r="G632" s="31"/>
      <c r="H632" s="27"/>
      <c r="I632" s="33"/>
      <c r="J632" s="64"/>
      <c r="K632" s="58"/>
      <c r="L632" s="59"/>
      <c r="M632" s="60"/>
      <c r="N632" s="61"/>
      <c r="O632" s="62"/>
      <c r="P632" s="140"/>
      <c r="Q632" s="63"/>
      <c r="R632" s="83"/>
      <c r="XEY632" s="1"/>
      <c r="XEZ632" s="1"/>
    </row>
    <row r="633" spans="1:18 16379:16380" ht="15" customHeight="1">
      <c r="A633" s="30"/>
      <c r="D633" s="6"/>
      <c r="E633" s="5"/>
      <c r="F633" s="33"/>
      <c r="G633" s="31"/>
      <c r="H633" s="27"/>
      <c r="I633" s="33"/>
      <c r="J633" s="64"/>
      <c r="K633" s="58"/>
      <c r="L633" s="59"/>
      <c r="M633" s="60"/>
      <c r="N633" s="61"/>
      <c r="O633" s="62"/>
      <c r="P633" s="140"/>
      <c r="Q633" s="63"/>
      <c r="R633" s="83"/>
      <c r="XEY633" s="1"/>
      <c r="XEZ633" s="1"/>
    </row>
    <row r="634" spans="1:18 16379:16380" ht="15" customHeight="1">
      <c r="A634" s="30"/>
      <c r="D634" s="6"/>
      <c r="E634" s="5"/>
      <c r="F634" s="33"/>
      <c r="G634" s="31"/>
      <c r="H634" s="27"/>
      <c r="I634" s="33"/>
      <c r="J634" s="64"/>
      <c r="K634" s="58"/>
      <c r="L634" s="59"/>
      <c r="M634" s="60"/>
      <c r="N634" s="61"/>
      <c r="O634" s="62"/>
      <c r="P634" s="140"/>
      <c r="Q634" s="63"/>
      <c r="R634" s="83"/>
      <c r="XEY634" s="1"/>
      <c r="XEZ634" s="1"/>
    </row>
    <row r="635" spans="1:18 16379:16380" ht="15" customHeight="1">
      <c r="A635" s="30"/>
      <c r="D635" s="6"/>
      <c r="E635" s="5"/>
      <c r="F635" s="33"/>
      <c r="G635" s="31"/>
      <c r="H635" s="27"/>
      <c r="I635" s="33"/>
      <c r="J635" s="64"/>
      <c r="K635" s="58"/>
      <c r="L635" s="59"/>
      <c r="M635" s="60"/>
      <c r="N635" s="61"/>
      <c r="O635" s="62"/>
      <c r="P635" s="140"/>
      <c r="Q635" s="63"/>
      <c r="R635" s="83"/>
      <c r="XEY635" s="1"/>
      <c r="XEZ635" s="1"/>
    </row>
    <row r="636" spans="1:18 16379:16380" ht="15" customHeight="1">
      <c r="A636" s="30"/>
      <c r="D636" s="6"/>
      <c r="E636" s="5"/>
      <c r="F636" s="33"/>
      <c r="G636" s="31"/>
      <c r="H636" s="27"/>
      <c r="I636" s="33"/>
      <c r="J636" s="64"/>
      <c r="K636" s="58"/>
      <c r="L636" s="59"/>
      <c r="M636" s="60"/>
      <c r="N636" s="61"/>
      <c r="O636" s="62"/>
      <c r="P636" s="140"/>
      <c r="Q636" s="63"/>
      <c r="R636" s="83"/>
      <c r="XEY636" s="1"/>
      <c r="XEZ636" s="1"/>
    </row>
    <row r="637" spans="1:18 16379:16380" ht="15" customHeight="1">
      <c r="A637" s="30"/>
      <c r="D637" s="6"/>
      <c r="E637" s="5"/>
      <c r="F637" s="33"/>
      <c r="G637" s="31"/>
      <c r="H637" s="27"/>
      <c r="I637" s="33"/>
      <c r="J637" s="64"/>
      <c r="K637" s="58"/>
      <c r="L637" s="59"/>
      <c r="M637" s="60"/>
      <c r="N637" s="61"/>
      <c r="O637" s="62"/>
      <c r="P637" s="140"/>
      <c r="Q637" s="63"/>
      <c r="R637" s="83"/>
      <c r="XEY637" s="1"/>
      <c r="XEZ637" s="1"/>
    </row>
    <row r="638" spans="1:18 16379:16380" ht="15" customHeight="1">
      <c r="A638" s="30"/>
      <c r="D638" s="6"/>
      <c r="E638" s="5"/>
      <c r="F638" s="33"/>
      <c r="G638" s="31"/>
      <c r="H638" s="27"/>
      <c r="I638" s="33"/>
      <c r="J638" s="64"/>
      <c r="K638" s="58"/>
      <c r="L638" s="59"/>
      <c r="M638" s="60"/>
      <c r="N638" s="61"/>
      <c r="O638" s="62"/>
      <c r="P638" s="140"/>
      <c r="Q638" s="63"/>
      <c r="R638" s="83"/>
      <c r="XEY638" s="1"/>
      <c r="XEZ638" s="1"/>
    </row>
    <row r="639" spans="1:18 16379:16380" ht="15" customHeight="1">
      <c r="A639" s="30"/>
      <c r="D639" s="6"/>
      <c r="E639" s="5"/>
      <c r="F639" s="33"/>
      <c r="G639" s="31"/>
      <c r="H639" s="27"/>
      <c r="I639" s="33"/>
      <c r="J639" s="64"/>
      <c r="K639" s="58"/>
      <c r="L639" s="59"/>
      <c r="M639" s="60"/>
      <c r="N639" s="61"/>
      <c r="O639" s="62"/>
      <c r="P639" s="140"/>
      <c r="Q639" s="63"/>
      <c r="R639" s="83"/>
      <c r="XEY639" s="1"/>
      <c r="XEZ639" s="1"/>
    </row>
    <row r="640" spans="1:18 16379:16380" ht="15" customHeight="1">
      <c r="A640" s="30"/>
      <c r="D640" s="6"/>
      <c r="E640" s="5"/>
      <c r="F640" s="33"/>
      <c r="G640" s="31"/>
      <c r="H640" s="27"/>
      <c r="I640" s="33"/>
      <c r="J640" s="64"/>
      <c r="K640" s="58"/>
      <c r="L640" s="59"/>
      <c r="M640" s="60"/>
      <c r="N640" s="61"/>
      <c r="O640" s="62"/>
      <c r="P640" s="140"/>
      <c r="Q640" s="63"/>
      <c r="R640" s="83"/>
      <c r="XEY640" s="1"/>
      <c r="XEZ640" s="1"/>
    </row>
    <row r="641" spans="1:18 16379:16380" ht="15" customHeight="1">
      <c r="A641" s="30"/>
      <c r="D641" s="6"/>
      <c r="E641" s="5"/>
      <c r="F641" s="33"/>
      <c r="G641" s="31"/>
      <c r="H641" s="27"/>
      <c r="I641" s="33"/>
      <c r="J641" s="64"/>
      <c r="K641" s="58"/>
      <c r="L641" s="59"/>
      <c r="M641" s="60"/>
      <c r="N641" s="61"/>
      <c r="O641" s="62"/>
      <c r="P641" s="140"/>
      <c r="Q641" s="63"/>
      <c r="R641" s="83"/>
      <c r="XEY641" s="1"/>
      <c r="XEZ641" s="1"/>
    </row>
    <row r="642" spans="1:18 16379:16380" ht="15" customHeight="1">
      <c r="A642" s="30"/>
      <c r="D642" s="6"/>
      <c r="E642" s="5"/>
      <c r="F642" s="33"/>
      <c r="G642" s="31"/>
      <c r="H642" s="27"/>
      <c r="I642" s="33"/>
      <c r="J642" s="64"/>
      <c r="K642" s="58"/>
      <c r="L642" s="59"/>
      <c r="M642" s="60"/>
      <c r="N642" s="61"/>
      <c r="O642" s="62"/>
      <c r="P642" s="140"/>
      <c r="Q642" s="63"/>
      <c r="R642" s="83"/>
      <c r="XEY642" s="1"/>
      <c r="XEZ642" s="1"/>
    </row>
    <row r="643" spans="1:18 16379:16380" ht="15" customHeight="1">
      <c r="A643" s="30"/>
      <c r="D643" s="6"/>
      <c r="E643" s="5"/>
      <c r="F643" s="33"/>
      <c r="G643" s="31"/>
      <c r="H643" s="27"/>
      <c r="I643" s="33"/>
      <c r="J643" s="64"/>
      <c r="K643" s="58"/>
      <c r="L643" s="59"/>
      <c r="M643" s="60"/>
      <c r="N643" s="61"/>
      <c r="O643" s="62"/>
      <c r="P643" s="140"/>
      <c r="Q643" s="63"/>
      <c r="R643" s="83"/>
      <c r="XEY643" s="1"/>
      <c r="XEZ643" s="1"/>
    </row>
    <row r="644" spans="1:18 16379:16380" ht="15" customHeight="1">
      <c r="A644" s="30"/>
      <c r="D644" s="6"/>
      <c r="E644" s="5"/>
      <c r="F644" s="33"/>
      <c r="G644" s="31"/>
      <c r="H644" s="27"/>
      <c r="I644" s="33"/>
      <c r="J644" s="64"/>
      <c r="K644" s="58"/>
      <c r="L644" s="59"/>
      <c r="M644" s="60"/>
      <c r="N644" s="61"/>
      <c r="O644" s="62"/>
      <c r="P644" s="140"/>
      <c r="Q644" s="63"/>
      <c r="R644" s="83"/>
      <c r="XEY644" s="1"/>
      <c r="XEZ644" s="1"/>
    </row>
    <row r="645" spans="1:18 16379:16380" ht="15" customHeight="1">
      <c r="A645" s="30"/>
      <c r="D645" s="6"/>
      <c r="E645" s="5"/>
      <c r="F645" s="33"/>
      <c r="G645" s="31"/>
      <c r="H645" s="27"/>
      <c r="I645" s="33"/>
      <c r="J645" s="64"/>
      <c r="K645" s="58"/>
      <c r="L645" s="59"/>
      <c r="M645" s="60"/>
      <c r="N645" s="61"/>
      <c r="O645" s="62"/>
      <c r="P645" s="140"/>
      <c r="Q645" s="63"/>
      <c r="R645" s="83"/>
      <c r="XEY645" s="1"/>
      <c r="XEZ645" s="1"/>
    </row>
    <row r="646" spans="1:18 16379:16380" ht="15" customHeight="1">
      <c r="A646" s="30"/>
      <c r="D646" s="6"/>
      <c r="E646" s="5"/>
      <c r="F646" s="33"/>
      <c r="G646" s="31"/>
      <c r="H646" s="27"/>
      <c r="I646" s="33"/>
      <c r="J646" s="64"/>
      <c r="K646" s="58"/>
      <c r="L646" s="59"/>
      <c r="M646" s="60"/>
      <c r="N646" s="61"/>
      <c r="O646" s="62"/>
      <c r="P646" s="140"/>
      <c r="Q646" s="63"/>
      <c r="R646" s="83"/>
      <c r="XEY646" s="1"/>
      <c r="XEZ646" s="1"/>
    </row>
    <row r="647" spans="1:18 16379:16380" ht="15" customHeight="1">
      <c r="A647" s="30"/>
      <c r="D647" s="6"/>
      <c r="E647" s="5"/>
      <c r="F647" s="33"/>
      <c r="G647" s="31"/>
      <c r="H647" s="27"/>
      <c r="I647" s="33"/>
      <c r="J647" s="64"/>
      <c r="K647" s="58"/>
      <c r="L647" s="59"/>
      <c r="M647" s="60"/>
      <c r="N647" s="61"/>
      <c r="O647" s="62"/>
      <c r="P647" s="140"/>
      <c r="Q647" s="63"/>
      <c r="R647" s="83"/>
      <c r="XEY647" s="1"/>
      <c r="XEZ647" s="1"/>
    </row>
    <row r="648" spans="1:18 16379:16380" ht="15" customHeight="1">
      <c r="A648" s="30"/>
      <c r="D648" s="6"/>
      <c r="E648" s="5"/>
      <c r="F648" s="33"/>
      <c r="G648" s="31"/>
      <c r="H648" s="27"/>
      <c r="I648" s="33"/>
      <c r="J648" s="64"/>
      <c r="K648" s="58"/>
      <c r="L648" s="59"/>
      <c r="M648" s="60"/>
      <c r="N648" s="61"/>
      <c r="O648" s="62"/>
      <c r="P648" s="140"/>
      <c r="Q648" s="63"/>
      <c r="R648" s="83"/>
      <c r="XEY648" s="1"/>
      <c r="XEZ648" s="1"/>
    </row>
    <row r="649" spans="1:18 16379:16380" ht="15" customHeight="1">
      <c r="A649" s="30"/>
      <c r="D649" s="6"/>
      <c r="E649" s="5"/>
      <c r="F649" s="33"/>
      <c r="G649" s="31"/>
      <c r="H649" s="27"/>
      <c r="I649" s="33"/>
      <c r="J649" s="64"/>
      <c r="K649" s="58"/>
      <c r="L649" s="59"/>
      <c r="M649" s="60"/>
      <c r="N649" s="61"/>
      <c r="O649" s="62"/>
      <c r="P649" s="140"/>
      <c r="Q649" s="63"/>
      <c r="R649" s="83"/>
      <c r="XEY649" s="1"/>
      <c r="XEZ649" s="1"/>
    </row>
    <row r="650" spans="1:18 16379:16380" ht="15" customHeight="1">
      <c r="A650" s="30"/>
      <c r="D650" s="6"/>
      <c r="E650" s="5"/>
      <c r="F650" s="33"/>
      <c r="G650" s="31"/>
      <c r="H650" s="27"/>
      <c r="I650" s="33"/>
      <c r="J650" s="64"/>
      <c r="K650" s="58"/>
      <c r="L650" s="59"/>
      <c r="M650" s="60"/>
      <c r="N650" s="61"/>
      <c r="O650" s="62"/>
      <c r="P650" s="140"/>
      <c r="Q650" s="63"/>
      <c r="R650" s="83"/>
      <c r="XEY650" s="1"/>
      <c r="XEZ650" s="1"/>
    </row>
    <row r="651" spans="1:18 16379:16380" ht="15" customHeight="1">
      <c r="A651" s="30"/>
      <c r="D651" s="6"/>
      <c r="E651" s="5"/>
      <c r="F651" s="33"/>
      <c r="G651" s="31"/>
      <c r="H651" s="27"/>
      <c r="I651" s="33"/>
      <c r="J651" s="64"/>
      <c r="K651" s="58"/>
      <c r="L651" s="59"/>
      <c r="M651" s="60"/>
      <c r="N651" s="61"/>
      <c r="O651" s="62"/>
      <c r="P651" s="140"/>
      <c r="Q651" s="63"/>
      <c r="R651" s="83"/>
      <c r="XEY651" s="1"/>
      <c r="XEZ651" s="1"/>
    </row>
    <row r="652" spans="1:18 16379:16380" ht="15" customHeight="1">
      <c r="A652" s="30"/>
      <c r="D652" s="6"/>
      <c r="E652" s="5"/>
      <c r="F652" s="33"/>
      <c r="G652" s="31"/>
      <c r="H652" s="27"/>
      <c r="I652" s="33"/>
      <c r="J652" s="64"/>
      <c r="K652" s="58"/>
      <c r="L652" s="59"/>
      <c r="M652" s="60"/>
      <c r="N652" s="61"/>
      <c r="O652" s="62"/>
      <c r="P652" s="140"/>
      <c r="Q652" s="63"/>
      <c r="R652" s="83"/>
      <c r="XEY652" s="1"/>
      <c r="XEZ652" s="1"/>
    </row>
    <row r="653" spans="1:18 16379:16380" ht="15" customHeight="1">
      <c r="A653" s="30"/>
      <c r="D653" s="6"/>
      <c r="E653" s="5"/>
      <c r="F653" s="33"/>
      <c r="G653" s="31"/>
      <c r="H653" s="27"/>
      <c r="I653" s="33"/>
      <c r="J653" s="64"/>
      <c r="K653" s="58"/>
      <c r="L653" s="59"/>
      <c r="M653" s="60"/>
      <c r="N653" s="61"/>
      <c r="O653" s="62"/>
      <c r="P653" s="140"/>
      <c r="Q653" s="63"/>
      <c r="R653" s="83"/>
      <c r="XEY653" s="1"/>
      <c r="XEZ653" s="1"/>
    </row>
    <row r="654" spans="1:18 16379:16380" ht="15" customHeight="1">
      <c r="A654" s="30"/>
      <c r="D654" s="6"/>
      <c r="E654" s="5"/>
      <c r="F654" s="33"/>
      <c r="G654" s="31"/>
      <c r="H654" s="27"/>
      <c r="I654" s="33"/>
      <c r="J654" s="64"/>
      <c r="K654" s="58"/>
      <c r="L654" s="59"/>
      <c r="M654" s="60"/>
      <c r="N654" s="61"/>
      <c r="O654" s="62"/>
      <c r="P654" s="140"/>
      <c r="Q654" s="63"/>
      <c r="R654" s="83"/>
      <c r="XEY654" s="1"/>
      <c r="XEZ654" s="1"/>
    </row>
    <row r="655" spans="1:18 16379:16380" ht="15" customHeight="1">
      <c r="A655" s="30"/>
      <c r="D655" s="6"/>
      <c r="E655" s="5"/>
      <c r="F655" s="33"/>
      <c r="G655" s="31"/>
      <c r="H655" s="27"/>
      <c r="I655" s="33"/>
      <c r="J655" s="64"/>
      <c r="K655" s="58"/>
      <c r="L655" s="59"/>
      <c r="M655" s="60"/>
      <c r="N655" s="61"/>
      <c r="O655" s="62"/>
      <c r="P655" s="140"/>
      <c r="Q655" s="63"/>
      <c r="R655" s="83"/>
      <c r="XEY655" s="1"/>
      <c r="XEZ655" s="1"/>
    </row>
    <row r="656" spans="1:18 16379:16380" ht="15" customHeight="1">
      <c r="A656" s="30"/>
      <c r="D656" s="6"/>
      <c r="E656" s="5"/>
      <c r="F656" s="33"/>
      <c r="G656" s="31"/>
      <c r="H656" s="27"/>
      <c r="I656" s="33"/>
      <c r="J656" s="64"/>
      <c r="K656" s="58"/>
      <c r="L656" s="59"/>
      <c r="M656" s="60"/>
      <c r="N656" s="61"/>
      <c r="O656" s="62"/>
      <c r="P656" s="140"/>
      <c r="Q656" s="63"/>
      <c r="R656" s="83"/>
      <c r="XEY656" s="1"/>
      <c r="XEZ656" s="1"/>
    </row>
    <row r="657" spans="1:18 16379:16380" ht="15" customHeight="1">
      <c r="A657" s="30"/>
      <c r="D657" s="6"/>
      <c r="E657" s="5"/>
      <c r="F657" s="33"/>
      <c r="G657" s="31"/>
      <c r="H657" s="27"/>
      <c r="I657" s="33"/>
      <c r="J657" s="64"/>
      <c r="K657" s="58"/>
      <c r="L657" s="59"/>
      <c r="M657" s="60"/>
      <c r="N657" s="61"/>
      <c r="O657" s="62"/>
      <c r="P657" s="140"/>
      <c r="Q657" s="63"/>
      <c r="R657" s="83"/>
      <c r="XEY657" s="1"/>
      <c r="XEZ657" s="1"/>
    </row>
    <row r="658" spans="1:18 16379:16380" ht="15" customHeight="1">
      <c r="A658" s="30"/>
      <c r="D658" s="6"/>
      <c r="E658" s="5"/>
      <c r="F658" s="33"/>
      <c r="G658" s="31"/>
      <c r="H658" s="27"/>
      <c r="I658" s="33"/>
      <c r="J658" s="64"/>
      <c r="K658" s="58"/>
      <c r="L658" s="59"/>
      <c r="M658" s="60"/>
      <c r="N658" s="61"/>
      <c r="O658" s="62"/>
      <c r="P658" s="140"/>
      <c r="Q658" s="63"/>
      <c r="R658" s="83"/>
      <c r="XEY658" s="1"/>
      <c r="XEZ658" s="1"/>
    </row>
    <row r="659" spans="1:18 16379:16380" ht="15" customHeight="1">
      <c r="A659" s="30"/>
      <c r="D659" s="6"/>
      <c r="E659" s="5"/>
      <c r="F659" s="33"/>
      <c r="G659" s="31"/>
      <c r="H659" s="27"/>
      <c r="I659" s="33"/>
      <c r="J659" s="64"/>
      <c r="K659" s="58"/>
      <c r="L659" s="59"/>
      <c r="M659" s="60"/>
      <c r="N659" s="61"/>
      <c r="O659" s="62"/>
      <c r="P659" s="140"/>
      <c r="Q659" s="63"/>
      <c r="R659" s="83"/>
      <c r="XEY659" s="1"/>
      <c r="XEZ659" s="1"/>
    </row>
    <row r="660" spans="1:18 16379:16380" ht="15" customHeight="1">
      <c r="A660" s="30"/>
      <c r="D660" s="6"/>
      <c r="E660" s="5"/>
      <c r="F660" s="33"/>
      <c r="G660" s="31"/>
      <c r="H660" s="27"/>
      <c r="I660" s="33"/>
      <c r="J660" s="64"/>
      <c r="K660" s="58"/>
      <c r="L660" s="59"/>
      <c r="M660" s="60"/>
      <c r="N660" s="61"/>
      <c r="O660" s="62"/>
      <c r="P660" s="140"/>
      <c r="Q660" s="63"/>
      <c r="R660" s="83"/>
      <c r="XEY660" s="1"/>
      <c r="XEZ660" s="1"/>
    </row>
    <row r="661" spans="1:18 16379:16380" ht="15" customHeight="1">
      <c r="A661" s="30"/>
      <c r="D661" s="6"/>
      <c r="E661" s="5"/>
      <c r="F661" s="33"/>
      <c r="G661" s="31"/>
      <c r="H661" s="27"/>
      <c r="I661" s="33"/>
      <c r="J661" s="64"/>
      <c r="K661" s="58"/>
      <c r="L661" s="59"/>
      <c r="M661" s="60"/>
      <c r="N661" s="61"/>
      <c r="O661" s="62"/>
      <c r="P661" s="140"/>
      <c r="Q661" s="63"/>
      <c r="R661" s="83"/>
      <c r="XEY661" s="1"/>
      <c r="XEZ661" s="1"/>
    </row>
    <row r="662" spans="1:18 16379:16380" ht="15" customHeight="1">
      <c r="A662" s="30"/>
      <c r="D662" s="6"/>
      <c r="E662" s="5"/>
      <c r="F662" s="33"/>
      <c r="G662" s="31"/>
      <c r="H662" s="27"/>
      <c r="I662" s="33"/>
      <c r="J662" s="64"/>
      <c r="K662" s="58"/>
      <c r="L662" s="59"/>
      <c r="M662" s="60"/>
      <c r="N662" s="61"/>
      <c r="O662" s="62"/>
      <c r="P662" s="140"/>
      <c r="Q662" s="63"/>
      <c r="R662" s="83"/>
      <c r="XEY662" s="1"/>
      <c r="XEZ662" s="1"/>
    </row>
    <row r="663" spans="1:18 16379:16380" ht="15" customHeight="1">
      <c r="A663" s="30"/>
      <c r="D663" s="6"/>
      <c r="E663" s="5"/>
      <c r="F663" s="33"/>
      <c r="G663" s="31"/>
      <c r="H663" s="27"/>
      <c r="I663" s="33"/>
      <c r="J663" s="64"/>
      <c r="K663" s="58"/>
      <c r="L663" s="59"/>
      <c r="M663" s="60"/>
      <c r="N663" s="61"/>
      <c r="O663" s="62"/>
      <c r="P663" s="140"/>
      <c r="Q663" s="63"/>
      <c r="R663" s="83"/>
      <c r="XEY663" s="1"/>
      <c r="XEZ663" s="1"/>
    </row>
    <row r="664" spans="1:18 16379:16380" ht="15" customHeight="1">
      <c r="A664" s="30"/>
      <c r="D664" s="6"/>
      <c r="E664" s="5"/>
      <c r="F664" s="33"/>
      <c r="G664" s="31"/>
      <c r="H664" s="27"/>
      <c r="I664" s="33"/>
      <c r="J664" s="64"/>
      <c r="K664" s="58"/>
      <c r="L664" s="59"/>
      <c r="M664" s="60"/>
      <c r="N664" s="61"/>
      <c r="O664" s="62"/>
      <c r="P664" s="140"/>
      <c r="Q664" s="63"/>
      <c r="R664" s="83"/>
      <c r="XEY664" s="1"/>
      <c r="XEZ664" s="1"/>
    </row>
    <row r="665" spans="1:18 16379:16380" ht="15" customHeight="1">
      <c r="A665" s="30"/>
      <c r="D665" s="6"/>
      <c r="E665" s="5"/>
      <c r="F665" s="33"/>
      <c r="G665" s="31"/>
      <c r="H665" s="27"/>
      <c r="I665" s="33"/>
      <c r="J665" s="64"/>
      <c r="K665" s="58"/>
      <c r="L665" s="59"/>
      <c r="M665" s="60"/>
      <c r="N665" s="61"/>
      <c r="O665" s="62"/>
      <c r="P665" s="140"/>
      <c r="Q665" s="63"/>
      <c r="R665" s="83"/>
      <c r="XEY665" s="1"/>
      <c r="XEZ665" s="1"/>
    </row>
    <row r="666" spans="1:18 16379:16380" ht="15" customHeight="1">
      <c r="A666" s="30"/>
      <c r="D666" s="6"/>
      <c r="E666" s="5"/>
      <c r="F666" s="33"/>
      <c r="G666" s="31"/>
      <c r="H666" s="27"/>
      <c r="I666" s="33"/>
      <c r="J666" s="64"/>
      <c r="K666" s="58"/>
      <c r="L666" s="59"/>
      <c r="M666" s="60"/>
      <c r="N666" s="61"/>
      <c r="O666" s="62"/>
      <c r="P666" s="140"/>
      <c r="Q666" s="63"/>
      <c r="R666" s="83"/>
      <c r="XEY666" s="1"/>
      <c r="XEZ666" s="1"/>
    </row>
    <row r="667" spans="1:18 16379:16380" ht="15" customHeight="1">
      <c r="A667" s="30"/>
      <c r="D667" s="6"/>
      <c r="E667" s="5"/>
      <c r="F667" s="33"/>
      <c r="G667" s="31"/>
      <c r="H667" s="27"/>
      <c r="I667" s="33"/>
      <c r="J667" s="64"/>
      <c r="K667" s="58"/>
      <c r="L667" s="59"/>
      <c r="M667" s="60"/>
      <c r="N667" s="61"/>
      <c r="O667" s="62"/>
      <c r="P667" s="140"/>
      <c r="Q667" s="63"/>
      <c r="R667" s="83"/>
      <c r="XEY667" s="1"/>
      <c r="XEZ667" s="1"/>
    </row>
    <row r="668" spans="1:18 16379:16380" ht="15" customHeight="1">
      <c r="A668" s="30"/>
      <c r="D668" s="6"/>
      <c r="E668" s="5"/>
      <c r="F668" s="33"/>
      <c r="G668" s="31"/>
      <c r="H668" s="27"/>
      <c r="I668" s="33"/>
      <c r="J668" s="64"/>
      <c r="K668" s="58"/>
      <c r="L668" s="59"/>
      <c r="M668" s="60"/>
      <c r="N668" s="61"/>
      <c r="O668" s="62"/>
      <c r="P668" s="140"/>
      <c r="Q668" s="63"/>
      <c r="R668" s="83"/>
      <c r="XEY668" s="1"/>
      <c r="XEZ668" s="1"/>
    </row>
    <row r="669" spans="1:18 16379:16380" ht="15" customHeight="1">
      <c r="A669" s="30"/>
      <c r="D669" s="6"/>
      <c r="E669" s="5"/>
      <c r="F669" s="33"/>
      <c r="G669" s="31"/>
      <c r="H669" s="27"/>
      <c r="I669" s="33"/>
      <c r="J669" s="64"/>
      <c r="K669" s="58"/>
      <c r="L669" s="59"/>
      <c r="M669" s="60"/>
      <c r="N669" s="61"/>
      <c r="O669" s="62"/>
      <c r="P669" s="140"/>
      <c r="Q669" s="63"/>
      <c r="R669" s="83"/>
      <c r="XEY669" s="1"/>
      <c r="XEZ669" s="1"/>
    </row>
    <row r="670" spans="1:18 16379:16380" ht="15" customHeight="1">
      <c r="A670" s="30"/>
      <c r="D670" s="6"/>
      <c r="E670" s="5"/>
      <c r="F670" s="33"/>
      <c r="G670" s="31"/>
      <c r="H670" s="27"/>
      <c r="I670" s="33"/>
      <c r="J670" s="64"/>
      <c r="K670" s="58"/>
      <c r="L670" s="59"/>
      <c r="M670" s="60"/>
      <c r="N670" s="61"/>
      <c r="O670" s="62"/>
      <c r="P670" s="140"/>
      <c r="Q670" s="63"/>
      <c r="R670" s="83"/>
      <c r="XEY670" s="1"/>
      <c r="XEZ670" s="1"/>
    </row>
    <row r="671" spans="1:18 16379:16380" ht="15" customHeight="1">
      <c r="A671" s="30"/>
      <c r="D671" s="6"/>
      <c r="E671" s="5"/>
      <c r="F671" s="33"/>
      <c r="G671" s="31"/>
      <c r="H671" s="27"/>
      <c r="I671" s="33"/>
      <c r="J671" s="64"/>
      <c r="K671" s="58"/>
      <c r="L671" s="59"/>
      <c r="M671" s="60"/>
      <c r="N671" s="61"/>
      <c r="O671" s="62"/>
      <c r="P671" s="140"/>
      <c r="Q671" s="63"/>
      <c r="R671" s="83"/>
      <c r="XEY671" s="1"/>
      <c r="XEZ671" s="1"/>
    </row>
    <row r="672" spans="1:18 16379:16380" ht="15" customHeight="1">
      <c r="A672" s="30"/>
      <c r="D672" s="6"/>
      <c r="E672" s="5"/>
      <c r="F672" s="33"/>
      <c r="G672" s="31"/>
      <c r="H672" s="27"/>
      <c r="I672" s="33"/>
      <c r="J672" s="64"/>
      <c r="K672" s="58"/>
      <c r="L672" s="59"/>
      <c r="M672" s="60"/>
      <c r="N672" s="61"/>
      <c r="O672" s="62"/>
      <c r="P672" s="140"/>
      <c r="Q672" s="63"/>
      <c r="R672" s="83"/>
      <c r="XEY672" s="1"/>
      <c r="XEZ672" s="1"/>
    </row>
    <row r="673" spans="1:18 16379:16380" ht="15" customHeight="1">
      <c r="A673" s="30"/>
      <c r="D673" s="6"/>
      <c r="E673" s="5"/>
      <c r="F673" s="33"/>
      <c r="G673" s="31"/>
      <c r="H673" s="27"/>
      <c r="I673" s="33"/>
      <c r="J673" s="64"/>
      <c r="K673" s="58"/>
      <c r="L673" s="59"/>
      <c r="M673" s="60"/>
      <c r="N673" s="61"/>
      <c r="O673" s="62"/>
      <c r="P673" s="140"/>
      <c r="Q673" s="63"/>
      <c r="R673" s="83"/>
      <c r="XEY673" s="1"/>
      <c r="XEZ673" s="1"/>
    </row>
    <row r="674" spans="1:18 16379:16380" ht="15" customHeight="1">
      <c r="A674" s="30"/>
      <c r="D674" s="6"/>
      <c r="E674" s="5"/>
      <c r="F674" s="33"/>
      <c r="G674" s="31"/>
      <c r="H674" s="27"/>
      <c r="I674" s="33"/>
      <c r="J674" s="64"/>
      <c r="K674" s="58"/>
      <c r="L674" s="59"/>
      <c r="M674" s="60"/>
      <c r="N674" s="61"/>
      <c r="O674" s="62"/>
      <c r="P674" s="140"/>
      <c r="Q674" s="63"/>
      <c r="R674" s="83"/>
      <c r="XEY674" s="1"/>
      <c r="XEZ674" s="1"/>
    </row>
    <row r="675" spans="1:18 16379:16380" ht="15" customHeight="1">
      <c r="A675" s="30"/>
      <c r="D675" s="6"/>
      <c r="E675" s="5"/>
      <c r="F675" s="33"/>
      <c r="G675" s="31"/>
      <c r="H675" s="27"/>
      <c r="I675" s="33"/>
      <c r="J675" s="64"/>
      <c r="K675" s="58"/>
      <c r="L675" s="59"/>
      <c r="M675" s="60"/>
      <c r="N675" s="61"/>
      <c r="O675" s="62"/>
      <c r="P675" s="140"/>
      <c r="Q675" s="63"/>
      <c r="R675" s="83"/>
      <c r="XEY675" s="1"/>
      <c r="XEZ675" s="1"/>
    </row>
    <row r="676" spans="1:18 16379:16380" ht="15" customHeight="1">
      <c r="A676" s="30"/>
      <c r="D676" s="6"/>
      <c r="E676" s="5"/>
      <c r="F676" s="33"/>
      <c r="G676" s="31"/>
      <c r="H676" s="27"/>
      <c r="I676" s="33"/>
      <c r="J676" s="64"/>
      <c r="K676" s="58"/>
      <c r="L676" s="59"/>
      <c r="M676" s="60"/>
      <c r="N676" s="61"/>
      <c r="O676" s="62"/>
      <c r="P676" s="140"/>
      <c r="Q676" s="63"/>
      <c r="R676" s="83"/>
      <c r="XEY676" s="1"/>
      <c r="XEZ676" s="1"/>
    </row>
    <row r="677" spans="1:18 16379:16380" ht="15" customHeight="1">
      <c r="A677" s="30"/>
      <c r="D677" s="6"/>
      <c r="E677" s="5"/>
      <c r="F677" s="33"/>
      <c r="G677" s="31"/>
      <c r="H677" s="27"/>
      <c r="I677" s="33"/>
      <c r="J677" s="64"/>
      <c r="K677" s="58"/>
      <c r="L677" s="59"/>
      <c r="M677" s="60"/>
      <c r="N677" s="61"/>
      <c r="O677" s="62"/>
      <c r="P677" s="140"/>
      <c r="Q677" s="63"/>
      <c r="R677" s="83"/>
      <c r="XEY677" s="1"/>
      <c r="XEZ677" s="1"/>
    </row>
    <row r="678" spans="1:18 16379:16380" ht="15" customHeight="1">
      <c r="A678" s="30"/>
      <c r="D678" s="6"/>
      <c r="E678" s="5"/>
      <c r="F678" s="33"/>
      <c r="G678" s="31"/>
      <c r="H678" s="27"/>
      <c r="I678" s="33"/>
      <c r="J678" s="64"/>
      <c r="K678" s="58"/>
      <c r="L678" s="59"/>
      <c r="M678" s="60"/>
      <c r="N678" s="61"/>
      <c r="O678" s="62"/>
      <c r="P678" s="140"/>
      <c r="Q678" s="63"/>
      <c r="R678" s="83"/>
      <c r="XEY678" s="1"/>
      <c r="XEZ678" s="1"/>
    </row>
    <row r="679" spans="1:18 16379:16380" ht="15" customHeight="1">
      <c r="A679" s="30"/>
      <c r="D679" s="6"/>
      <c r="E679" s="5"/>
      <c r="F679" s="33"/>
      <c r="G679" s="31"/>
      <c r="H679" s="27"/>
      <c r="I679" s="33"/>
      <c r="J679" s="64"/>
      <c r="K679" s="58"/>
      <c r="L679" s="59"/>
      <c r="M679" s="60"/>
      <c r="N679" s="61"/>
      <c r="O679" s="62"/>
      <c r="P679" s="140"/>
      <c r="Q679" s="63"/>
      <c r="R679" s="83"/>
      <c r="XEY679" s="1"/>
      <c r="XEZ679" s="1"/>
    </row>
    <row r="680" spans="1:18 16379:16380" ht="15" customHeight="1">
      <c r="A680" s="30"/>
      <c r="D680" s="6"/>
      <c r="E680" s="5"/>
      <c r="F680" s="33"/>
      <c r="G680" s="31"/>
      <c r="H680" s="27"/>
      <c r="I680" s="33"/>
      <c r="J680" s="64"/>
      <c r="K680" s="58"/>
      <c r="L680" s="59"/>
      <c r="M680" s="60"/>
      <c r="N680" s="61"/>
      <c r="O680" s="62"/>
      <c r="P680" s="140"/>
      <c r="Q680" s="63"/>
      <c r="R680" s="83"/>
      <c r="XEY680" s="1"/>
      <c r="XEZ680" s="1"/>
    </row>
    <row r="681" spans="1:18 16379:16380" ht="15" customHeight="1">
      <c r="A681" s="30"/>
      <c r="D681" s="6"/>
      <c r="E681" s="5"/>
      <c r="F681" s="33"/>
      <c r="G681" s="31"/>
      <c r="H681" s="27"/>
      <c r="I681" s="33"/>
      <c r="J681" s="64"/>
      <c r="K681" s="58"/>
      <c r="L681" s="59"/>
      <c r="M681" s="60"/>
      <c r="N681" s="61"/>
      <c r="O681" s="62"/>
      <c r="P681" s="140"/>
      <c r="Q681" s="63"/>
      <c r="R681" s="83"/>
      <c r="XEY681" s="1"/>
      <c r="XEZ681" s="1"/>
    </row>
    <row r="682" spans="1:18 16379:16380" ht="15" customHeight="1">
      <c r="A682" s="30"/>
      <c r="D682" s="6"/>
      <c r="E682" s="5"/>
      <c r="F682" s="33"/>
      <c r="G682" s="31"/>
      <c r="H682" s="27"/>
      <c r="I682" s="33"/>
      <c r="J682" s="64"/>
      <c r="K682" s="58"/>
      <c r="L682" s="59"/>
      <c r="M682" s="60"/>
      <c r="N682" s="61"/>
      <c r="O682" s="62"/>
      <c r="P682" s="140"/>
      <c r="Q682" s="63"/>
      <c r="R682" s="83"/>
      <c r="XEY682" s="1"/>
      <c r="XEZ682" s="1"/>
    </row>
    <row r="683" spans="1:18 16379:16380" ht="15" customHeight="1">
      <c r="A683" s="30"/>
      <c r="D683" s="6"/>
      <c r="E683" s="5"/>
      <c r="F683" s="33"/>
      <c r="G683" s="31"/>
      <c r="H683" s="27"/>
      <c r="I683" s="33"/>
      <c r="J683" s="64"/>
      <c r="K683" s="58"/>
      <c r="L683" s="59"/>
      <c r="M683" s="60"/>
      <c r="N683" s="61"/>
      <c r="O683" s="62"/>
      <c r="P683" s="140"/>
      <c r="Q683" s="63"/>
      <c r="R683" s="83"/>
      <c r="XEY683" s="1"/>
      <c r="XEZ683" s="1"/>
    </row>
    <row r="684" spans="1:18 16379:16380" ht="15" customHeight="1">
      <c r="A684" s="30"/>
      <c r="D684" s="6"/>
      <c r="E684" s="5"/>
      <c r="F684" s="33"/>
      <c r="G684" s="31"/>
      <c r="H684" s="27"/>
      <c r="I684" s="33"/>
      <c r="J684" s="64"/>
      <c r="K684" s="58"/>
      <c r="L684" s="59"/>
      <c r="M684" s="60"/>
      <c r="N684" s="61"/>
      <c r="O684" s="62"/>
      <c r="P684" s="140"/>
      <c r="Q684" s="63"/>
      <c r="R684" s="83"/>
      <c r="XEY684" s="1"/>
      <c r="XEZ684" s="1"/>
    </row>
    <row r="685" spans="1:18 16379:16380" ht="15" customHeight="1">
      <c r="A685" s="30"/>
      <c r="D685" s="6"/>
      <c r="E685" s="5"/>
      <c r="F685" s="33"/>
      <c r="G685" s="31"/>
      <c r="H685" s="27"/>
      <c r="I685" s="33"/>
      <c r="J685" s="64"/>
      <c r="K685" s="58"/>
      <c r="L685" s="59"/>
      <c r="M685" s="60"/>
      <c r="N685" s="61"/>
      <c r="O685" s="62"/>
      <c r="P685" s="140"/>
      <c r="Q685" s="63"/>
      <c r="R685" s="83"/>
      <c r="XEY685" s="1"/>
      <c r="XEZ685" s="1"/>
    </row>
    <row r="686" spans="1:18 16379:16380" ht="15" customHeight="1">
      <c r="A686" s="30"/>
      <c r="D686" s="6"/>
      <c r="E686" s="5"/>
      <c r="F686" s="33"/>
      <c r="G686" s="31"/>
      <c r="H686" s="27"/>
      <c r="I686" s="33"/>
      <c r="J686" s="64"/>
      <c r="K686" s="58"/>
      <c r="L686" s="59"/>
      <c r="M686" s="60"/>
      <c r="N686" s="61"/>
      <c r="O686" s="62"/>
      <c r="P686" s="140"/>
      <c r="Q686" s="63"/>
      <c r="R686" s="83"/>
      <c r="XEY686" s="1"/>
      <c r="XEZ686" s="1"/>
    </row>
    <row r="687" spans="1:18 16379:16380" ht="15" customHeight="1">
      <c r="A687" s="30"/>
      <c r="D687" s="6"/>
      <c r="E687" s="5"/>
      <c r="F687" s="33"/>
      <c r="G687" s="31"/>
      <c r="H687" s="27"/>
      <c r="I687" s="33"/>
      <c r="J687" s="64"/>
      <c r="K687" s="58"/>
      <c r="L687" s="59"/>
      <c r="M687" s="60"/>
      <c r="N687" s="61"/>
      <c r="O687" s="62"/>
      <c r="P687" s="140"/>
      <c r="Q687" s="63"/>
      <c r="R687" s="83"/>
      <c r="XEY687" s="1"/>
      <c r="XEZ687" s="1"/>
    </row>
    <row r="688" spans="1:18 16379:16380" ht="15" customHeight="1">
      <c r="A688" s="30"/>
      <c r="D688" s="6"/>
      <c r="E688" s="5"/>
      <c r="F688" s="33"/>
      <c r="G688" s="31"/>
      <c r="H688" s="27"/>
      <c r="I688" s="33"/>
      <c r="J688" s="64"/>
      <c r="K688" s="58"/>
      <c r="L688" s="59"/>
      <c r="M688" s="60"/>
      <c r="N688" s="61"/>
      <c r="O688" s="62"/>
      <c r="P688" s="140"/>
      <c r="Q688" s="63"/>
      <c r="R688" s="83"/>
      <c r="XEY688" s="1"/>
      <c r="XEZ688" s="1"/>
    </row>
    <row r="689" spans="1:18 16379:16380" ht="15" customHeight="1">
      <c r="A689" s="30"/>
      <c r="D689" s="6"/>
      <c r="E689" s="5"/>
      <c r="F689" s="33"/>
      <c r="G689" s="31"/>
      <c r="H689" s="27"/>
      <c r="I689" s="33"/>
      <c r="J689" s="64"/>
      <c r="K689" s="58"/>
      <c r="L689" s="59"/>
      <c r="M689" s="60"/>
      <c r="N689" s="61"/>
      <c r="O689" s="62"/>
      <c r="P689" s="140"/>
      <c r="Q689" s="63"/>
      <c r="R689" s="83"/>
      <c r="XEY689" s="1"/>
      <c r="XEZ689" s="1"/>
    </row>
    <row r="690" spans="1:18 16379:16380" ht="15" customHeight="1">
      <c r="A690" s="30"/>
      <c r="D690" s="6"/>
      <c r="E690" s="5"/>
      <c r="F690" s="33"/>
      <c r="G690" s="31"/>
      <c r="H690" s="27"/>
      <c r="I690" s="33"/>
      <c r="J690" s="64"/>
      <c r="K690" s="58"/>
      <c r="L690" s="59"/>
      <c r="M690" s="60"/>
      <c r="N690" s="61"/>
      <c r="O690" s="62"/>
      <c r="P690" s="140"/>
      <c r="Q690" s="63"/>
      <c r="R690" s="83"/>
      <c r="XEY690" s="1"/>
      <c r="XEZ690" s="1"/>
    </row>
    <row r="691" spans="1:18 16379:16380" ht="15" customHeight="1">
      <c r="A691" s="30"/>
      <c r="D691" s="6"/>
      <c r="E691" s="5"/>
      <c r="F691" s="33"/>
      <c r="G691" s="31"/>
      <c r="H691" s="27"/>
      <c r="I691" s="33"/>
      <c r="J691" s="64"/>
      <c r="K691" s="58"/>
      <c r="L691" s="59"/>
      <c r="M691" s="60"/>
      <c r="N691" s="61"/>
      <c r="O691" s="62"/>
      <c r="P691" s="140"/>
      <c r="Q691" s="63"/>
      <c r="R691" s="83"/>
      <c r="XEY691" s="1"/>
      <c r="XEZ691" s="1"/>
    </row>
    <row r="692" spans="1:18 16379:16380" ht="15" customHeight="1">
      <c r="A692" s="30"/>
      <c r="D692" s="6"/>
      <c r="E692" s="5"/>
      <c r="F692" s="33"/>
      <c r="G692" s="31"/>
      <c r="H692" s="27"/>
      <c r="I692" s="33"/>
      <c r="J692" s="64"/>
      <c r="K692" s="58"/>
      <c r="L692" s="59"/>
      <c r="M692" s="60"/>
      <c r="N692" s="61"/>
      <c r="O692" s="62"/>
      <c r="P692" s="140"/>
      <c r="Q692" s="63"/>
      <c r="R692" s="83"/>
      <c r="XEY692" s="1"/>
      <c r="XEZ692" s="1"/>
    </row>
    <row r="693" spans="1:18 16379:16380" ht="15" customHeight="1">
      <c r="A693" s="30"/>
      <c r="D693" s="6"/>
      <c r="E693" s="5"/>
      <c r="F693" s="33"/>
      <c r="G693" s="31"/>
      <c r="H693" s="27"/>
      <c r="I693" s="33"/>
      <c r="J693" s="64"/>
      <c r="K693" s="58"/>
      <c r="L693" s="59"/>
      <c r="M693" s="60"/>
      <c r="N693" s="61"/>
      <c r="O693" s="62"/>
      <c r="P693" s="140"/>
      <c r="Q693" s="63"/>
      <c r="R693" s="83"/>
      <c r="XEY693" s="1"/>
      <c r="XEZ693" s="1"/>
    </row>
    <row r="694" spans="1:18 16379:16380" ht="15" customHeight="1">
      <c r="A694" s="30"/>
      <c r="D694" s="6"/>
      <c r="E694" s="5"/>
      <c r="F694" s="33"/>
      <c r="G694" s="31"/>
      <c r="H694" s="27"/>
      <c r="I694" s="33"/>
      <c r="J694" s="64"/>
      <c r="K694" s="58"/>
      <c r="L694" s="59"/>
      <c r="M694" s="60"/>
      <c r="N694" s="61"/>
      <c r="O694" s="62"/>
      <c r="P694" s="140"/>
      <c r="Q694" s="63"/>
      <c r="R694" s="83"/>
      <c r="XEY694" s="1"/>
      <c r="XEZ694" s="1"/>
    </row>
    <row r="695" spans="1:18 16379:16380" ht="15" customHeight="1">
      <c r="A695" s="30"/>
      <c r="D695" s="6"/>
      <c r="E695" s="5"/>
      <c r="F695" s="33"/>
      <c r="G695" s="31"/>
      <c r="H695" s="27"/>
      <c r="I695" s="33"/>
      <c r="J695" s="64"/>
      <c r="K695" s="58"/>
      <c r="L695" s="59"/>
      <c r="M695" s="60"/>
      <c r="N695" s="61"/>
      <c r="O695" s="62"/>
      <c r="P695" s="140"/>
      <c r="Q695" s="63"/>
      <c r="R695" s="83"/>
      <c r="XEY695" s="1"/>
      <c r="XEZ695" s="1"/>
    </row>
    <row r="696" spans="1:18 16379:16380" ht="15" customHeight="1">
      <c r="A696" s="30"/>
      <c r="D696" s="6"/>
      <c r="E696" s="5"/>
      <c r="F696" s="33"/>
      <c r="G696" s="31"/>
      <c r="H696" s="27"/>
      <c r="I696" s="33"/>
      <c r="J696" s="64"/>
      <c r="K696" s="58"/>
      <c r="L696" s="59"/>
      <c r="M696" s="60"/>
      <c r="N696" s="61"/>
      <c r="O696" s="62"/>
      <c r="P696" s="140"/>
      <c r="Q696" s="63"/>
      <c r="R696" s="83"/>
      <c r="XEY696" s="1"/>
      <c r="XEZ696" s="1"/>
    </row>
    <row r="697" spans="1:18 16379:16380" ht="15" customHeight="1">
      <c r="A697" s="30"/>
      <c r="D697" s="6"/>
      <c r="E697" s="5"/>
      <c r="F697" s="33"/>
      <c r="G697" s="31"/>
      <c r="H697" s="27"/>
      <c r="I697" s="33"/>
      <c r="J697" s="64"/>
      <c r="K697" s="58"/>
      <c r="L697" s="59"/>
      <c r="M697" s="60"/>
      <c r="N697" s="61"/>
      <c r="O697" s="62"/>
      <c r="P697" s="140"/>
      <c r="Q697" s="63"/>
      <c r="R697" s="83"/>
      <c r="XEY697" s="1"/>
      <c r="XEZ697" s="1"/>
    </row>
    <row r="698" spans="1:18 16379:16380" ht="15" customHeight="1">
      <c r="A698" s="30"/>
      <c r="D698" s="6"/>
      <c r="E698" s="5"/>
      <c r="F698" s="33"/>
      <c r="G698" s="31"/>
      <c r="H698" s="27"/>
      <c r="I698" s="33"/>
      <c r="J698" s="64"/>
      <c r="K698" s="58"/>
      <c r="L698" s="59"/>
      <c r="M698" s="60"/>
      <c r="N698" s="61"/>
      <c r="O698" s="62"/>
      <c r="P698" s="140"/>
      <c r="Q698" s="63"/>
      <c r="R698" s="83"/>
      <c r="XEY698" s="1"/>
      <c r="XEZ698" s="1"/>
    </row>
    <row r="699" spans="1:18 16379:16380" ht="15" customHeight="1">
      <c r="A699" s="30"/>
      <c r="D699" s="6"/>
      <c r="E699" s="5"/>
      <c r="F699" s="33"/>
      <c r="G699" s="31"/>
      <c r="H699" s="27"/>
      <c r="I699" s="33"/>
      <c r="J699" s="64"/>
      <c r="K699" s="58"/>
      <c r="L699" s="59"/>
      <c r="M699" s="60"/>
      <c r="N699" s="61"/>
      <c r="O699" s="62"/>
      <c r="P699" s="140"/>
      <c r="Q699" s="63"/>
      <c r="R699" s="83"/>
      <c r="XEY699" s="1"/>
      <c r="XEZ699" s="1"/>
    </row>
    <row r="700" spans="1:18 16379:16380" ht="15" customHeight="1">
      <c r="A700" s="30"/>
      <c r="D700" s="6"/>
      <c r="E700" s="5"/>
      <c r="F700" s="33"/>
      <c r="G700" s="31"/>
      <c r="H700" s="27"/>
      <c r="I700" s="33"/>
      <c r="J700" s="64"/>
      <c r="K700" s="58"/>
      <c r="L700" s="59"/>
      <c r="M700" s="60"/>
      <c r="N700" s="61"/>
      <c r="O700" s="62"/>
      <c r="P700" s="140"/>
      <c r="Q700" s="63"/>
      <c r="R700" s="83"/>
      <c r="XEY700" s="1"/>
      <c r="XEZ700" s="1"/>
    </row>
    <row r="701" spans="1:18 16379:16380" ht="15" customHeight="1">
      <c r="A701" s="30"/>
      <c r="D701" s="6"/>
      <c r="E701" s="5"/>
      <c r="F701" s="33"/>
      <c r="G701" s="31"/>
      <c r="H701" s="27"/>
      <c r="I701" s="33"/>
      <c r="J701" s="64"/>
      <c r="K701" s="58"/>
      <c r="L701" s="59"/>
      <c r="M701" s="60"/>
      <c r="N701" s="61"/>
      <c r="O701" s="62"/>
      <c r="P701" s="140"/>
      <c r="Q701" s="63"/>
      <c r="R701" s="83"/>
      <c r="XEY701" s="1"/>
      <c r="XEZ701" s="1"/>
    </row>
    <row r="702" spans="1:18 16379:16380" ht="15" customHeight="1">
      <c r="A702" s="30"/>
      <c r="D702" s="6"/>
      <c r="E702" s="5"/>
      <c r="F702" s="33"/>
      <c r="G702" s="31"/>
      <c r="H702" s="27"/>
      <c r="I702" s="33"/>
      <c r="J702" s="64"/>
      <c r="K702" s="58"/>
      <c r="L702" s="59"/>
      <c r="M702" s="60"/>
      <c r="N702" s="61"/>
      <c r="O702" s="62"/>
      <c r="P702" s="140"/>
      <c r="Q702" s="63"/>
      <c r="R702" s="83"/>
      <c r="XEY702" s="1"/>
      <c r="XEZ702" s="1"/>
    </row>
    <row r="703" spans="1:18 16379:16380" ht="15" customHeight="1">
      <c r="A703" s="30"/>
      <c r="D703" s="6"/>
      <c r="E703" s="5"/>
      <c r="F703" s="33"/>
      <c r="G703" s="31"/>
      <c r="H703" s="27"/>
      <c r="I703" s="33"/>
      <c r="J703" s="64"/>
      <c r="K703" s="58"/>
      <c r="L703" s="59"/>
      <c r="M703" s="60"/>
      <c r="N703" s="61"/>
      <c r="O703" s="62"/>
      <c r="P703" s="140"/>
      <c r="Q703" s="63"/>
      <c r="R703" s="83"/>
      <c r="XEY703" s="1"/>
      <c r="XEZ703" s="1"/>
    </row>
    <row r="704" spans="1:18 16379:16380" ht="15" customHeight="1">
      <c r="A704" s="30"/>
      <c r="D704" s="6"/>
      <c r="E704" s="5"/>
      <c r="F704" s="33"/>
      <c r="G704" s="31"/>
      <c r="H704" s="27"/>
      <c r="I704" s="33"/>
      <c r="J704" s="64"/>
      <c r="K704" s="58"/>
      <c r="L704" s="59"/>
      <c r="M704" s="60"/>
      <c r="N704" s="61"/>
      <c r="O704" s="62"/>
      <c r="P704" s="140"/>
      <c r="Q704" s="63"/>
      <c r="R704" s="83"/>
    </row>
    <row r="705" spans="1:18" ht="15" customHeight="1">
      <c r="A705" s="30"/>
      <c r="D705" s="6"/>
      <c r="E705" s="5"/>
      <c r="F705" s="33"/>
      <c r="G705" s="31"/>
      <c r="H705" s="27"/>
      <c r="I705" s="33"/>
      <c r="J705" s="64"/>
      <c r="K705" s="58"/>
      <c r="L705" s="59"/>
      <c r="M705" s="60"/>
      <c r="N705" s="61"/>
      <c r="O705" s="62"/>
      <c r="P705" s="140"/>
      <c r="Q705" s="63"/>
      <c r="R705" s="83"/>
    </row>
    <row r="706" spans="1:18" ht="15" customHeight="1">
      <c r="A706" s="30"/>
      <c r="D706" s="6"/>
      <c r="E706" s="5"/>
      <c r="F706" s="33"/>
      <c r="G706" s="31"/>
      <c r="H706" s="27"/>
      <c r="I706" s="33"/>
      <c r="J706" s="64"/>
      <c r="K706" s="58"/>
      <c r="L706" s="59"/>
      <c r="M706" s="60"/>
      <c r="N706" s="61"/>
      <c r="O706" s="62"/>
      <c r="P706" s="140"/>
      <c r="Q706" s="63"/>
      <c r="R706" s="83"/>
    </row>
    <row r="707" spans="1:18" ht="15" customHeight="1">
      <c r="A707" s="30"/>
      <c r="D707" s="6"/>
      <c r="E707" s="5"/>
      <c r="F707" s="33"/>
      <c r="G707" s="31"/>
      <c r="H707" s="27"/>
      <c r="I707" s="33"/>
      <c r="J707" s="64"/>
      <c r="K707" s="58"/>
      <c r="L707" s="59"/>
      <c r="M707" s="60"/>
      <c r="N707" s="61"/>
      <c r="O707" s="62"/>
      <c r="P707" s="140"/>
      <c r="Q707" s="63"/>
      <c r="R707" s="83"/>
    </row>
    <row r="708" spans="1:18" ht="15" customHeight="1">
      <c r="A708" s="30"/>
      <c r="D708" s="6"/>
      <c r="E708" s="5"/>
      <c r="F708" s="33"/>
      <c r="G708" s="31"/>
      <c r="H708" s="27"/>
      <c r="I708" s="33"/>
      <c r="J708" s="64"/>
      <c r="K708" s="58"/>
      <c r="L708" s="59"/>
      <c r="M708" s="60"/>
      <c r="N708" s="61"/>
      <c r="O708" s="62"/>
      <c r="P708" s="140"/>
      <c r="Q708" s="63"/>
      <c r="R708" s="83"/>
    </row>
    <row r="709" spans="1:18" ht="15" customHeight="1">
      <c r="A709" s="30"/>
      <c r="D709" s="6"/>
      <c r="E709" s="5"/>
      <c r="F709" s="33"/>
      <c r="G709" s="31"/>
      <c r="H709" s="27"/>
      <c r="I709" s="33"/>
      <c r="J709" s="64"/>
      <c r="K709" s="58"/>
      <c r="L709" s="59"/>
      <c r="M709" s="60"/>
      <c r="N709" s="61"/>
      <c r="O709" s="62"/>
      <c r="P709" s="140"/>
      <c r="Q709" s="63"/>
      <c r="R709" s="83"/>
    </row>
    <row r="710" spans="1:18" ht="15" customHeight="1">
      <c r="A710" s="30"/>
      <c r="D710" s="6"/>
      <c r="E710" s="5"/>
      <c r="F710" s="33"/>
      <c r="G710" s="31"/>
      <c r="H710" s="27"/>
      <c r="I710" s="33"/>
      <c r="J710" s="64"/>
      <c r="K710" s="58"/>
      <c r="L710" s="59"/>
      <c r="M710" s="60"/>
      <c r="N710" s="61"/>
      <c r="O710" s="62"/>
      <c r="P710" s="140"/>
      <c r="Q710" s="63"/>
      <c r="R710" s="83"/>
    </row>
    <row r="711" spans="1:18" ht="15" customHeight="1">
      <c r="A711" s="30"/>
      <c r="D711" s="6"/>
      <c r="E711" s="5"/>
      <c r="F711" s="33"/>
      <c r="G711" s="31"/>
      <c r="H711" s="27"/>
      <c r="I711" s="33"/>
      <c r="J711" s="64"/>
      <c r="K711" s="58"/>
      <c r="L711" s="59"/>
      <c r="M711" s="60"/>
      <c r="N711" s="61"/>
      <c r="O711" s="62"/>
      <c r="P711" s="140"/>
      <c r="Q711" s="63"/>
      <c r="R711" s="83"/>
    </row>
    <row r="712" spans="1:18" ht="15" customHeight="1">
      <c r="A712" s="30"/>
      <c r="D712" s="6"/>
      <c r="E712" s="5"/>
      <c r="F712" s="33"/>
      <c r="G712" s="31"/>
      <c r="H712" s="27"/>
      <c r="I712" s="33"/>
      <c r="J712" s="64"/>
      <c r="K712" s="58"/>
      <c r="L712" s="59"/>
      <c r="M712" s="60"/>
      <c r="N712" s="61"/>
      <c r="O712" s="62"/>
      <c r="P712" s="140"/>
      <c r="Q712" s="63"/>
      <c r="R712" s="83"/>
    </row>
    <row r="713" spans="1:18" ht="15" customHeight="1">
      <c r="A713" s="30"/>
      <c r="D713" s="6"/>
      <c r="E713" s="5"/>
      <c r="F713" s="33"/>
      <c r="G713" s="31"/>
      <c r="H713" s="27"/>
      <c r="I713" s="33"/>
      <c r="J713" s="64"/>
      <c r="K713" s="58"/>
      <c r="L713" s="59"/>
      <c r="M713" s="60"/>
      <c r="N713" s="61"/>
      <c r="O713" s="62"/>
      <c r="P713" s="140"/>
      <c r="Q713" s="63"/>
      <c r="R713" s="83"/>
    </row>
    <row r="714" spans="1:18" ht="15" customHeight="1">
      <c r="A714" s="30"/>
      <c r="D714" s="6"/>
      <c r="E714" s="5"/>
      <c r="F714" s="33"/>
      <c r="G714" s="31"/>
      <c r="H714" s="27"/>
      <c r="I714" s="33"/>
      <c r="J714" s="64"/>
      <c r="K714" s="58"/>
      <c r="L714" s="59"/>
      <c r="M714" s="60"/>
      <c r="N714" s="61"/>
      <c r="O714" s="62"/>
      <c r="P714" s="140"/>
      <c r="Q714" s="63"/>
      <c r="R714" s="83"/>
    </row>
    <row r="715" spans="1:18" ht="15" customHeight="1">
      <c r="A715" s="30"/>
      <c r="D715" s="6"/>
      <c r="E715" s="5"/>
      <c r="F715" s="33"/>
      <c r="G715" s="31"/>
      <c r="H715" s="27"/>
      <c r="I715" s="33"/>
      <c r="J715" s="64"/>
      <c r="K715" s="58"/>
      <c r="L715" s="59"/>
      <c r="M715" s="60"/>
      <c r="N715" s="61"/>
      <c r="O715" s="62"/>
      <c r="P715" s="140"/>
      <c r="Q715" s="63"/>
      <c r="R715" s="83"/>
    </row>
    <row r="716" spans="1:18" ht="15" customHeight="1">
      <c r="A716" s="30"/>
      <c r="D716" s="6"/>
      <c r="E716" s="5"/>
      <c r="F716" s="33"/>
      <c r="G716" s="31"/>
      <c r="H716" s="27"/>
      <c r="I716" s="33"/>
      <c r="J716" s="64"/>
      <c r="K716" s="58"/>
      <c r="L716" s="59"/>
      <c r="M716" s="60"/>
      <c r="N716" s="61"/>
      <c r="O716" s="62"/>
      <c r="P716" s="140"/>
      <c r="Q716" s="63"/>
      <c r="R716" s="83"/>
    </row>
    <row r="717" spans="1:18" ht="15" customHeight="1">
      <c r="A717" s="30"/>
      <c r="D717" s="6"/>
      <c r="E717" s="5"/>
      <c r="F717" s="33"/>
      <c r="G717" s="31"/>
      <c r="H717" s="27"/>
      <c r="I717" s="33"/>
      <c r="J717" s="64"/>
      <c r="K717" s="58"/>
      <c r="L717" s="59"/>
      <c r="M717" s="60"/>
      <c r="N717" s="61"/>
      <c r="O717" s="62"/>
      <c r="P717" s="140"/>
      <c r="Q717" s="63"/>
      <c r="R717" s="83"/>
    </row>
    <row r="718" spans="1:18" ht="15" customHeight="1">
      <c r="A718" s="30"/>
      <c r="D718" s="6"/>
      <c r="E718" s="5"/>
      <c r="F718" s="33"/>
      <c r="G718" s="31"/>
      <c r="H718" s="27"/>
      <c r="I718" s="33"/>
      <c r="J718" s="64"/>
      <c r="K718" s="58"/>
      <c r="L718" s="59"/>
      <c r="M718" s="60"/>
      <c r="N718" s="61"/>
      <c r="O718" s="62"/>
      <c r="P718" s="140"/>
      <c r="Q718" s="63"/>
      <c r="R718" s="83"/>
    </row>
    <row r="719" spans="1:18" ht="15" customHeight="1">
      <c r="A719" s="30"/>
      <c r="D719" s="6"/>
      <c r="E719" s="5"/>
      <c r="F719" s="33"/>
      <c r="G719" s="31"/>
      <c r="H719" s="27"/>
      <c r="I719" s="33"/>
      <c r="J719" s="64"/>
      <c r="K719" s="58"/>
      <c r="L719" s="59"/>
      <c r="M719" s="60"/>
      <c r="N719" s="61"/>
      <c r="O719" s="62"/>
      <c r="P719" s="140"/>
      <c r="Q719" s="63"/>
      <c r="R719" s="83"/>
    </row>
    <row r="720" spans="1:18" ht="15" customHeight="1">
      <c r="A720" s="30"/>
      <c r="D720" s="6"/>
      <c r="E720" s="5"/>
      <c r="F720" s="33"/>
      <c r="G720" s="31"/>
      <c r="H720" s="27"/>
      <c r="I720" s="33"/>
      <c r="J720" s="64"/>
      <c r="K720" s="58"/>
      <c r="L720" s="59"/>
      <c r="M720" s="60"/>
      <c r="N720" s="61"/>
      <c r="O720" s="62"/>
      <c r="P720" s="140"/>
      <c r="Q720" s="63"/>
      <c r="R720" s="83"/>
    </row>
    <row r="721" spans="1:18" ht="15" customHeight="1">
      <c r="A721" s="30"/>
      <c r="D721" s="6"/>
      <c r="E721" s="5"/>
      <c r="F721" s="33"/>
      <c r="G721" s="31"/>
      <c r="H721" s="27"/>
      <c r="I721" s="33"/>
      <c r="J721" s="64"/>
      <c r="K721" s="58"/>
      <c r="L721" s="59"/>
      <c r="M721" s="60"/>
      <c r="N721" s="61"/>
      <c r="O721" s="62"/>
      <c r="P721" s="140"/>
      <c r="Q721" s="63"/>
      <c r="R721" s="83"/>
    </row>
    <row r="722" spans="1:18" ht="15" customHeight="1">
      <c r="A722" s="30"/>
      <c r="D722" s="6"/>
      <c r="E722" s="5"/>
      <c r="F722" s="33"/>
      <c r="G722" s="31"/>
      <c r="H722" s="27"/>
      <c r="I722" s="33"/>
      <c r="J722" s="64"/>
      <c r="K722" s="58"/>
      <c r="L722" s="59"/>
      <c r="M722" s="60"/>
      <c r="N722" s="61"/>
      <c r="O722" s="62"/>
      <c r="P722" s="140"/>
      <c r="Q722" s="63"/>
      <c r="R722" s="83"/>
    </row>
    <row r="723" spans="1:18" ht="15" customHeight="1">
      <c r="A723" s="30"/>
      <c r="D723" s="6"/>
      <c r="E723" s="5"/>
      <c r="F723" s="33"/>
      <c r="G723" s="31"/>
      <c r="H723" s="27"/>
      <c r="I723" s="33"/>
      <c r="J723" s="64"/>
      <c r="K723" s="58"/>
      <c r="L723" s="59"/>
      <c r="M723" s="60"/>
      <c r="N723" s="61"/>
      <c r="O723" s="62"/>
      <c r="P723" s="140"/>
      <c r="Q723" s="63"/>
      <c r="R723" s="83"/>
    </row>
    <row r="724" spans="1:18" ht="15" customHeight="1">
      <c r="A724" s="30"/>
      <c r="D724" s="6"/>
      <c r="E724" s="5"/>
      <c r="F724" s="33"/>
      <c r="G724" s="31"/>
      <c r="H724" s="27"/>
      <c r="I724" s="33"/>
      <c r="J724" s="64"/>
      <c r="K724" s="58"/>
      <c r="L724" s="59"/>
      <c r="M724" s="60"/>
      <c r="N724" s="61"/>
      <c r="O724" s="62"/>
      <c r="P724" s="140"/>
      <c r="Q724" s="63"/>
      <c r="R724" s="83"/>
    </row>
    <row r="725" spans="1:18" ht="15" customHeight="1">
      <c r="A725" s="30"/>
      <c r="D725" s="6"/>
      <c r="E725" s="5"/>
      <c r="F725" s="33"/>
      <c r="G725" s="31"/>
      <c r="H725" s="27"/>
      <c r="I725" s="33"/>
      <c r="J725" s="64"/>
      <c r="K725" s="58"/>
      <c r="L725" s="59"/>
      <c r="M725" s="60"/>
      <c r="N725" s="61"/>
      <c r="O725" s="62"/>
      <c r="P725" s="140"/>
      <c r="Q725" s="63"/>
      <c r="R725" s="83"/>
    </row>
    <row r="726" spans="1:18" ht="15" customHeight="1">
      <c r="A726" s="30"/>
      <c r="D726" s="6"/>
      <c r="E726" s="5"/>
      <c r="F726" s="33"/>
      <c r="G726" s="31"/>
      <c r="H726" s="27"/>
      <c r="I726" s="33"/>
      <c r="J726" s="64"/>
      <c r="K726" s="58"/>
      <c r="L726" s="59"/>
      <c r="M726" s="60"/>
      <c r="N726" s="61"/>
      <c r="O726" s="62"/>
      <c r="P726" s="140"/>
      <c r="Q726" s="63"/>
      <c r="R726" s="83"/>
    </row>
    <row r="727" spans="1:18" ht="15" customHeight="1">
      <c r="A727" s="30"/>
      <c r="D727" s="6"/>
      <c r="E727" s="5"/>
      <c r="F727" s="33"/>
      <c r="G727" s="31"/>
      <c r="H727" s="27"/>
      <c r="I727" s="33"/>
      <c r="J727" s="64"/>
      <c r="K727" s="58"/>
      <c r="L727" s="59"/>
      <c r="M727" s="60"/>
      <c r="N727" s="61"/>
      <c r="O727" s="62"/>
      <c r="P727" s="140"/>
      <c r="Q727" s="63"/>
      <c r="R727" s="83"/>
    </row>
    <row r="728" spans="1:18" ht="15" customHeight="1">
      <c r="A728" s="30"/>
      <c r="D728" s="6"/>
      <c r="E728" s="5"/>
      <c r="F728" s="33"/>
      <c r="G728" s="31"/>
      <c r="H728" s="27"/>
      <c r="I728" s="33"/>
      <c r="J728" s="64"/>
      <c r="K728" s="58"/>
      <c r="L728" s="59"/>
      <c r="M728" s="60"/>
      <c r="N728" s="61"/>
      <c r="O728" s="62"/>
      <c r="P728" s="140"/>
      <c r="Q728" s="63"/>
      <c r="R728" s="83"/>
    </row>
    <row r="729" spans="1:18" ht="15" customHeight="1">
      <c r="A729" s="30"/>
      <c r="D729" s="6"/>
      <c r="E729" s="5"/>
      <c r="F729" s="33"/>
      <c r="G729" s="31"/>
      <c r="H729" s="27"/>
      <c r="I729" s="33"/>
      <c r="J729" s="64"/>
      <c r="K729" s="58"/>
      <c r="L729" s="59"/>
      <c r="M729" s="60"/>
      <c r="N729" s="61"/>
      <c r="O729" s="62"/>
      <c r="P729" s="140"/>
      <c r="Q729" s="63"/>
      <c r="R729" s="83"/>
    </row>
    <row r="730" spans="1:18" ht="15" customHeight="1">
      <c r="A730" s="30"/>
      <c r="D730" s="6"/>
      <c r="E730" s="5"/>
      <c r="F730" s="33"/>
      <c r="G730" s="31"/>
      <c r="H730" s="27"/>
      <c r="I730" s="33"/>
      <c r="J730" s="64"/>
      <c r="K730" s="58"/>
      <c r="L730" s="59"/>
      <c r="M730" s="60"/>
      <c r="N730" s="61"/>
      <c r="O730" s="62"/>
      <c r="P730" s="140"/>
      <c r="Q730" s="63"/>
      <c r="R730" s="83"/>
    </row>
    <row r="731" spans="1:18" ht="15" customHeight="1">
      <c r="A731" s="30"/>
      <c r="D731" s="6"/>
      <c r="E731" s="5"/>
      <c r="F731" s="33"/>
      <c r="G731" s="31"/>
      <c r="H731" s="27"/>
      <c r="I731" s="33"/>
      <c r="J731" s="64"/>
      <c r="K731" s="58"/>
      <c r="L731" s="59"/>
      <c r="M731" s="60"/>
      <c r="N731" s="61"/>
      <c r="O731" s="62"/>
      <c r="P731" s="140"/>
      <c r="Q731" s="63"/>
      <c r="R731" s="83"/>
    </row>
    <row r="732" spans="1:18" ht="15" customHeight="1">
      <c r="A732" s="30"/>
      <c r="D732" s="6"/>
      <c r="E732" s="5"/>
      <c r="F732" s="33"/>
      <c r="G732" s="31"/>
      <c r="H732" s="27"/>
      <c r="I732" s="33"/>
      <c r="J732" s="64"/>
      <c r="K732" s="58"/>
      <c r="L732" s="59"/>
      <c r="M732" s="60"/>
      <c r="N732" s="61"/>
      <c r="O732" s="62"/>
      <c r="P732" s="140"/>
      <c r="Q732" s="63"/>
      <c r="R732" s="83"/>
    </row>
    <row r="733" spans="1:18" ht="15" customHeight="1">
      <c r="A733" s="30"/>
      <c r="D733" s="6"/>
      <c r="E733" s="5"/>
      <c r="F733" s="33"/>
      <c r="G733" s="31"/>
      <c r="H733" s="27"/>
      <c r="I733" s="33"/>
      <c r="J733" s="64"/>
      <c r="K733" s="58"/>
      <c r="L733" s="59"/>
      <c r="M733" s="60"/>
      <c r="N733" s="61"/>
      <c r="O733" s="62"/>
      <c r="P733" s="140"/>
      <c r="Q733" s="63"/>
      <c r="R733" s="83"/>
    </row>
    <row r="734" spans="1:18" ht="15" customHeight="1">
      <c r="A734" s="30"/>
      <c r="D734" s="6"/>
      <c r="E734" s="5"/>
      <c r="F734" s="33"/>
      <c r="G734" s="31"/>
      <c r="H734" s="27"/>
      <c r="I734" s="33"/>
      <c r="J734" s="64"/>
      <c r="K734" s="58"/>
      <c r="L734" s="59"/>
      <c r="M734" s="60"/>
      <c r="N734" s="61"/>
      <c r="O734" s="62"/>
      <c r="P734" s="140"/>
      <c r="Q734" s="63"/>
      <c r="R734" s="83"/>
    </row>
    <row r="735" spans="1:18" ht="15" customHeight="1">
      <c r="A735" s="30"/>
      <c r="D735" s="6"/>
      <c r="E735" s="5"/>
      <c r="F735" s="33"/>
      <c r="G735" s="31"/>
      <c r="H735" s="27"/>
      <c r="I735" s="33"/>
      <c r="J735" s="64"/>
      <c r="K735" s="58"/>
      <c r="L735" s="59"/>
      <c r="M735" s="60"/>
      <c r="N735" s="61"/>
      <c r="O735" s="62"/>
      <c r="P735" s="140"/>
      <c r="Q735" s="63"/>
      <c r="R735" s="83"/>
    </row>
    <row r="736" spans="1:18" ht="15" customHeight="1">
      <c r="A736" s="30"/>
      <c r="D736" s="6"/>
      <c r="E736" s="5"/>
      <c r="F736" s="33"/>
      <c r="G736" s="31"/>
      <c r="H736" s="27"/>
      <c r="I736" s="33"/>
      <c r="J736" s="64"/>
      <c r="K736" s="58"/>
      <c r="L736" s="59"/>
      <c r="M736" s="60"/>
      <c r="N736" s="61"/>
      <c r="O736" s="62"/>
      <c r="P736" s="140"/>
      <c r="Q736" s="63"/>
      <c r="R736" s="83"/>
    </row>
    <row r="737" spans="1:18" ht="15" customHeight="1">
      <c r="A737" s="30"/>
      <c r="D737" s="6"/>
      <c r="E737" s="5"/>
      <c r="F737" s="33"/>
      <c r="G737" s="31"/>
      <c r="H737" s="27"/>
      <c r="I737" s="33"/>
      <c r="J737" s="64"/>
      <c r="K737" s="58"/>
      <c r="L737" s="59"/>
      <c r="M737" s="60"/>
      <c r="N737" s="61"/>
      <c r="O737" s="62"/>
      <c r="P737" s="140"/>
      <c r="Q737" s="63"/>
      <c r="R737" s="83"/>
    </row>
    <row r="738" spans="1:18" ht="15" customHeight="1">
      <c r="A738" s="30"/>
      <c r="D738" s="6"/>
      <c r="E738" s="5"/>
      <c r="F738" s="33"/>
      <c r="G738" s="31"/>
      <c r="H738" s="27"/>
      <c r="I738" s="33"/>
      <c r="J738" s="64"/>
      <c r="K738" s="58"/>
      <c r="L738" s="59"/>
      <c r="M738" s="60"/>
      <c r="N738" s="61"/>
      <c r="O738" s="62"/>
      <c r="P738" s="140"/>
      <c r="Q738" s="63"/>
      <c r="R738" s="83"/>
    </row>
    <row r="739" spans="1:18" ht="15" customHeight="1">
      <c r="A739" s="30"/>
      <c r="D739" s="6"/>
      <c r="E739" s="5"/>
      <c r="F739" s="33"/>
      <c r="G739" s="31"/>
      <c r="H739" s="27"/>
      <c r="I739" s="33"/>
      <c r="J739" s="64"/>
      <c r="K739" s="58"/>
      <c r="L739" s="59"/>
      <c r="M739" s="60"/>
      <c r="N739" s="61"/>
      <c r="O739" s="62"/>
      <c r="P739" s="140"/>
      <c r="Q739" s="63"/>
      <c r="R739" s="83"/>
    </row>
    <row r="740" spans="1:18" ht="15" customHeight="1">
      <c r="A740" s="30"/>
      <c r="D740" s="6"/>
      <c r="E740" s="5"/>
      <c r="F740" s="33"/>
      <c r="G740" s="31"/>
      <c r="H740" s="27"/>
      <c r="I740" s="33"/>
      <c r="J740" s="64"/>
      <c r="K740" s="58"/>
      <c r="L740" s="59"/>
      <c r="M740" s="60"/>
      <c r="N740" s="61"/>
      <c r="O740" s="62"/>
      <c r="P740" s="140"/>
      <c r="Q740" s="63"/>
      <c r="R740" s="83"/>
    </row>
    <row r="741" spans="1:18" ht="15" customHeight="1">
      <c r="A741" s="30"/>
      <c r="D741" s="6"/>
      <c r="E741" s="5"/>
      <c r="F741" s="33"/>
      <c r="G741" s="31"/>
      <c r="H741" s="27"/>
      <c r="I741" s="33"/>
      <c r="J741" s="64"/>
      <c r="K741" s="58"/>
      <c r="L741" s="59"/>
      <c r="M741" s="60"/>
      <c r="N741" s="61"/>
      <c r="O741" s="62"/>
      <c r="P741" s="140"/>
      <c r="Q741" s="63"/>
      <c r="R741" s="83"/>
    </row>
    <row r="742" spans="1:18" ht="15" customHeight="1">
      <c r="A742" s="30"/>
      <c r="D742" s="6"/>
      <c r="E742" s="5"/>
      <c r="F742" s="33"/>
      <c r="G742" s="31"/>
      <c r="H742" s="27"/>
      <c r="I742" s="33"/>
      <c r="J742" s="64"/>
      <c r="K742" s="58"/>
      <c r="L742" s="59"/>
      <c r="M742" s="60"/>
      <c r="N742" s="61"/>
      <c r="O742" s="62"/>
      <c r="P742" s="140"/>
      <c r="Q742" s="63"/>
      <c r="R742" s="83"/>
    </row>
    <row r="743" spans="1:18" ht="15" customHeight="1">
      <c r="A743" s="30"/>
      <c r="D743" s="6"/>
      <c r="E743" s="5"/>
      <c r="F743" s="33"/>
      <c r="G743" s="31"/>
      <c r="H743" s="27"/>
      <c r="I743" s="33"/>
      <c r="J743" s="64"/>
      <c r="K743" s="58"/>
      <c r="L743" s="59"/>
      <c r="M743" s="60"/>
      <c r="N743" s="61"/>
      <c r="O743" s="62"/>
      <c r="P743" s="140"/>
      <c r="Q743" s="63"/>
      <c r="R743" s="83"/>
    </row>
    <row r="744" spans="1:18" ht="15" customHeight="1">
      <c r="A744" s="30"/>
      <c r="D744" s="6"/>
      <c r="E744" s="5"/>
      <c r="F744" s="33"/>
      <c r="G744" s="31"/>
      <c r="H744" s="27"/>
      <c r="I744" s="33"/>
      <c r="J744" s="64"/>
      <c r="K744" s="58"/>
      <c r="L744" s="59"/>
      <c r="M744" s="60"/>
      <c r="N744" s="61"/>
      <c r="O744" s="62"/>
      <c r="P744" s="140"/>
      <c r="Q744" s="63"/>
      <c r="R744" s="83"/>
    </row>
    <row r="745" spans="1:18" ht="15" customHeight="1">
      <c r="A745" s="30"/>
      <c r="D745" s="6"/>
      <c r="E745" s="5"/>
      <c r="F745" s="33"/>
      <c r="G745" s="31"/>
      <c r="H745" s="27"/>
      <c r="I745" s="33"/>
      <c r="J745" s="64"/>
      <c r="K745" s="58"/>
      <c r="L745" s="59"/>
      <c r="M745" s="60"/>
      <c r="N745" s="61"/>
      <c r="O745" s="62"/>
      <c r="P745" s="140"/>
      <c r="Q745" s="63"/>
      <c r="R745" s="83"/>
    </row>
    <row r="746" spans="1:18" ht="15" customHeight="1">
      <c r="A746" s="30"/>
      <c r="D746" s="6"/>
      <c r="E746" s="5"/>
      <c r="F746" s="33"/>
      <c r="G746" s="31"/>
      <c r="H746" s="27"/>
      <c r="I746" s="33"/>
      <c r="J746" s="64"/>
      <c r="K746" s="58"/>
      <c r="L746" s="59"/>
      <c r="M746" s="60"/>
      <c r="N746" s="61"/>
      <c r="O746" s="62"/>
      <c r="P746" s="140"/>
      <c r="Q746" s="63"/>
      <c r="R746" s="83"/>
    </row>
    <row r="747" spans="1:18" ht="15" customHeight="1">
      <c r="A747" s="30"/>
      <c r="D747" s="6"/>
      <c r="E747" s="5"/>
      <c r="F747" s="33"/>
      <c r="G747" s="31"/>
      <c r="H747" s="27"/>
      <c r="I747" s="33"/>
      <c r="J747" s="64"/>
      <c r="K747" s="58"/>
      <c r="L747" s="59"/>
      <c r="M747" s="60"/>
      <c r="N747" s="61"/>
      <c r="O747" s="62"/>
      <c r="P747" s="140"/>
      <c r="Q747" s="63"/>
      <c r="R747" s="83"/>
    </row>
    <row r="748" spans="1:18" ht="15" customHeight="1">
      <c r="A748" s="30"/>
      <c r="D748" s="6"/>
      <c r="E748" s="5"/>
      <c r="F748" s="33"/>
      <c r="G748" s="31"/>
      <c r="H748" s="27"/>
      <c r="I748" s="33"/>
      <c r="J748" s="64"/>
      <c r="K748" s="58"/>
      <c r="L748" s="59"/>
      <c r="M748" s="60"/>
      <c r="N748" s="61"/>
      <c r="O748" s="62"/>
      <c r="P748" s="140"/>
      <c r="Q748" s="63"/>
      <c r="R748" s="83"/>
    </row>
    <row r="749" spans="1:18" ht="15" customHeight="1">
      <c r="A749" s="30"/>
      <c r="D749" s="6"/>
      <c r="E749" s="5"/>
      <c r="F749" s="33"/>
      <c r="G749" s="31"/>
      <c r="H749" s="27"/>
      <c r="I749" s="33"/>
      <c r="J749" s="64"/>
      <c r="K749" s="58"/>
      <c r="L749" s="59"/>
      <c r="M749" s="60"/>
      <c r="N749" s="61"/>
      <c r="O749" s="62"/>
      <c r="P749" s="140"/>
      <c r="Q749" s="63"/>
      <c r="R749" s="83"/>
    </row>
    <row r="750" spans="1:18" ht="15" customHeight="1">
      <c r="A750" s="30"/>
      <c r="D750" s="6"/>
      <c r="E750" s="5"/>
      <c r="F750" s="33"/>
      <c r="G750" s="31"/>
      <c r="H750" s="27"/>
      <c r="I750" s="33"/>
      <c r="J750" s="64"/>
      <c r="K750" s="58"/>
      <c r="L750" s="59"/>
      <c r="M750" s="60"/>
      <c r="N750" s="61"/>
      <c r="O750" s="62"/>
      <c r="P750" s="140"/>
      <c r="Q750" s="63"/>
      <c r="R750" s="83"/>
    </row>
    <row r="751" spans="1:18" ht="15" customHeight="1">
      <c r="A751" s="30"/>
      <c r="D751" s="6"/>
      <c r="E751" s="5"/>
      <c r="F751" s="33"/>
      <c r="G751" s="31"/>
      <c r="H751" s="27"/>
      <c r="I751" s="33"/>
      <c r="J751" s="64"/>
      <c r="K751" s="58"/>
      <c r="L751" s="59"/>
      <c r="M751" s="60"/>
      <c r="N751" s="61"/>
      <c r="O751" s="62"/>
      <c r="P751" s="140"/>
      <c r="Q751" s="63"/>
      <c r="R751" s="83"/>
    </row>
    <row r="752" spans="1:18" ht="15" customHeight="1">
      <c r="A752" s="30"/>
      <c r="D752" s="6"/>
      <c r="E752" s="5"/>
      <c r="F752" s="33"/>
      <c r="G752" s="31"/>
      <c r="H752" s="27"/>
      <c r="I752" s="33"/>
      <c r="J752" s="64"/>
      <c r="K752" s="58"/>
      <c r="L752" s="59"/>
      <c r="M752" s="60"/>
      <c r="N752" s="61"/>
      <c r="O752" s="62"/>
      <c r="P752" s="140"/>
      <c r="Q752" s="63"/>
      <c r="R752" s="83"/>
    </row>
    <row r="753" spans="1:18" ht="15" customHeight="1">
      <c r="A753" s="30"/>
      <c r="D753" s="6"/>
      <c r="E753" s="5"/>
      <c r="F753" s="33"/>
      <c r="G753" s="31"/>
      <c r="H753" s="27"/>
      <c r="I753" s="33"/>
      <c r="J753" s="64"/>
      <c r="K753" s="58"/>
      <c r="L753" s="59"/>
      <c r="M753" s="60"/>
      <c r="N753" s="61"/>
      <c r="O753" s="62"/>
      <c r="P753" s="140"/>
      <c r="Q753" s="63"/>
      <c r="R753" s="83"/>
    </row>
    <row r="754" spans="1:18" ht="15" customHeight="1">
      <c r="A754" s="30"/>
      <c r="D754" s="6"/>
      <c r="E754" s="5"/>
      <c r="F754" s="33"/>
      <c r="G754" s="31"/>
      <c r="H754" s="27"/>
      <c r="I754" s="33"/>
      <c r="J754" s="64"/>
      <c r="K754" s="58"/>
      <c r="L754" s="59"/>
      <c r="M754" s="60"/>
      <c r="N754" s="61"/>
      <c r="O754" s="62"/>
      <c r="P754" s="140"/>
      <c r="Q754" s="63"/>
      <c r="R754" s="83"/>
    </row>
    <row r="755" spans="1:18" ht="15" customHeight="1">
      <c r="A755" s="30"/>
      <c r="D755" s="6"/>
      <c r="E755" s="5"/>
      <c r="F755" s="33"/>
      <c r="G755" s="31"/>
      <c r="H755" s="27"/>
      <c r="I755" s="33"/>
      <c r="J755" s="64"/>
      <c r="K755" s="58"/>
      <c r="L755" s="59"/>
      <c r="M755" s="60"/>
      <c r="N755" s="61"/>
      <c r="O755" s="62"/>
      <c r="P755" s="140"/>
      <c r="Q755" s="63"/>
      <c r="R755" s="83"/>
    </row>
    <row r="756" spans="1:18" ht="15" customHeight="1">
      <c r="A756" s="30"/>
      <c r="D756" s="6"/>
      <c r="E756" s="5"/>
      <c r="F756" s="33"/>
      <c r="G756" s="31"/>
      <c r="H756" s="27"/>
      <c r="I756" s="33"/>
      <c r="J756" s="64"/>
      <c r="K756" s="58"/>
      <c r="L756" s="59"/>
      <c r="M756" s="60"/>
      <c r="N756" s="61"/>
      <c r="O756" s="62"/>
      <c r="P756" s="140"/>
      <c r="Q756" s="63"/>
      <c r="R756" s="83"/>
    </row>
    <row r="757" spans="1:18" ht="15" customHeight="1">
      <c r="A757" s="30"/>
      <c r="D757" s="6"/>
      <c r="E757" s="5"/>
      <c r="F757" s="33"/>
      <c r="G757" s="31"/>
      <c r="H757" s="27"/>
      <c r="I757" s="33"/>
      <c r="J757" s="64"/>
      <c r="K757" s="58"/>
      <c r="L757" s="59"/>
      <c r="M757" s="60"/>
      <c r="N757" s="61"/>
      <c r="O757" s="62"/>
      <c r="P757" s="140"/>
      <c r="Q757" s="63"/>
      <c r="R757" s="83"/>
    </row>
    <row r="758" spans="1:18" ht="15" customHeight="1">
      <c r="A758" s="30"/>
      <c r="D758" s="6"/>
      <c r="E758" s="5"/>
      <c r="F758" s="33"/>
      <c r="G758" s="31"/>
      <c r="H758" s="27"/>
      <c r="I758" s="33"/>
      <c r="J758" s="64"/>
      <c r="K758" s="58"/>
      <c r="L758" s="59"/>
      <c r="M758" s="60"/>
      <c r="N758" s="61"/>
      <c r="O758" s="62"/>
      <c r="P758" s="140"/>
      <c r="Q758" s="63"/>
      <c r="R758" s="83"/>
    </row>
    <row r="759" spans="1:18" ht="15" customHeight="1">
      <c r="A759" s="30"/>
      <c r="D759" s="6"/>
      <c r="E759" s="5"/>
      <c r="F759" s="33"/>
      <c r="G759" s="31"/>
      <c r="H759" s="27"/>
      <c r="I759" s="33"/>
      <c r="J759" s="64"/>
      <c r="K759" s="58"/>
      <c r="L759" s="59"/>
      <c r="M759" s="60"/>
      <c r="N759" s="61"/>
      <c r="O759" s="62"/>
      <c r="P759" s="140"/>
      <c r="Q759" s="63"/>
      <c r="R759" s="83"/>
    </row>
    <row r="760" spans="1:18" ht="15" customHeight="1">
      <c r="A760" s="30"/>
      <c r="D760" s="6"/>
      <c r="E760" s="5"/>
      <c r="F760" s="33"/>
      <c r="G760" s="31"/>
      <c r="H760" s="27"/>
      <c r="I760" s="33"/>
      <c r="J760" s="64"/>
      <c r="K760" s="58"/>
      <c r="L760" s="59"/>
      <c r="M760" s="60"/>
      <c r="N760" s="61"/>
      <c r="O760" s="62"/>
      <c r="P760" s="140"/>
      <c r="Q760" s="63"/>
      <c r="R760" s="83"/>
    </row>
    <row r="761" spans="1:18" ht="15" customHeight="1">
      <c r="A761" s="30"/>
      <c r="D761" s="6"/>
      <c r="E761" s="5"/>
      <c r="F761" s="33"/>
      <c r="G761" s="31"/>
      <c r="H761" s="27"/>
      <c r="I761" s="33"/>
      <c r="J761" s="64"/>
      <c r="K761" s="58"/>
      <c r="L761" s="59"/>
      <c r="M761" s="60"/>
      <c r="N761" s="61"/>
      <c r="O761" s="62"/>
      <c r="P761" s="140"/>
      <c r="Q761" s="63"/>
      <c r="R761" s="83"/>
    </row>
    <row r="762" spans="1:18" ht="15" customHeight="1">
      <c r="A762" s="30"/>
      <c r="D762" s="6"/>
      <c r="E762" s="5"/>
      <c r="F762" s="33"/>
      <c r="G762" s="31"/>
      <c r="H762" s="27"/>
      <c r="I762" s="33"/>
      <c r="J762" s="64"/>
      <c r="K762" s="58"/>
      <c r="L762" s="59"/>
      <c r="M762" s="60"/>
      <c r="N762" s="61"/>
      <c r="O762" s="62"/>
      <c r="P762" s="140"/>
      <c r="Q762" s="63"/>
      <c r="R762" s="83"/>
    </row>
    <row r="763" spans="1:18" ht="15" customHeight="1">
      <c r="A763" s="30"/>
      <c r="D763" s="6"/>
      <c r="E763" s="5"/>
      <c r="F763" s="33"/>
      <c r="G763" s="31"/>
      <c r="H763" s="27"/>
      <c r="I763" s="33"/>
      <c r="J763" s="64"/>
      <c r="K763" s="58"/>
      <c r="L763" s="59"/>
      <c r="M763" s="60"/>
      <c r="N763" s="61"/>
      <c r="O763" s="62"/>
      <c r="P763" s="140"/>
      <c r="Q763" s="63"/>
      <c r="R763" s="83"/>
    </row>
    <row r="764" spans="1:18" ht="15" customHeight="1">
      <c r="A764" s="30"/>
      <c r="D764" s="6"/>
      <c r="E764" s="5"/>
      <c r="F764" s="33"/>
      <c r="G764" s="31"/>
      <c r="H764" s="27"/>
      <c r="I764" s="33"/>
      <c r="J764" s="64"/>
      <c r="K764" s="58"/>
      <c r="L764" s="59"/>
      <c r="M764" s="60"/>
      <c r="N764" s="61"/>
      <c r="O764" s="62"/>
      <c r="P764" s="140"/>
      <c r="Q764" s="63"/>
      <c r="R764" s="83"/>
    </row>
    <row r="765" spans="1:18" ht="15" customHeight="1">
      <c r="A765" s="30"/>
      <c r="D765" s="6"/>
      <c r="E765" s="5"/>
      <c r="F765" s="33"/>
      <c r="G765" s="31"/>
      <c r="H765" s="27"/>
      <c r="I765" s="33"/>
      <c r="J765" s="64"/>
      <c r="K765" s="58"/>
      <c r="L765" s="59"/>
      <c r="M765" s="60"/>
      <c r="N765" s="61"/>
      <c r="O765" s="62"/>
      <c r="P765" s="140"/>
      <c r="Q765" s="63"/>
      <c r="R765" s="83"/>
    </row>
    <row r="766" spans="1:18" ht="15" customHeight="1">
      <c r="A766" s="30"/>
      <c r="D766" s="6"/>
      <c r="E766" s="5"/>
      <c r="F766" s="33"/>
      <c r="G766" s="31"/>
      <c r="H766" s="27"/>
      <c r="I766" s="33"/>
      <c r="J766" s="64"/>
      <c r="K766" s="58"/>
      <c r="L766" s="59"/>
      <c r="M766" s="60"/>
      <c r="N766" s="61"/>
      <c r="O766" s="62"/>
      <c r="P766" s="140"/>
      <c r="Q766" s="63"/>
      <c r="R766" s="83"/>
    </row>
    <row r="767" spans="1:18" ht="15" customHeight="1">
      <c r="A767" s="30"/>
      <c r="D767" s="6"/>
      <c r="E767" s="5"/>
      <c r="F767" s="33"/>
      <c r="G767" s="31"/>
      <c r="H767" s="27"/>
      <c r="I767" s="33"/>
      <c r="J767" s="64"/>
      <c r="K767" s="58"/>
      <c r="L767" s="59"/>
      <c r="M767" s="60"/>
      <c r="N767" s="61"/>
      <c r="O767" s="62"/>
      <c r="P767" s="140"/>
      <c r="Q767" s="63"/>
      <c r="R767" s="83"/>
    </row>
    <row r="768" spans="1:18" ht="15" customHeight="1">
      <c r="A768" s="30"/>
      <c r="D768" s="6"/>
      <c r="E768" s="5"/>
      <c r="F768" s="33"/>
      <c r="G768" s="31"/>
      <c r="H768" s="27"/>
      <c r="I768" s="33"/>
      <c r="J768" s="64"/>
      <c r="K768" s="58"/>
      <c r="L768" s="59"/>
      <c r="M768" s="60"/>
      <c r="N768" s="61"/>
      <c r="O768" s="62"/>
      <c r="P768" s="140"/>
      <c r="Q768" s="63"/>
      <c r="R768" s="83"/>
    </row>
    <row r="769" spans="1:18" ht="15" customHeight="1">
      <c r="A769" s="30"/>
      <c r="D769" s="6"/>
      <c r="E769" s="5"/>
      <c r="F769" s="33"/>
      <c r="G769" s="31"/>
      <c r="H769" s="27"/>
      <c r="I769" s="33"/>
      <c r="J769" s="64"/>
      <c r="K769" s="58"/>
      <c r="L769" s="59"/>
      <c r="M769" s="60"/>
      <c r="N769" s="61"/>
      <c r="O769" s="62"/>
      <c r="P769" s="140"/>
      <c r="Q769" s="63"/>
      <c r="R769" s="83"/>
    </row>
    <row r="770" spans="1:18" ht="15" customHeight="1">
      <c r="A770" s="30"/>
      <c r="D770" s="6"/>
      <c r="E770" s="5"/>
      <c r="F770" s="33"/>
      <c r="G770" s="31"/>
      <c r="H770" s="27"/>
      <c r="I770" s="33"/>
      <c r="J770" s="64"/>
      <c r="K770" s="58"/>
      <c r="L770" s="59"/>
      <c r="M770" s="60"/>
      <c r="N770" s="61"/>
      <c r="O770" s="62"/>
      <c r="P770" s="140"/>
      <c r="Q770" s="63"/>
      <c r="R770" s="83"/>
    </row>
    <row r="771" spans="1:18" ht="15" customHeight="1">
      <c r="A771" s="30"/>
      <c r="D771" s="6"/>
      <c r="E771" s="5"/>
      <c r="F771" s="33"/>
      <c r="G771" s="31"/>
      <c r="H771" s="27"/>
      <c r="I771" s="33"/>
      <c r="J771" s="64"/>
      <c r="K771" s="58"/>
      <c r="L771" s="59"/>
      <c r="M771" s="60"/>
      <c r="N771" s="61"/>
      <c r="O771" s="62"/>
      <c r="P771" s="140"/>
      <c r="Q771" s="63"/>
      <c r="R771" s="83"/>
    </row>
    <row r="772" spans="1:18" ht="15" customHeight="1">
      <c r="A772" s="30"/>
      <c r="D772" s="6"/>
      <c r="E772" s="5"/>
      <c r="F772" s="33"/>
      <c r="G772" s="31"/>
      <c r="H772" s="27"/>
      <c r="I772" s="33"/>
      <c r="J772" s="64"/>
      <c r="K772" s="58"/>
      <c r="L772" s="59"/>
      <c r="M772" s="60"/>
      <c r="N772" s="61"/>
      <c r="O772" s="62"/>
      <c r="P772" s="140"/>
      <c r="Q772" s="63"/>
      <c r="R772" s="83"/>
    </row>
    <row r="773" spans="1:18" ht="15" customHeight="1">
      <c r="A773" s="30"/>
      <c r="D773" s="6"/>
      <c r="E773" s="5"/>
      <c r="F773" s="33"/>
      <c r="G773" s="31"/>
      <c r="H773" s="27"/>
      <c r="I773" s="33"/>
      <c r="J773" s="64"/>
      <c r="K773" s="58"/>
      <c r="L773" s="59"/>
      <c r="M773" s="60"/>
      <c r="N773" s="61"/>
      <c r="O773" s="62"/>
      <c r="P773" s="140"/>
      <c r="Q773" s="63"/>
      <c r="R773" s="83"/>
    </row>
    <row r="774" spans="1:18" ht="15" customHeight="1">
      <c r="A774" s="30"/>
      <c r="D774" s="6"/>
      <c r="E774" s="5"/>
      <c r="F774" s="33"/>
      <c r="G774" s="31"/>
      <c r="H774" s="27"/>
      <c r="I774" s="33"/>
      <c r="J774" s="64"/>
      <c r="K774" s="58"/>
      <c r="L774" s="59"/>
      <c r="M774" s="60"/>
      <c r="N774" s="61"/>
      <c r="O774" s="62"/>
      <c r="P774" s="140"/>
      <c r="Q774" s="63"/>
      <c r="R774" s="83"/>
    </row>
    <row r="775" spans="1:18" ht="15" customHeight="1">
      <c r="A775" s="30"/>
      <c r="D775" s="6"/>
      <c r="E775" s="5"/>
      <c r="F775" s="33"/>
      <c r="G775" s="31"/>
      <c r="H775" s="27"/>
      <c r="I775" s="33"/>
      <c r="J775" s="64"/>
      <c r="K775" s="58"/>
      <c r="L775" s="59"/>
      <c r="M775" s="60"/>
      <c r="N775" s="61"/>
      <c r="O775" s="62"/>
      <c r="P775" s="140"/>
      <c r="Q775" s="63"/>
      <c r="R775" s="83"/>
    </row>
    <row r="776" spans="1:18" ht="15" customHeight="1">
      <c r="A776" s="30"/>
      <c r="D776" s="6"/>
      <c r="E776" s="5"/>
      <c r="F776" s="33"/>
      <c r="G776" s="31"/>
      <c r="H776" s="27"/>
      <c r="I776" s="33"/>
      <c r="J776" s="64"/>
      <c r="K776" s="58"/>
      <c r="L776" s="59"/>
      <c r="M776" s="60"/>
      <c r="N776" s="61"/>
      <c r="O776" s="62"/>
      <c r="P776" s="140"/>
      <c r="Q776" s="63"/>
      <c r="R776" s="83"/>
    </row>
    <row r="777" spans="1:18" ht="15" customHeight="1">
      <c r="A777" s="30"/>
      <c r="D777" s="6"/>
      <c r="E777" s="5"/>
      <c r="F777" s="33"/>
      <c r="G777" s="31"/>
      <c r="H777" s="27"/>
      <c r="I777" s="33"/>
      <c r="J777" s="64"/>
      <c r="K777" s="58"/>
      <c r="L777" s="59"/>
      <c r="M777" s="60"/>
      <c r="N777" s="61"/>
      <c r="O777" s="62"/>
      <c r="P777" s="140"/>
      <c r="Q777" s="63"/>
      <c r="R777" s="83"/>
    </row>
    <row r="778" spans="1:18" ht="15" customHeight="1">
      <c r="A778" s="30"/>
      <c r="D778" s="6"/>
      <c r="E778" s="5"/>
      <c r="F778" s="33"/>
      <c r="G778" s="31"/>
      <c r="H778" s="27"/>
      <c r="I778" s="33"/>
      <c r="J778" s="64"/>
      <c r="K778" s="58"/>
      <c r="L778" s="59"/>
      <c r="M778" s="60"/>
      <c r="N778" s="61"/>
      <c r="O778" s="62"/>
      <c r="P778" s="140"/>
      <c r="Q778" s="63"/>
      <c r="R778" s="83"/>
    </row>
    <row r="779" spans="1:18" ht="15" customHeight="1">
      <c r="A779" s="30"/>
      <c r="D779" s="6"/>
      <c r="E779" s="5"/>
      <c r="F779" s="33"/>
      <c r="G779" s="31"/>
      <c r="H779" s="27"/>
      <c r="I779" s="33"/>
      <c r="J779" s="64"/>
      <c r="K779" s="58"/>
      <c r="L779" s="59"/>
      <c r="M779" s="60"/>
      <c r="N779" s="61"/>
      <c r="O779" s="62"/>
      <c r="P779" s="140"/>
      <c r="Q779" s="63"/>
      <c r="R779" s="83"/>
    </row>
    <row r="780" spans="1:18" ht="15" customHeight="1">
      <c r="A780" s="30"/>
      <c r="D780" s="6"/>
      <c r="E780" s="5"/>
      <c r="F780" s="33"/>
      <c r="G780" s="31"/>
      <c r="H780" s="27"/>
      <c r="I780" s="33"/>
      <c r="J780" s="64"/>
      <c r="K780" s="58"/>
      <c r="L780" s="59"/>
      <c r="M780" s="60"/>
      <c r="N780" s="61"/>
      <c r="O780" s="62"/>
      <c r="P780" s="140"/>
      <c r="Q780" s="63"/>
      <c r="R780" s="83"/>
    </row>
    <row r="781" spans="1:18" ht="15" customHeight="1">
      <c r="A781" s="30"/>
      <c r="D781" s="6"/>
      <c r="E781" s="5"/>
      <c r="F781" s="33"/>
      <c r="G781" s="31"/>
      <c r="H781" s="27"/>
      <c r="I781" s="33"/>
      <c r="J781" s="64"/>
      <c r="K781" s="58"/>
      <c r="L781" s="59"/>
      <c r="M781" s="60"/>
      <c r="N781" s="61"/>
      <c r="O781" s="62"/>
      <c r="P781" s="140"/>
      <c r="Q781" s="63"/>
      <c r="R781" s="83"/>
    </row>
    <row r="782" spans="1:18" ht="15" customHeight="1">
      <c r="A782" s="30"/>
      <c r="D782" s="6"/>
      <c r="E782" s="5"/>
      <c r="F782" s="33"/>
      <c r="G782" s="31"/>
      <c r="H782" s="27"/>
      <c r="I782" s="33"/>
      <c r="J782" s="64"/>
      <c r="K782" s="58"/>
      <c r="L782" s="59"/>
      <c r="M782" s="60"/>
      <c r="N782" s="61"/>
      <c r="O782" s="62"/>
      <c r="P782" s="140"/>
      <c r="Q782" s="63"/>
      <c r="R782" s="83"/>
    </row>
    <row r="783" spans="1:18" ht="15" customHeight="1">
      <c r="A783" s="30"/>
      <c r="D783" s="6"/>
      <c r="E783" s="5"/>
      <c r="F783" s="33"/>
      <c r="G783" s="31"/>
      <c r="H783" s="27"/>
      <c r="I783" s="33"/>
      <c r="J783" s="64"/>
      <c r="K783" s="58"/>
      <c r="L783" s="59"/>
      <c r="M783" s="60"/>
      <c r="N783" s="61"/>
      <c r="O783" s="62"/>
      <c r="P783" s="140"/>
      <c r="Q783" s="63"/>
      <c r="R783" s="83"/>
    </row>
    <row r="784" spans="1:18" ht="15" customHeight="1">
      <c r="A784" s="30"/>
      <c r="D784" s="6"/>
      <c r="E784" s="5"/>
      <c r="F784" s="33"/>
      <c r="G784" s="31"/>
      <c r="H784" s="27"/>
      <c r="I784" s="33"/>
      <c r="J784" s="64"/>
      <c r="K784" s="58"/>
      <c r="L784" s="59"/>
      <c r="M784" s="60"/>
      <c r="N784" s="61"/>
      <c r="O784" s="62"/>
      <c r="P784" s="140"/>
      <c r="Q784" s="63"/>
      <c r="R784" s="83"/>
    </row>
    <row r="785" spans="1:18" ht="15" customHeight="1">
      <c r="A785" s="30"/>
      <c r="D785" s="6"/>
      <c r="E785" s="5"/>
      <c r="F785" s="33"/>
      <c r="G785" s="31"/>
      <c r="H785" s="27"/>
      <c r="I785" s="33"/>
      <c r="J785" s="64"/>
      <c r="K785" s="58"/>
      <c r="L785" s="59"/>
      <c r="M785" s="60"/>
      <c r="N785" s="61"/>
      <c r="O785" s="62"/>
      <c r="P785" s="140"/>
      <c r="Q785" s="63"/>
      <c r="R785" s="83"/>
    </row>
    <row r="786" spans="1:18" ht="15" customHeight="1">
      <c r="A786" s="30"/>
      <c r="D786" s="6"/>
      <c r="E786" s="5"/>
      <c r="F786" s="33"/>
      <c r="G786" s="31"/>
      <c r="H786" s="27"/>
      <c r="I786" s="33"/>
      <c r="J786" s="64"/>
      <c r="K786" s="58"/>
      <c r="L786" s="59"/>
      <c r="M786" s="60"/>
      <c r="N786" s="61"/>
      <c r="O786" s="62"/>
      <c r="P786" s="140"/>
      <c r="Q786" s="63"/>
      <c r="R786" s="83"/>
    </row>
    <row r="787" spans="1:18" ht="15" customHeight="1">
      <c r="A787" s="30"/>
      <c r="D787" s="6"/>
      <c r="E787" s="5"/>
      <c r="F787" s="33"/>
      <c r="G787" s="31"/>
      <c r="H787" s="27"/>
      <c r="I787" s="33"/>
      <c r="J787" s="64"/>
      <c r="K787" s="58"/>
      <c r="L787" s="59"/>
      <c r="M787" s="60"/>
      <c r="N787" s="61"/>
      <c r="O787" s="62"/>
      <c r="P787" s="140"/>
      <c r="Q787" s="63"/>
      <c r="R787" s="83"/>
    </row>
    <row r="788" spans="1:18" ht="15" customHeight="1">
      <c r="A788" s="30"/>
      <c r="D788" s="6"/>
      <c r="E788" s="5"/>
      <c r="F788" s="33"/>
      <c r="G788" s="31"/>
      <c r="H788" s="27"/>
      <c r="I788" s="33"/>
      <c r="J788" s="64"/>
      <c r="K788" s="58"/>
      <c r="L788" s="59"/>
      <c r="M788" s="60"/>
      <c r="N788" s="61"/>
      <c r="O788" s="62"/>
      <c r="P788" s="140"/>
      <c r="Q788" s="63"/>
      <c r="R788" s="83"/>
    </row>
    <row r="789" spans="1:18" ht="15" customHeight="1">
      <c r="A789" s="30"/>
      <c r="D789" s="6"/>
      <c r="E789" s="5"/>
      <c r="F789" s="33"/>
      <c r="G789" s="31"/>
      <c r="H789" s="27"/>
      <c r="I789" s="33"/>
      <c r="J789" s="64"/>
      <c r="K789" s="58"/>
      <c r="L789" s="59"/>
      <c r="M789" s="60"/>
      <c r="N789" s="61"/>
      <c r="O789" s="62"/>
      <c r="P789" s="140"/>
      <c r="Q789" s="63"/>
      <c r="R789" s="83"/>
    </row>
    <row r="790" spans="1:18" ht="15" customHeight="1">
      <c r="A790" s="30"/>
      <c r="D790" s="6"/>
      <c r="E790" s="5"/>
      <c r="F790" s="33"/>
      <c r="G790" s="31"/>
      <c r="H790" s="27"/>
      <c r="I790" s="33"/>
      <c r="J790" s="64"/>
      <c r="K790" s="58"/>
      <c r="L790" s="59"/>
      <c r="M790" s="60"/>
      <c r="N790" s="61"/>
      <c r="O790" s="62"/>
      <c r="P790" s="140"/>
      <c r="Q790" s="63"/>
      <c r="R790" s="83"/>
    </row>
    <row r="791" spans="1:18" ht="15" customHeight="1">
      <c r="A791" s="30"/>
      <c r="D791" s="6"/>
      <c r="E791" s="5"/>
      <c r="F791" s="33"/>
      <c r="G791" s="31"/>
      <c r="H791" s="27"/>
      <c r="I791" s="33"/>
      <c r="J791" s="64"/>
      <c r="K791" s="58"/>
      <c r="L791" s="59"/>
      <c r="M791" s="60"/>
      <c r="N791" s="61"/>
      <c r="O791" s="62"/>
      <c r="P791" s="140"/>
      <c r="Q791" s="63"/>
      <c r="R791" s="83"/>
    </row>
    <row r="792" spans="1:18" ht="15" customHeight="1">
      <c r="A792" s="30"/>
      <c r="D792" s="6"/>
      <c r="E792" s="5"/>
      <c r="F792" s="33"/>
      <c r="G792" s="31"/>
      <c r="H792" s="27"/>
      <c r="I792" s="33"/>
      <c r="J792" s="64"/>
      <c r="K792" s="58"/>
      <c r="L792" s="59"/>
      <c r="M792" s="60"/>
      <c r="N792" s="61"/>
      <c r="O792" s="62"/>
      <c r="P792" s="140"/>
      <c r="Q792" s="63"/>
      <c r="R792" s="83"/>
    </row>
    <row r="793" spans="1:18" ht="15" customHeight="1">
      <c r="A793" s="30"/>
      <c r="D793" s="6"/>
      <c r="E793" s="5"/>
      <c r="F793" s="33"/>
      <c r="G793" s="31"/>
      <c r="H793" s="27"/>
      <c r="I793" s="33"/>
      <c r="J793" s="64"/>
      <c r="K793" s="58"/>
      <c r="L793" s="59"/>
      <c r="M793" s="60"/>
      <c r="N793" s="61"/>
      <c r="O793" s="62"/>
      <c r="P793" s="140"/>
      <c r="Q793" s="63"/>
      <c r="R793" s="83"/>
    </row>
    <row r="794" spans="1:18" ht="15" customHeight="1">
      <c r="A794" s="30"/>
      <c r="D794" s="6"/>
      <c r="E794" s="5"/>
      <c r="F794" s="33"/>
      <c r="G794" s="31"/>
      <c r="H794" s="27"/>
      <c r="I794" s="33"/>
      <c r="J794" s="64"/>
      <c r="K794" s="58"/>
      <c r="L794" s="59"/>
      <c r="M794" s="60"/>
      <c r="N794" s="61"/>
      <c r="O794" s="62"/>
      <c r="P794" s="140"/>
      <c r="Q794" s="63"/>
      <c r="R794" s="83"/>
    </row>
    <row r="795" spans="1:18" ht="15" customHeight="1">
      <c r="A795" s="30"/>
      <c r="D795" s="6"/>
      <c r="E795" s="5"/>
      <c r="F795" s="33"/>
      <c r="G795" s="31"/>
      <c r="H795" s="27"/>
      <c r="I795" s="33"/>
      <c r="J795" s="64"/>
      <c r="K795" s="58"/>
      <c r="L795" s="59"/>
      <c r="M795" s="60"/>
      <c r="N795" s="61"/>
      <c r="O795" s="62"/>
      <c r="P795" s="140"/>
      <c r="Q795" s="63"/>
      <c r="R795" s="83"/>
    </row>
    <row r="796" spans="1:18" ht="15" customHeight="1">
      <c r="A796" s="30"/>
      <c r="D796" s="6"/>
      <c r="E796" s="5"/>
      <c r="F796" s="33"/>
      <c r="G796" s="31"/>
      <c r="H796" s="27"/>
      <c r="I796" s="33"/>
      <c r="J796" s="64"/>
      <c r="K796" s="58"/>
      <c r="L796" s="59"/>
      <c r="M796" s="60"/>
      <c r="N796" s="61"/>
      <c r="O796" s="62"/>
      <c r="P796" s="140"/>
      <c r="Q796" s="63"/>
      <c r="R796" s="83"/>
    </row>
    <row r="797" spans="1:18" ht="15" customHeight="1">
      <c r="A797" s="30"/>
      <c r="D797" s="6"/>
      <c r="E797" s="5"/>
      <c r="F797" s="33"/>
      <c r="G797" s="31"/>
      <c r="H797" s="27"/>
      <c r="I797" s="33"/>
      <c r="J797" s="64"/>
      <c r="K797" s="58"/>
      <c r="L797" s="59"/>
      <c r="M797" s="60"/>
      <c r="N797" s="61"/>
      <c r="O797" s="62"/>
      <c r="P797" s="140"/>
      <c r="Q797" s="63"/>
      <c r="R797" s="83"/>
    </row>
    <row r="798" spans="1:18" ht="15" customHeight="1">
      <c r="A798" s="30"/>
      <c r="D798" s="6"/>
      <c r="E798" s="5"/>
      <c r="F798" s="33"/>
      <c r="G798" s="31"/>
      <c r="H798" s="27"/>
      <c r="I798" s="33"/>
      <c r="J798" s="64"/>
      <c r="K798" s="58"/>
      <c r="L798" s="59"/>
      <c r="M798" s="60"/>
      <c r="N798" s="61"/>
      <c r="O798" s="62"/>
      <c r="P798" s="140"/>
      <c r="Q798" s="63"/>
      <c r="R798" s="83"/>
    </row>
    <row r="799" spans="1:18" ht="15" customHeight="1">
      <c r="A799" s="30"/>
      <c r="D799" s="6"/>
      <c r="E799" s="5"/>
      <c r="F799" s="33"/>
      <c r="G799" s="31"/>
      <c r="H799" s="27"/>
      <c r="I799" s="33"/>
      <c r="J799" s="64"/>
      <c r="K799" s="58"/>
      <c r="L799" s="59"/>
      <c r="M799" s="60"/>
      <c r="N799" s="61"/>
      <c r="O799" s="62"/>
      <c r="P799" s="140"/>
      <c r="Q799" s="63"/>
      <c r="R799" s="83"/>
    </row>
    <row r="800" spans="1:18" ht="15" customHeight="1">
      <c r="A800" s="30"/>
      <c r="D800" s="6"/>
      <c r="E800" s="5"/>
      <c r="F800" s="33"/>
      <c r="G800" s="31"/>
      <c r="H800" s="27"/>
      <c r="I800" s="33"/>
      <c r="J800" s="64"/>
      <c r="K800" s="58"/>
      <c r="L800" s="59"/>
      <c r="M800" s="60"/>
      <c r="N800" s="61"/>
      <c r="O800" s="62"/>
      <c r="P800" s="140"/>
      <c r="Q800" s="63"/>
      <c r="R800" s="83"/>
    </row>
    <row r="801" spans="1:18" ht="15" customHeight="1">
      <c r="A801" s="30"/>
      <c r="D801" s="6"/>
      <c r="E801" s="5"/>
      <c r="F801" s="33"/>
      <c r="G801" s="31"/>
      <c r="H801" s="27"/>
      <c r="I801" s="33"/>
      <c r="J801" s="64"/>
      <c r="K801" s="58"/>
      <c r="L801" s="59"/>
      <c r="M801" s="60"/>
      <c r="N801" s="61"/>
      <c r="O801" s="62"/>
      <c r="P801" s="140"/>
      <c r="Q801" s="63"/>
      <c r="R801" s="83"/>
    </row>
    <row r="802" spans="1:18" ht="15" customHeight="1">
      <c r="A802" s="30"/>
      <c r="D802" s="6"/>
      <c r="E802" s="5"/>
      <c r="F802" s="33"/>
      <c r="G802" s="31"/>
      <c r="H802" s="27"/>
      <c r="I802" s="33"/>
      <c r="J802" s="64"/>
      <c r="K802" s="58"/>
      <c r="L802" s="59"/>
      <c r="M802" s="60"/>
      <c r="N802" s="61"/>
      <c r="O802" s="62"/>
      <c r="P802" s="140"/>
      <c r="Q802" s="63"/>
      <c r="R802" s="83"/>
    </row>
    <row r="803" spans="1:18" ht="15" customHeight="1">
      <c r="A803" s="30"/>
      <c r="D803" s="6"/>
      <c r="E803" s="5"/>
      <c r="F803" s="33"/>
      <c r="G803" s="31"/>
      <c r="H803" s="27"/>
      <c r="I803" s="33"/>
      <c r="J803" s="64"/>
      <c r="K803" s="58"/>
      <c r="L803" s="59"/>
      <c r="M803" s="60"/>
      <c r="N803" s="61"/>
      <c r="O803" s="62"/>
      <c r="P803" s="140"/>
      <c r="Q803" s="63"/>
      <c r="R803" s="83"/>
    </row>
    <row r="804" spans="1:18" ht="15" customHeight="1">
      <c r="A804" s="30"/>
      <c r="D804" s="6"/>
      <c r="E804" s="5"/>
      <c r="F804" s="33"/>
      <c r="G804" s="31"/>
      <c r="H804" s="27"/>
      <c r="I804" s="33"/>
      <c r="J804" s="64"/>
      <c r="K804" s="58"/>
      <c r="L804" s="59"/>
      <c r="M804" s="60"/>
      <c r="N804" s="61"/>
      <c r="O804" s="62"/>
      <c r="P804" s="140"/>
      <c r="Q804" s="63"/>
      <c r="R804" s="83"/>
    </row>
    <row r="805" spans="1:18" ht="15" customHeight="1">
      <c r="A805" s="30"/>
      <c r="D805" s="6"/>
      <c r="E805" s="5"/>
      <c r="F805" s="33"/>
      <c r="G805" s="31"/>
      <c r="H805" s="27"/>
      <c r="I805" s="33"/>
      <c r="J805" s="64"/>
      <c r="K805" s="58"/>
      <c r="L805" s="59"/>
      <c r="M805" s="60"/>
      <c r="N805" s="61"/>
      <c r="O805" s="62"/>
      <c r="P805" s="140"/>
      <c r="Q805" s="63"/>
      <c r="R805" s="83"/>
    </row>
    <row r="806" spans="1:18" ht="15" customHeight="1">
      <c r="A806" s="30"/>
      <c r="D806" s="6"/>
      <c r="E806" s="5"/>
      <c r="F806" s="33"/>
      <c r="G806" s="31"/>
      <c r="H806" s="27"/>
      <c r="I806" s="33"/>
      <c r="J806" s="64"/>
      <c r="K806" s="58"/>
      <c r="L806" s="59"/>
      <c r="M806" s="60"/>
      <c r="N806" s="61"/>
      <c r="O806" s="62"/>
      <c r="P806" s="140"/>
      <c r="Q806" s="63"/>
      <c r="R806" s="83"/>
    </row>
    <row r="807" spans="1:18" ht="15" customHeight="1">
      <c r="A807" s="30"/>
      <c r="D807" s="6"/>
      <c r="E807" s="5"/>
      <c r="F807" s="33"/>
      <c r="G807" s="31"/>
      <c r="H807" s="27"/>
      <c r="I807" s="33"/>
      <c r="J807" s="64"/>
      <c r="K807" s="58"/>
      <c r="L807" s="59"/>
      <c r="M807" s="60"/>
      <c r="N807" s="61"/>
      <c r="O807" s="62"/>
      <c r="P807" s="140"/>
      <c r="Q807" s="63"/>
      <c r="R807" s="83"/>
    </row>
    <row r="808" spans="1:18" ht="15" customHeight="1">
      <c r="A808" s="30"/>
      <c r="D808" s="6"/>
      <c r="E808" s="5"/>
      <c r="F808" s="33"/>
      <c r="G808" s="31"/>
      <c r="H808" s="27"/>
      <c r="I808" s="33"/>
      <c r="J808" s="64"/>
      <c r="K808" s="58"/>
      <c r="L808" s="59"/>
      <c r="M808" s="60"/>
      <c r="N808" s="61"/>
      <c r="O808" s="62"/>
      <c r="P808" s="140"/>
      <c r="Q808" s="63"/>
      <c r="R808" s="83"/>
    </row>
    <row r="809" spans="1:18" ht="15" customHeight="1">
      <c r="A809" s="30"/>
      <c r="D809" s="6"/>
      <c r="E809" s="5"/>
      <c r="F809" s="33"/>
      <c r="G809" s="31"/>
      <c r="H809" s="27"/>
      <c r="I809" s="33"/>
      <c r="J809" s="64"/>
      <c r="K809" s="58"/>
      <c r="L809" s="59"/>
      <c r="M809" s="60"/>
      <c r="N809" s="61"/>
      <c r="O809" s="62"/>
      <c r="P809" s="140"/>
      <c r="Q809" s="63"/>
      <c r="R809" s="83"/>
    </row>
    <row r="810" spans="1:18" ht="15" customHeight="1">
      <c r="A810" s="30"/>
      <c r="D810" s="6"/>
      <c r="E810" s="5"/>
      <c r="F810" s="33"/>
      <c r="G810" s="31"/>
      <c r="H810" s="27"/>
      <c r="I810" s="33"/>
      <c r="J810" s="64"/>
      <c r="K810" s="58"/>
      <c r="L810" s="59"/>
      <c r="M810" s="60"/>
      <c r="N810" s="61"/>
      <c r="O810" s="62"/>
      <c r="P810" s="140"/>
      <c r="Q810" s="63"/>
      <c r="R810" s="83"/>
    </row>
    <row r="811" spans="1:18" ht="15" customHeight="1">
      <c r="A811" s="30"/>
      <c r="D811" s="6"/>
      <c r="E811" s="5"/>
      <c r="F811" s="33"/>
      <c r="G811" s="31"/>
      <c r="H811" s="27"/>
      <c r="I811" s="33"/>
      <c r="J811" s="64"/>
      <c r="K811" s="58"/>
      <c r="L811" s="59"/>
      <c r="M811" s="60"/>
      <c r="N811" s="61"/>
      <c r="O811" s="62"/>
      <c r="P811" s="140"/>
      <c r="Q811" s="63"/>
      <c r="R811" s="83"/>
    </row>
    <row r="812" spans="1:18" ht="15" customHeight="1">
      <c r="A812" s="30"/>
      <c r="D812" s="6"/>
      <c r="E812" s="5"/>
      <c r="F812" s="33"/>
      <c r="G812" s="31"/>
      <c r="H812" s="27"/>
      <c r="I812" s="33"/>
      <c r="J812" s="64"/>
      <c r="K812" s="58"/>
      <c r="L812" s="59"/>
      <c r="M812" s="60"/>
      <c r="N812" s="61"/>
      <c r="O812" s="62"/>
      <c r="P812" s="140"/>
      <c r="Q812" s="63"/>
      <c r="R812" s="83"/>
    </row>
    <row r="813" spans="1:18" ht="15" customHeight="1">
      <c r="A813" s="30"/>
      <c r="D813" s="6"/>
      <c r="E813" s="5"/>
      <c r="F813" s="33"/>
      <c r="G813" s="31"/>
      <c r="H813" s="27"/>
      <c r="I813" s="33"/>
      <c r="J813" s="64"/>
      <c r="K813" s="58"/>
      <c r="L813" s="59"/>
      <c r="M813" s="60"/>
      <c r="N813" s="61"/>
      <c r="O813" s="62"/>
      <c r="P813" s="140"/>
      <c r="Q813" s="63"/>
      <c r="R813" s="83"/>
    </row>
    <row r="814" spans="1:18" ht="15" customHeight="1">
      <c r="A814" s="30"/>
      <c r="D814" s="6"/>
      <c r="E814" s="5"/>
      <c r="F814" s="33"/>
      <c r="G814" s="31"/>
      <c r="H814" s="27"/>
      <c r="I814" s="33"/>
      <c r="J814" s="64"/>
      <c r="K814" s="58"/>
      <c r="L814" s="59"/>
      <c r="M814" s="60"/>
      <c r="N814" s="61"/>
      <c r="O814" s="62"/>
      <c r="P814" s="140"/>
      <c r="Q814" s="63"/>
      <c r="R814" s="83"/>
    </row>
    <row r="815" spans="1:18" ht="15" customHeight="1">
      <c r="A815" s="30"/>
      <c r="D815" s="6"/>
      <c r="E815" s="5"/>
      <c r="F815" s="33"/>
      <c r="G815" s="31"/>
      <c r="H815" s="27"/>
      <c r="I815" s="33"/>
      <c r="J815" s="64"/>
      <c r="K815" s="58"/>
      <c r="L815" s="59"/>
      <c r="M815" s="60"/>
      <c r="N815" s="61"/>
      <c r="O815" s="62"/>
      <c r="P815" s="140"/>
      <c r="Q815" s="63"/>
      <c r="R815" s="83"/>
    </row>
    <row r="816" spans="1:18" ht="15" customHeight="1">
      <c r="A816" s="30"/>
      <c r="D816" s="6"/>
      <c r="E816" s="5"/>
      <c r="F816" s="33"/>
      <c r="G816" s="31"/>
      <c r="H816" s="27"/>
      <c r="I816" s="33"/>
      <c r="J816" s="64"/>
      <c r="K816" s="58"/>
      <c r="L816" s="59"/>
      <c r="M816" s="60"/>
      <c r="N816" s="61"/>
      <c r="O816" s="62"/>
      <c r="P816" s="140"/>
      <c r="Q816" s="63"/>
      <c r="R816" s="83"/>
    </row>
    <row r="817" spans="1:18" ht="15" customHeight="1">
      <c r="A817" s="30"/>
      <c r="D817" s="6"/>
      <c r="E817" s="5"/>
      <c r="F817" s="33"/>
      <c r="G817" s="31"/>
      <c r="H817" s="27"/>
      <c r="I817" s="33"/>
      <c r="J817" s="64"/>
      <c r="K817" s="58"/>
      <c r="L817" s="59"/>
      <c r="M817" s="60"/>
      <c r="N817" s="61"/>
      <c r="O817" s="62"/>
      <c r="P817" s="140"/>
      <c r="Q817" s="63"/>
      <c r="R817" s="83"/>
    </row>
    <row r="818" spans="1:18" ht="15" customHeight="1">
      <c r="A818" s="30"/>
      <c r="D818" s="6"/>
      <c r="E818" s="5"/>
      <c r="F818" s="33"/>
      <c r="G818" s="31"/>
      <c r="H818" s="27"/>
      <c r="I818" s="33"/>
      <c r="J818" s="64"/>
      <c r="K818" s="58"/>
      <c r="L818" s="59"/>
      <c r="M818" s="60"/>
      <c r="N818" s="61"/>
      <c r="O818" s="62"/>
      <c r="P818" s="140"/>
      <c r="Q818" s="63"/>
      <c r="R818" s="83"/>
    </row>
    <row r="819" spans="1:18" ht="15" customHeight="1">
      <c r="A819" s="30"/>
      <c r="D819" s="6"/>
      <c r="E819" s="5"/>
      <c r="F819" s="33"/>
      <c r="G819" s="31"/>
      <c r="H819" s="27"/>
      <c r="I819" s="33"/>
      <c r="J819" s="64"/>
      <c r="K819" s="58"/>
      <c r="L819" s="59"/>
      <c r="M819" s="60"/>
      <c r="N819" s="61"/>
      <c r="O819" s="62"/>
      <c r="P819" s="140"/>
      <c r="Q819" s="63"/>
      <c r="R819" s="83"/>
    </row>
    <row r="820" spans="1:18" ht="15" customHeight="1">
      <c r="A820" s="30"/>
      <c r="D820" s="6"/>
      <c r="E820" s="5"/>
      <c r="F820" s="33"/>
      <c r="G820" s="31"/>
      <c r="H820" s="27"/>
      <c r="I820" s="33"/>
      <c r="J820" s="64"/>
      <c r="K820" s="58"/>
      <c r="L820" s="59"/>
      <c r="M820" s="60"/>
      <c r="N820" s="61"/>
      <c r="O820" s="62"/>
      <c r="P820" s="140"/>
      <c r="Q820" s="63"/>
      <c r="R820" s="83"/>
    </row>
    <row r="821" spans="1:18" ht="15" customHeight="1">
      <c r="A821" s="30"/>
      <c r="D821" s="6"/>
      <c r="E821" s="5"/>
      <c r="F821" s="33"/>
      <c r="G821" s="31"/>
      <c r="H821" s="27"/>
      <c r="I821" s="33"/>
      <c r="J821" s="64"/>
      <c r="K821" s="58"/>
      <c r="L821" s="59"/>
      <c r="M821" s="60"/>
      <c r="N821" s="61"/>
      <c r="O821" s="62"/>
      <c r="P821" s="140"/>
      <c r="Q821" s="63"/>
      <c r="R821" s="83"/>
    </row>
    <row r="822" spans="1:18" ht="15" customHeight="1">
      <c r="A822" s="30"/>
      <c r="D822" s="6"/>
      <c r="E822" s="5"/>
      <c r="F822" s="33"/>
      <c r="G822" s="31"/>
      <c r="H822" s="27"/>
      <c r="I822" s="33"/>
      <c r="J822" s="64"/>
      <c r="K822" s="58"/>
      <c r="L822" s="59"/>
      <c r="M822" s="60"/>
      <c r="N822" s="61"/>
      <c r="O822" s="62"/>
      <c r="P822" s="140"/>
      <c r="Q822" s="63"/>
      <c r="R822" s="83"/>
    </row>
    <row r="823" spans="1:18" ht="15" customHeight="1">
      <c r="A823" s="30"/>
      <c r="D823" s="6"/>
      <c r="E823" s="5"/>
      <c r="F823" s="33"/>
      <c r="G823" s="31"/>
      <c r="H823" s="27"/>
      <c r="I823" s="33"/>
      <c r="J823" s="64"/>
      <c r="K823" s="58"/>
      <c r="L823" s="59"/>
      <c r="M823" s="60"/>
      <c r="N823" s="61"/>
      <c r="O823" s="62"/>
      <c r="P823" s="140"/>
      <c r="Q823" s="63"/>
      <c r="R823" s="83"/>
    </row>
    <row r="824" spans="1:18" ht="15" customHeight="1">
      <c r="A824" s="30"/>
      <c r="D824" s="6"/>
      <c r="E824" s="5"/>
      <c r="F824" s="33"/>
      <c r="G824" s="31"/>
      <c r="H824" s="27"/>
      <c r="I824" s="33"/>
      <c r="J824" s="64"/>
      <c r="K824" s="58"/>
      <c r="L824" s="59"/>
      <c r="M824" s="60"/>
      <c r="N824" s="61"/>
      <c r="O824" s="62"/>
      <c r="P824" s="140"/>
      <c r="Q824" s="63"/>
      <c r="R824" s="83"/>
    </row>
    <row r="825" spans="1:18" ht="15" customHeight="1">
      <c r="A825" s="30"/>
      <c r="D825" s="6"/>
      <c r="E825" s="5"/>
      <c r="F825" s="33"/>
      <c r="G825" s="31"/>
      <c r="H825" s="27"/>
      <c r="I825" s="33"/>
      <c r="J825" s="64"/>
      <c r="K825" s="58"/>
      <c r="L825" s="59"/>
      <c r="M825" s="60"/>
      <c r="N825" s="61"/>
      <c r="O825" s="62"/>
      <c r="P825" s="140"/>
      <c r="Q825" s="63"/>
      <c r="R825" s="83"/>
    </row>
    <row r="826" spans="1:18" ht="15" customHeight="1">
      <c r="A826" s="30"/>
      <c r="D826" s="6"/>
      <c r="E826" s="5"/>
      <c r="F826" s="33"/>
      <c r="G826" s="31"/>
      <c r="H826" s="27"/>
      <c r="I826" s="33"/>
      <c r="J826" s="64"/>
      <c r="K826" s="58"/>
      <c r="L826" s="59"/>
      <c r="M826" s="60"/>
      <c r="N826" s="61"/>
      <c r="O826" s="62"/>
      <c r="P826" s="140"/>
      <c r="Q826" s="63"/>
      <c r="R826" s="83"/>
    </row>
    <row r="827" spans="1:18" ht="15" customHeight="1">
      <c r="A827" s="30"/>
      <c r="D827" s="6"/>
      <c r="E827" s="5"/>
      <c r="F827" s="33"/>
      <c r="G827" s="31"/>
      <c r="H827" s="27"/>
      <c r="I827" s="33"/>
      <c r="J827" s="64"/>
      <c r="K827" s="58"/>
      <c r="L827" s="59"/>
      <c r="M827" s="60"/>
      <c r="N827" s="61"/>
      <c r="O827" s="62"/>
      <c r="P827" s="140"/>
      <c r="Q827" s="63"/>
      <c r="R827" s="83"/>
    </row>
    <row r="828" spans="1:18" ht="15" customHeight="1">
      <c r="A828" s="30"/>
      <c r="D828" s="6"/>
      <c r="E828" s="5"/>
      <c r="F828" s="33"/>
      <c r="G828" s="31"/>
      <c r="H828" s="27"/>
      <c r="I828" s="33"/>
      <c r="J828" s="64"/>
      <c r="K828" s="58"/>
      <c r="L828" s="59"/>
      <c r="M828" s="60"/>
      <c r="N828" s="61"/>
      <c r="O828" s="62"/>
      <c r="P828" s="140"/>
      <c r="Q828" s="63"/>
      <c r="R828" s="83"/>
    </row>
    <row r="829" spans="1:18" ht="15" customHeight="1">
      <c r="A829" s="30"/>
      <c r="D829" s="6"/>
      <c r="E829" s="5"/>
      <c r="F829" s="33"/>
      <c r="G829" s="31"/>
      <c r="H829" s="27"/>
      <c r="I829" s="33"/>
      <c r="J829" s="64"/>
      <c r="K829" s="58"/>
      <c r="L829" s="59"/>
      <c r="M829" s="60"/>
      <c r="N829" s="61"/>
      <c r="O829" s="62"/>
      <c r="P829" s="140"/>
      <c r="Q829" s="63"/>
      <c r="R829" s="83"/>
    </row>
    <row r="830" spans="1:18" ht="15" customHeight="1">
      <c r="A830" s="30"/>
      <c r="D830" s="6"/>
      <c r="E830" s="5"/>
      <c r="F830" s="33"/>
      <c r="G830" s="31"/>
      <c r="H830" s="27"/>
      <c r="I830" s="33"/>
      <c r="J830" s="64"/>
      <c r="K830" s="58"/>
      <c r="L830" s="59"/>
      <c r="M830" s="60"/>
      <c r="N830" s="61"/>
      <c r="O830" s="62"/>
      <c r="P830" s="140"/>
      <c r="Q830" s="63"/>
      <c r="R830" s="83"/>
    </row>
    <row r="831" spans="1:18" ht="15" customHeight="1">
      <c r="A831" s="30"/>
      <c r="D831" s="6"/>
      <c r="E831" s="5"/>
      <c r="F831" s="33"/>
      <c r="G831" s="31"/>
      <c r="H831" s="27"/>
      <c r="I831" s="33"/>
      <c r="J831" s="64"/>
      <c r="K831" s="58"/>
      <c r="L831" s="59"/>
      <c r="M831" s="60"/>
      <c r="N831" s="61"/>
      <c r="O831" s="62"/>
      <c r="P831" s="140"/>
      <c r="Q831" s="63"/>
      <c r="R831" s="83"/>
    </row>
    <row r="832" spans="1:18" ht="15" customHeight="1">
      <c r="A832" s="30"/>
      <c r="D832" s="6"/>
      <c r="E832" s="5"/>
      <c r="F832" s="33"/>
      <c r="G832" s="31"/>
      <c r="H832" s="27"/>
      <c r="I832" s="33"/>
      <c r="J832" s="64"/>
      <c r="K832" s="58"/>
      <c r="L832" s="59"/>
      <c r="M832" s="60"/>
      <c r="N832" s="61"/>
      <c r="O832" s="62"/>
      <c r="P832" s="140"/>
      <c r="Q832" s="63"/>
      <c r="R832" s="83"/>
    </row>
    <row r="833" spans="1:18" ht="15" customHeight="1">
      <c r="A833" s="30"/>
      <c r="D833" s="6"/>
      <c r="E833" s="5"/>
      <c r="F833" s="33"/>
      <c r="G833" s="31"/>
      <c r="H833" s="27"/>
      <c r="I833" s="33"/>
      <c r="J833" s="64"/>
      <c r="K833" s="58"/>
      <c r="L833" s="59"/>
      <c r="M833" s="60"/>
      <c r="N833" s="61"/>
      <c r="O833" s="62"/>
      <c r="P833" s="140"/>
      <c r="Q833" s="63"/>
      <c r="R833" s="83"/>
    </row>
    <row r="834" spans="1:18" ht="15" customHeight="1">
      <c r="A834" s="30"/>
      <c r="D834" s="6"/>
      <c r="E834" s="5"/>
      <c r="F834" s="33"/>
      <c r="G834" s="31"/>
      <c r="H834" s="27"/>
      <c r="I834" s="33"/>
      <c r="J834" s="64"/>
      <c r="K834" s="58"/>
      <c r="L834" s="59"/>
      <c r="M834" s="60"/>
      <c r="N834" s="61"/>
      <c r="O834" s="62"/>
      <c r="P834" s="140"/>
      <c r="Q834" s="63"/>
      <c r="R834" s="83"/>
    </row>
    <row r="835" spans="1:18" ht="15" customHeight="1">
      <c r="A835" s="30"/>
      <c r="D835" s="6"/>
      <c r="E835" s="5"/>
      <c r="F835" s="33"/>
      <c r="G835" s="31"/>
      <c r="H835" s="27"/>
      <c r="I835" s="33"/>
      <c r="J835" s="64"/>
      <c r="K835" s="58"/>
      <c r="L835" s="59"/>
      <c r="M835" s="60"/>
      <c r="N835" s="61"/>
      <c r="O835" s="62"/>
      <c r="P835" s="140"/>
      <c r="Q835" s="63"/>
      <c r="R835" s="83"/>
    </row>
    <row r="836" spans="1:18" ht="15" customHeight="1">
      <c r="A836" s="30"/>
      <c r="D836" s="6"/>
      <c r="E836" s="5"/>
      <c r="F836" s="33"/>
      <c r="G836" s="31"/>
      <c r="H836" s="27"/>
      <c r="I836" s="33"/>
      <c r="J836" s="64"/>
      <c r="K836" s="58"/>
      <c r="L836" s="59"/>
      <c r="M836" s="60"/>
      <c r="N836" s="61"/>
      <c r="O836" s="62"/>
      <c r="P836" s="140"/>
      <c r="Q836" s="63"/>
      <c r="R836" s="83"/>
    </row>
    <row r="837" spans="1:18" ht="15" customHeight="1">
      <c r="A837" s="30"/>
      <c r="D837" s="6"/>
      <c r="E837" s="5"/>
      <c r="F837" s="33"/>
      <c r="G837" s="31"/>
      <c r="H837" s="27"/>
      <c r="I837" s="33"/>
      <c r="J837" s="64"/>
      <c r="K837" s="58"/>
      <c r="L837" s="59"/>
      <c r="M837" s="60"/>
      <c r="N837" s="61"/>
      <c r="O837" s="62"/>
      <c r="P837" s="140"/>
      <c r="Q837" s="63"/>
      <c r="R837" s="83"/>
    </row>
    <row r="838" spans="1:18" ht="15" customHeight="1">
      <c r="A838" s="30"/>
      <c r="D838" s="6"/>
      <c r="E838" s="5"/>
      <c r="F838" s="33"/>
      <c r="G838" s="31"/>
      <c r="H838" s="27"/>
      <c r="I838" s="33"/>
      <c r="J838" s="64"/>
      <c r="K838" s="58"/>
      <c r="L838" s="59"/>
      <c r="M838" s="60"/>
      <c r="N838" s="61"/>
      <c r="O838" s="62"/>
      <c r="P838" s="140"/>
      <c r="Q838" s="63"/>
      <c r="R838" s="83"/>
    </row>
    <row r="839" spans="1:18" ht="15" customHeight="1">
      <c r="A839" s="30"/>
      <c r="D839" s="6"/>
      <c r="E839" s="5"/>
      <c r="F839" s="33"/>
      <c r="G839" s="31"/>
      <c r="H839" s="27"/>
      <c r="I839" s="33"/>
      <c r="J839" s="64"/>
      <c r="K839" s="58"/>
      <c r="L839" s="59"/>
      <c r="M839" s="60"/>
      <c r="N839" s="61"/>
      <c r="O839" s="62"/>
      <c r="P839" s="140"/>
      <c r="Q839" s="63"/>
      <c r="R839" s="83"/>
    </row>
    <row r="840" spans="1:18" ht="15" customHeight="1">
      <c r="A840" s="30"/>
      <c r="D840" s="6"/>
      <c r="E840" s="5"/>
      <c r="F840" s="33"/>
      <c r="G840" s="31"/>
      <c r="H840" s="27"/>
      <c r="I840" s="33"/>
      <c r="J840" s="64"/>
      <c r="K840" s="58"/>
      <c r="L840" s="59"/>
      <c r="M840" s="60"/>
      <c r="N840" s="61"/>
      <c r="O840" s="62"/>
      <c r="P840" s="140"/>
      <c r="Q840" s="63"/>
      <c r="R840" s="83"/>
    </row>
    <row r="841" spans="1:18" ht="15" customHeight="1">
      <c r="A841" s="30"/>
      <c r="D841" s="6"/>
      <c r="E841" s="5"/>
      <c r="F841" s="33"/>
      <c r="G841" s="31"/>
      <c r="H841" s="27"/>
      <c r="I841" s="33"/>
      <c r="J841" s="64"/>
      <c r="K841" s="58"/>
      <c r="L841" s="59"/>
      <c r="M841" s="60"/>
      <c r="N841" s="61"/>
      <c r="O841" s="62"/>
      <c r="P841" s="140"/>
      <c r="Q841" s="63"/>
      <c r="R841" s="83"/>
    </row>
    <row r="842" spans="1:18" ht="15" customHeight="1">
      <c r="A842" s="30"/>
      <c r="D842" s="6"/>
      <c r="E842" s="5"/>
      <c r="F842" s="33"/>
      <c r="G842" s="31"/>
      <c r="H842" s="27"/>
      <c r="I842" s="33"/>
      <c r="J842" s="64"/>
      <c r="K842" s="58"/>
      <c r="L842" s="59"/>
      <c r="M842" s="60"/>
      <c r="N842" s="61"/>
      <c r="O842" s="62"/>
      <c r="P842" s="140"/>
      <c r="Q842" s="63"/>
      <c r="R842" s="83"/>
    </row>
    <row r="843" spans="1:18" ht="15" customHeight="1">
      <c r="A843" s="30"/>
      <c r="D843" s="6"/>
      <c r="E843" s="5"/>
      <c r="F843" s="33"/>
      <c r="G843" s="31"/>
      <c r="H843" s="27"/>
      <c r="I843" s="33"/>
      <c r="J843" s="64"/>
      <c r="K843" s="58"/>
      <c r="L843" s="59"/>
      <c r="M843" s="60"/>
      <c r="N843" s="61"/>
      <c r="O843" s="62"/>
      <c r="P843" s="140"/>
      <c r="Q843" s="63"/>
      <c r="R843" s="83"/>
    </row>
    <row r="844" spans="1:18" ht="15" customHeight="1">
      <c r="A844" s="30"/>
      <c r="D844" s="6"/>
      <c r="E844" s="5"/>
      <c r="F844" s="33"/>
      <c r="G844" s="31"/>
      <c r="H844" s="27"/>
      <c r="I844" s="33"/>
      <c r="J844" s="64"/>
      <c r="K844" s="58"/>
      <c r="L844" s="59"/>
      <c r="M844" s="60"/>
      <c r="N844" s="61"/>
      <c r="O844" s="62"/>
      <c r="P844" s="140"/>
      <c r="Q844" s="63"/>
      <c r="R844" s="83"/>
    </row>
    <row r="845" spans="1:18" ht="15" customHeight="1">
      <c r="A845" s="30"/>
      <c r="D845" s="6"/>
      <c r="E845" s="5"/>
      <c r="F845" s="33"/>
      <c r="G845" s="31"/>
      <c r="H845" s="27"/>
      <c r="I845" s="33"/>
      <c r="J845" s="64"/>
      <c r="K845" s="58"/>
      <c r="L845" s="59"/>
      <c r="M845" s="60"/>
      <c r="N845" s="61"/>
      <c r="O845" s="62"/>
      <c r="P845" s="140"/>
      <c r="Q845" s="63"/>
      <c r="R845" s="83"/>
    </row>
    <row r="846" spans="1:18" ht="15" customHeight="1">
      <c r="A846" s="30"/>
      <c r="D846" s="6"/>
      <c r="E846" s="5"/>
      <c r="F846" s="33"/>
      <c r="G846" s="31"/>
      <c r="H846" s="27"/>
      <c r="I846" s="33"/>
      <c r="J846" s="64"/>
      <c r="K846" s="58"/>
      <c r="L846" s="59"/>
      <c r="M846" s="60"/>
      <c r="N846" s="61"/>
      <c r="O846" s="62"/>
      <c r="P846" s="140"/>
      <c r="Q846" s="63"/>
      <c r="R846" s="83"/>
    </row>
    <row r="847" spans="1:18" ht="15" customHeight="1">
      <c r="A847" s="30"/>
      <c r="D847" s="6"/>
      <c r="E847" s="5"/>
      <c r="F847" s="33"/>
      <c r="G847" s="31"/>
      <c r="H847" s="27"/>
      <c r="I847" s="33"/>
      <c r="J847" s="64"/>
      <c r="K847" s="58"/>
      <c r="L847" s="59"/>
      <c r="M847" s="60"/>
      <c r="N847" s="61"/>
      <c r="O847" s="62"/>
      <c r="P847" s="140"/>
      <c r="Q847" s="63"/>
      <c r="R847" s="83"/>
    </row>
    <row r="848" spans="1:18" ht="15" customHeight="1">
      <c r="A848" s="30"/>
      <c r="D848" s="6"/>
      <c r="E848" s="5"/>
      <c r="F848" s="33"/>
      <c r="G848" s="31"/>
      <c r="H848" s="27"/>
      <c r="I848" s="33"/>
      <c r="J848" s="64"/>
      <c r="K848" s="58"/>
      <c r="L848" s="59"/>
      <c r="M848" s="60"/>
      <c r="N848" s="61"/>
      <c r="O848" s="62"/>
      <c r="P848" s="140"/>
      <c r="Q848" s="63"/>
      <c r="R848" s="83"/>
    </row>
    <row r="849" spans="1:18" ht="15" customHeight="1">
      <c r="A849" s="30"/>
      <c r="D849" s="6"/>
      <c r="E849" s="5"/>
      <c r="F849" s="33"/>
      <c r="G849" s="31"/>
      <c r="H849" s="27"/>
      <c r="I849" s="33"/>
      <c r="J849" s="64"/>
      <c r="K849" s="58"/>
      <c r="L849" s="59"/>
      <c r="M849" s="60"/>
      <c r="N849" s="61"/>
      <c r="O849" s="62"/>
      <c r="P849" s="140"/>
      <c r="Q849" s="63"/>
      <c r="R849" s="83"/>
    </row>
    <row r="850" spans="1:18" ht="15" customHeight="1">
      <c r="A850" s="30"/>
      <c r="D850" s="6"/>
      <c r="E850" s="5"/>
      <c r="F850" s="33"/>
      <c r="G850" s="31"/>
      <c r="H850" s="27"/>
      <c r="I850" s="33"/>
      <c r="J850" s="64"/>
      <c r="K850" s="58"/>
      <c r="L850" s="59"/>
      <c r="M850" s="60"/>
      <c r="N850" s="61"/>
      <c r="O850" s="62"/>
      <c r="P850" s="140"/>
      <c r="Q850" s="63"/>
      <c r="R850" s="83"/>
    </row>
    <row r="851" spans="1:18" ht="15" customHeight="1">
      <c r="A851" s="30"/>
      <c r="D851" s="6"/>
      <c r="E851" s="5"/>
      <c r="F851" s="33"/>
      <c r="G851" s="31"/>
      <c r="H851" s="27"/>
      <c r="I851" s="33"/>
      <c r="J851" s="64"/>
      <c r="K851" s="58"/>
      <c r="L851" s="59"/>
      <c r="M851" s="60"/>
      <c r="N851" s="61"/>
      <c r="O851" s="62"/>
      <c r="P851" s="140"/>
      <c r="Q851" s="63"/>
      <c r="R851" s="83"/>
    </row>
    <row r="852" spans="1:18" ht="15" customHeight="1">
      <c r="A852" s="30"/>
      <c r="D852" s="6"/>
      <c r="E852" s="5"/>
      <c r="F852" s="33"/>
      <c r="G852" s="31"/>
      <c r="H852" s="27"/>
      <c r="I852" s="33"/>
      <c r="J852" s="64"/>
      <c r="K852" s="58"/>
      <c r="L852" s="59"/>
      <c r="M852" s="60"/>
      <c r="N852" s="61"/>
      <c r="O852" s="62"/>
      <c r="P852" s="140"/>
      <c r="Q852" s="63"/>
      <c r="R852" s="83"/>
    </row>
    <row r="853" spans="1:18" ht="15" customHeight="1">
      <c r="A853" s="30"/>
      <c r="D853" s="6"/>
      <c r="E853" s="5"/>
      <c r="F853" s="33"/>
      <c r="G853" s="31"/>
      <c r="H853" s="27"/>
      <c r="I853" s="33"/>
      <c r="J853" s="64"/>
      <c r="K853" s="58"/>
      <c r="L853" s="59"/>
      <c r="M853" s="60"/>
      <c r="N853" s="61"/>
      <c r="O853" s="62"/>
      <c r="P853" s="140"/>
      <c r="Q853" s="63"/>
      <c r="R853" s="83"/>
    </row>
    <row r="854" spans="1:18" ht="15" customHeight="1">
      <c r="A854" s="30"/>
      <c r="D854" s="6"/>
      <c r="E854" s="5"/>
      <c r="F854" s="33"/>
      <c r="G854" s="31"/>
      <c r="H854" s="27"/>
      <c r="I854" s="33"/>
      <c r="J854" s="64"/>
      <c r="K854" s="58"/>
      <c r="L854" s="59"/>
      <c r="M854" s="60"/>
      <c r="N854" s="61"/>
      <c r="O854" s="62"/>
      <c r="P854" s="140"/>
      <c r="Q854" s="63"/>
      <c r="R854" s="83"/>
    </row>
    <row r="855" spans="1:18" ht="15" customHeight="1">
      <c r="A855" s="30"/>
      <c r="D855" s="6"/>
      <c r="E855" s="5"/>
      <c r="F855" s="33"/>
      <c r="G855" s="31"/>
      <c r="H855" s="27"/>
      <c r="I855" s="33"/>
      <c r="J855" s="64"/>
      <c r="K855" s="58"/>
      <c r="L855" s="59"/>
      <c r="M855" s="60"/>
      <c r="N855" s="61"/>
      <c r="O855" s="62"/>
      <c r="P855" s="140"/>
      <c r="Q855" s="63"/>
      <c r="R855" s="83"/>
    </row>
    <row r="856" spans="1:18" ht="15" customHeight="1">
      <c r="A856" s="30"/>
      <c r="D856" s="6"/>
      <c r="E856" s="5"/>
      <c r="F856" s="33"/>
      <c r="G856" s="31"/>
      <c r="H856" s="27"/>
      <c r="I856" s="33"/>
      <c r="J856" s="64"/>
      <c r="K856" s="58"/>
      <c r="L856" s="59"/>
      <c r="M856" s="60"/>
      <c r="N856" s="61"/>
      <c r="O856" s="62"/>
      <c r="P856" s="140"/>
      <c r="Q856" s="63"/>
      <c r="R856" s="83"/>
    </row>
    <row r="857" spans="1:18" ht="15" customHeight="1">
      <c r="A857" s="30"/>
      <c r="D857" s="6"/>
      <c r="E857" s="5"/>
      <c r="F857" s="33"/>
      <c r="G857" s="31"/>
      <c r="H857" s="27"/>
      <c r="I857" s="33"/>
      <c r="J857" s="64"/>
      <c r="K857" s="58"/>
      <c r="L857" s="59"/>
      <c r="M857" s="60"/>
      <c r="N857" s="61"/>
      <c r="O857" s="62"/>
      <c r="P857" s="140"/>
      <c r="Q857" s="63"/>
      <c r="R857" s="83"/>
    </row>
    <row r="858" spans="1:18" ht="15" customHeight="1">
      <c r="A858" s="30"/>
      <c r="D858" s="6"/>
      <c r="E858" s="5"/>
      <c r="F858" s="33"/>
      <c r="G858" s="31"/>
      <c r="H858" s="27"/>
      <c r="I858" s="33"/>
      <c r="J858" s="64"/>
      <c r="K858" s="58"/>
      <c r="L858" s="59"/>
      <c r="M858" s="60"/>
      <c r="N858" s="61"/>
      <c r="O858" s="62"/>
      <c r="P858" s="140"/>
      <c r="Q858" s="63"/>
      <c r="R858" s="83"/>
    </row>
    <row r="859" spans="1:18" ht="15" customHeight="1">
      <c r="A859" s="30"/>
      <c r="D859" s="6"/>
      <c r="E859" s="5"/>
      <c r="F859" s="33"/>
      <c r="G859" s="31"/>
      <c r="H859" s="27"/>
      <c r="I859" s="33"/>
      <c r="J859" s="64"/>
      <c r="K859" s="58"/>
      <c r="L859" s="59"/>
      <c r="M859" s="60"/>
      <c r="N859" s="61"/>
      <c r="O859" s="62"/>
      <c r="P859" s="140"/>
      <c r="Q859" s="63"/>
      <c r="R859" s="83"/>
    </row>
    <row r="860" spans="1:18" ht="15" customHeight="1">
      <c r="A860" s="30"/>
      <c r="D860" s="6"/>
      <c r="E860" s="5"/>
      <c r="F860" s="33"/>
      <c r="G860" s="31"/>
      <c r="H860" s="27"/>
      <c r="I860" s="33"/>
      <c r="J860" s="64"/>
      <c r="K860" s="58"/>
      <c r="L860" s="59"/>
      <c r="M860" s="60"/>
      <c r="N860" s="61"/>
      <c r="O860" s="62"/>
      <c r="P860" s="140"/>
      <c r="Q860" s="63"/>
      <c r="R860" s="83"/>
    </row>
    <row r="861" spans="1:18" ht="15" customHeight="1">
      <c r="A861" s="30"/>
      <c r="D861" s="6"/>
      <c r="E861" s="5"/>
      <c r="F861" s="33"/>
      <c r="G861" s="31"/>
      <c r="H861" s="27"/>
      <c r="I861" s="33"/>
      <c r="J861" s="64"/>
      <c r="K861" s="58"/>
      <c r="L861" s="59"/>
      <c r="M861" s="60"/>
      <c r="N861" s="61"/>
      <c r="O861" s="62"/>
      <c r="P861" s="140"/>
      <c r="Q861" s="63"/>
      <c r="R861" s="83"/>
    </row>
    <row r="862" spans="1:18" ht="15" customHeight="1">
      <c r="A862" s="30"/>
      <c r="D862" s="6"/>
      <c r="E862" s="5"/>
      <c r="F862" s="33"/>
      <c r="G862" s="31"/>
      <c r="H862" s="27"/>
      <c r="I862" s="33"/>
      <c r="J862" s="64"/>
      <c r="K862" s="58"/>
      <c r="L862" s="59"/>
      <c r="M862" s="60"/>
      <c r="N862" s="61"/>
      <c r="O862" s="62"/>
      <c r="P862" s="140"/>
      <c r="Q862" s="63"/>
      <c r="R862" s="83"/>
    </row>
    <row r="863" spans="1:18" ht="15" customHeight="1">
      <c r="A863" s="30"/>
      <c r="D863" s="6"/>
      <c r="E863" s="5"/>
      <c r="F863" s="33"/>
      <c r="G863" s="31"/>
      <c r="H863" s="27"/>
      <c r="I863" s="33"/>
      <c r="J863" s="64"/>
      <c r="K863" s="58"/>
      <c r="L863" s="59"/>
      <c r="M863" s="60"/>
      <c r="N863" s="61"/>
      <c r="O863" s="62"/>
      <c r="P863" s="140"/>
      <c r="Q863" s="63"/>
      <c r="R863" s="83"/>
    </row>
    <row r="864" spans="1:18" ht="15" customHeight="1">
      <c r="A864" s="30"/>
      <c r="D864" s="6"/>
      <c r="E864" s="5"/>
      <c r="F864" s="33"/>
      <c r="G864" s="31"/>
      <c r="H864" s="27"/>
      <c r="I864" s="33"/>
      <c r="J864" s="64"/>
      <c r="K864" s="58"/>
      <c r="L864" s="59"/>
      <c r="M864" s="60"/>
      <c r="N864" s="61"/>
      <c r="O864" s="62"/>
      <c r="P864" s="140"/>
      <c r="Q864" s="63"/>
      <c r="R864" s="83"/>
    </row>
    <row r="865" spans="1:18" ht="15" customHeight="1">
      <c r="A865" s="30"/>
      <c r="D865" s="6"/>
      <c r="E865" s="5"/>
      <c r="F865" s="33"/>
      <c r="G865" s="31"/>
      <c r="H865" s="27"/>
      <c r="I865" s="33"/>
      <c r="J865" s="64"/>
      <c r="K865" s="58"/>
      <c r="L865" s="59"/>
      <c r="M865" s="60"/>
      <c r="N865" s="61"/>
      <c r="O865" s="62"/>
      <c r="P865" s="140"/>
      <c r="Q865" s="63"/>
      <c r="R865" s="83"/>
    </row>
    <row r="866" spans="1:18" ht="15" customHeight="1">
      <c r="A866" s="30"/>
      <c r="D866" s="6"/>
      <c r="E866" s="5"/>
      <c r="F866" s="33"/>
      <c r="G866" s="31"/>
      <c r="H866" s="27"/>
      <c r="I866" s="33"/>
      <c r="J866" s="64"/>
      <c r="K866" s="58"/>
      <c r="L866" s="59"/>
      <c r="M866" s="60"/>
      <c r="N866" s="61"/>
      <c r="O866" s="62"/>
      <c r="P866" s="140"/>
      <c r="Q866" s="63"/>
      <c r="R866" s="83"/>
    </row>
    <row r="867" spans="1:18" ht="15" customHeight="1">
      <c r="A867" s="30"/>
      <c r="D867" s="6"/>
      <c r="E867" s="5"/>
      <c r="F867" s="33"/>
      <c r="G867" s="31"/>
      <c r="H867" s="27"/>
      <c r="I867" s="33"/>
      <c r="J867" s="64"/>
      <c r="K867" s="58"/>
      <c r="L867" s="59"/>
      <c r="M867" s="60"/>
      <c r="N867" s="61"/>
      <c r="O867" s="62"/>
      <c r="P867" s="140"/>
      <c r="Q867" s="63"/>
      <c r="R867" s="83"/>
    </row>
    <row r="868" spans="1:18" ht="15" customHeight="1">
      <c r="A868" s="30"/>
      <c r="D868" s="6"/>
      <c r="E868" s="5"/>
      <c r="F868" s="33"/>
      <c r="G868" s="31"/>
      <c r="H868" s="27"/>
      <c r="I868" s="33"/>
      <c r="J868" s="64"/>
      <c r="K868" s="58"/>
      <c r="L868" s="59"/>
      <c r="M868" s="60"/>
      <c r="N868" s="61"/>
      <c r="O868" s="62"/>
      <c r="P868" s="140"/>
      <c r="Q868" s="63"/>
      <c r="R868" s="83"/>
    </row>
    <row r="869" spans="1:18" ht="15" customHeight="1">
      <c r="A869" s="30"/>
      <c r="D869" s="6"/>
      <c r="E869" s="5"/>
      <c r="F869" s="33"/>
      <c r="G869" s="31"/>
      <c r="H869" s="27"/>
      <c r="I869" s="33"/>
      <c r="J869" s="64"/>
      <c r="K869" s="58"/>
      <c r="L869" s="59"/>
      <c r="M869" s="60"/>
      <c r="N869" s="61"/>
      <c r="O869" s="62"/>
      <c r="P869" s="140"/>
      <c r="Q869" s="63"/>
      <c r="R869" s="83"/>
    </row>
    <row r="870" spans="1:18" ht="15" customHeight="1">
      <c r="A870" s="30"/>
      <c r="D870" s="6"/>
      <c r="E870" s="5"/>
      <c r="F870" s="33"/>
      <c r="G870" s="31"/>
      <c r="H870" s="27"/>
      <c r="I870" s="33"/>
      <c r="J870" s="64"/>
      <c r="K870" s="58"/>
      <c r="L870" s="59"/>
      <c r="M870" s="60"/>
      <c r="N870" s="61"/>
      <c r="O870" s="62"/>
      <c r="P870" s="140"/>
      <c r="Q870" s="63"/>
      <c r="R870" s="83"/>
    </row>
    <row r="871" spans="1:18" ht="15" customHeight="1">
      <c r="A871" s="30"/>
      <c r="D871" s="6"/>
      <c r="E871" s="5"/>
      <c r="F871" s="33"/>
      <c r="G871" s="31"/>
      <c r="H871" s="27"/>
      <c r="I871" s="33"/>
      <c r="J871" s="64"/>
      <c r="K871" s="58"/>
      <c r="L871" s="59"/>
      <c r="M871" s="60"/>
      <c r="N871" s="61"/>
      <c r="O871" s="62"/>
      <c r="P871" s="140"/>
      <c r="Q871" s="63"/>
      <c r="R871" s="83"/>
    </row>
    <row r="872" spans="1:18" ht="15" customHeight="1">
      <c r="A872" s="30"/>
      <c r="D872" s="6"/>
      <c r="E872" s="5"/>
      <c r="F872" s="33"/>
      <c r="G872" s="31"/>
      <c r="H872" s="27"/>
      <c r="I872" s="33"/>
      <c r="J872" s="64"/>
      <c r="K872" s="58"/>
      <c r="L872" s="59"/>
      <c r="M872" s="60"/>
      <c r="N872" s="61"/>
      <c r="O872" s="62"/>
      <c r="P872" s="140"/>
      <c r="Q872" s="63"/>
      <c r="R872" s="83"/>
    </row>
    <row r="873" spans="1:18" ht="15" customHeight="1">
      <c r="A873" s="30"/>
      <c r="D873" s="6"/>
      <c r="E873" s="5"/>
      <c r="F873" s="33"/>
      <c r="G873" s="31"/>
      <c r="H873" s="27"/>
      <c r="I873" s="33"/>
      <c r="J873" s="64"/>
      <c r="K873" s="58"/>
      <c r="L873" s="59"/>
      <c r="M873" s="60"/>
      <c r="N873" s="61"/>
      <c r="O873" s="62"/>
      <c r="P873" s="140"/>
      <c r="Q873" s="63"/>
      <c r="R873" s="83"/>
    </row>
    <row r="874" spans="1:18" ht="15" customHeight="1">
      <c r="A874" s="30"/>
      <c r="D874" s="6"/>
      <c r="E874" s="5"/>
      <c r="F874" s="33"/>
      <c r="G874" s="31"/>
      <c r="H874" s="27"/>
      <c r="I874" s="33"/>
      <c r="J874" s="64"/>
      <c r="K874" s="58"/>
      <c r="L874" s="59"/>
      <c r="M874" s="60"/>
      <c r="N874" s="61"/>
      <c r="O874" s="62"/>
      <c r="P874" s="140"/>
      <c r="Q874" s="63"/>
      <c r="R874" s="83"/>
    </row>
    <row r="875" spans="1:18" ht="15" customHeight="1">
      <c r="A875" s="30"/>
      <c r="D875" s="6"/>
      <c r="E875" s="5"/>
      <c r="F875" s="33"/>
      <c r="G875" s="31"/>
      <c r="H875" s="27"/>
      <c r="I875" s="33"/>
      <c r="J875" s="64"/>
      <c r="K875" s="58"/>
      <c r="L875" s="59"/>
      <c r="M875" s="60"/>
      <c r="N875" s="61"/>
      <c r="O875" s="62"/>
      <c r="P875" s="140"/>
      <c r="Q875" s="63"/>
      <c r="R875" s="83"/>
    </row>
    <row r="876" spans="1:18" ht="15" customHeight="1">
      <c r="A876" s="30"/>
      <c r="D876" s="6"/>
      <c r="E876" s="5"/>
      <c r="F876" s="33"/>
      <c r="G876" s="31"/>
      <c r="H876" s="27"/>
      <c r="I876" s="33"/>
      <c r="J876" s="64"/>
      <c r="K876" s="58"/>
      <c r="L876" s="59"/>
      <c r="M876" s="60"/>
      <c r="N876" s="61"/>
      <c r="O876" s="62"/>
      <c r="P876" s="140"/>
      <c r="Q876" s="63"/>
      <c r="R876" s="83"/>
    </row>
    <row r="877" spans="1:18" ht="15" customHeight="1">
      <c r="A877" s="30"/>
      <c r="D877" s="6"/>
      <c r="E877" s="5"/>
      <c r="F877" s="33"/>
      <c r="G877" s="31"/>
      <c r="H877" s="27"/>
      <c r="I877" s="33"/>
      <c r="J877" s="64"/>
      <c r="K877" s="58"/>
      <c r="L877" s="59"/>
      <c r="M877" s="60"/>
      <c r="N877" s="61"/>
      <c r="O877" s="62"/>
      <c r="P877" s="140"/>
      <c r="Q877" s="63"/>
      <c r="R877" s="83"/>
    </row>
    <row r="878" spans="1:18" ht="15" customHeight="1">
      <c r="A878" s="30"/>
      <c r="D878" s="6"/>
      <c r="E878" s="5"/>
      <c r="F878" s="33"/>
      <c r="G878" s="31"/>
      <c r="H878" s="27"/>
      <c r="I878" s="33"/>
      <c r="J878" s="64"/>
      <c r="K878" s="58"/>
      <c r="L878" s="59"/>
      <c r="M878" s="60"/>
      <c r="N878" s="61"/>
      <c r="O878" s="62"/>
      <c r="P878" s="140"/>
      <c r="Q878" s="63"/>
      <c r="R878" s="83"/>
    </row>
    <row r="879" spans="1:18" ht="15" customHeight="1">
      <c r="A879" s="30"/>
      <c r="D879" s="6"/>
      <c r="E879" s="5"/>
      <c r="F879" s="33"/>
      <c r="G879" s="31"/>
      <c r="H879" s="27"/>
      <c r="I879" s="33"/>
      <c r="J879" s="64"/>
      <c r="K879" s="58"/>
      <c r="L879" s="59"/>
      <c r="M879" s="60"/>
      <c r="N879" s="61"/>
      <c r="O879" s="62"/>
      <c r="P879" s="140"/>
      <c r="Q879" s="63"/>
      <c r="R879" s="83"/>
    </row>
    <row r="880" spans="1:18" ht="15" customHeight="1">
      <c r="A880" s="30"/>
      <c r="D880" s="6"/>
      <c r="E880" s="5"/>
      <c r="F880" s="33"/>
      <c r="G880" s="31"/>
      <c r="H880" s="27"/>
      <c r="I880" s="33"/>
      <c r="J880" s="64"/>
      <c r="K880" s="58"/>
      <c r="L880" s="59"/>
      <c r="M880" s="60"/>
      <c r="N880" s="61"/>
      <c r="O880" s="62"/>
      <c r="P880" s="140"/>
      <c r="Q880" s="63"/>
      <c r="R880" s="83"/>
    </row>
    <row r="881" spans="1:18" ht="15" customHeight="1">
      <c r="A881" s="30"/>
      <c r="D881" s="6"/>
      <c r="E881" s="5"/>
      <c r="F881" s="33"/>
      <c r="G881" s="31"/>
      <c r="H881" s="27"/>
      <c r="I881" s="33"/>
      <c r="J881" s="64"/>
      <c r="K881" s="58"/>
      <c r="L881" s="59"/>
      <c r="M881" s="60"/>
      <c r="N881" s="61"/>
      <c r="O881" s="62"/>
      <c r="P881" s="140"/>
      <c r="Q881" s="63"/>
      <c r="R881" s="83"/>
    </row>
    <row r="882" spans="1:18" ht="15" customHeight="1">
      <c r="A882" s="30"/>
      <c r="D882" s="6"/>
      <c r="E882" s="5"/>
      <c r="F882" s="33"/>
      <c r="G882" s="31"/>
      <c r="H882" s="27"/>
      <c r="I882" s="33"/>
      <c r="J882" s="64"/>
      <c r="K882" s="58"/>
      <c r="L882" s="59"/>
      <c r="M882" s="60"/>
      <c r="N882" s="61"/>
      <c r="O882" s="62"/>
      <c r="P882" s="140"/>
      <c r="Q882" s="63"/>
      <c r="R882" s="83"/>
    </row>
    <row r="883" spans="1:18" ht="15" customHeight="1">
      <c r="A883" s="30"/>
      <c r="D883" s="6"/>
      <c r="E883" s="5"/>
      <c r="F883" s="33"/>
      <c r="G883" s="31"/>
      <c r="H883" s="27"/>
      <c r="I883" s="33"/>
      <c r="J883" s="64"/>
      <c r="K883" s="58"/>
      <c r="L883" s="59"/>
      <c r="M883" s="60"/>
      <c r="N883" s="61"/>
      <c r="O883" s="62"/>
      <c r="P883" s="140"/>
      <c r="Q883" s="63"/>
      <c r="R883" s="83"/>
    </row>
    <row r="884" spans="1:18" ht="15" customHeight="1">
      <c r="A884" s="30"/>
      <c r="D884" s="6"/>
      <c r="E884" s="5"/>
      <c r="F884" s="33"/>
      <c r="G884" s="31"/>
      <c r="H884" s="27"/>
      <c r="I884" s="33"/>
      <c r="J884" s="64"/>
      <c r="K884" s="58"/>
      <c r="L884" s="59"/>
      <c r="M884" s="60"/>
      <c r="N884" s="61"/>
      <c r="O884" s="62"/>
      <c r="P884" s="140"/>
      <c r="Q884" s="63"/>
      <c r="R884" s="83"/>
    </row>
    <row r="885" spans="1:18" ht="15" customHeight="1">
      <c r="A885" s="30"/>
      <c r="D885" s="6"/>
      <c r="E885" s="5"/>
      <c r="F885" s="33"/>
      <c r="G885" s="31"/>
      <c r="H885" s="27"/>
      <c r="I885" s="33"/>
      <c r="J885" s="64"/>
      <c r="K885" s="58"/>
      <c r="L885" s="59"/>
      <c r="M885" s="60"/>
      <c r="N885" s="61"/>
      <c r="O885" s="62"/>
      <c r="P885" s="140"/>
      <c r="Q885" s="63"/>
      <c r="R885" s="83"/>
    </row>
    <row r="886" spans="1:18" ht="15" customHeight="1">
      <c r="A886" s="30"/>
      <c r="D886" s="6"/>
      <c r="E886" s="5"/>
      <c r="F886" s="33"/>
      <c r="G886" s="31"/>
      <c r="H886" s="27"/>
      <c r="I886" s="33"/>
      <c r="J886" s="64"/>
      <c r="K886" s="58"/>
      <c r="L886" s="59"/>
      <c r="M886" s="60"/>
      <c r="N886" s="61"/>
      <c r="O886" s="62"/>
      <c r="P886" s="140"/>
      <c r="Q886" s="63"/>
      <c r="R886" s="83"/>
    </row>
    <row r="887" spans="1:18" ht="15" customHeight="1">
      <c r="A887" s="30"/>
      <c r="D887" s="6"/>
      <c r="E887" s="5"/>
      <c r="F887" s="33"/>
      <c r="G887" s="31"/>
      <c r="H887" s="27"/>
      <c r="I887" s="33"/>
      <c r="J887" s="64"/>
      <c r="K887" s="58"/>
      <c r="L887" s="59"/>
      <c r="M887" s="60"/>
      <c r="N887" s="61"/>
      <c r="O887" s="62"/>
      <c r="P887" s="140"/>
      <c r="Q887" s="63"/>
      <c r="R887" s="83"/>
    </row>
    <row r="888" spans="1:18" ht="15" customHeight="1">
      <c r="A888" s="30"/>
      <c r="D888" s="6"/>
      <c r="E888" s="5"/>
      <c r="F888" s="33"/>
      <c r="G888" s="31"/>
      <c r="H888" s="27"/>
      <c r="I888" s="33"/>
      <c r="J888" s="64"/>
      <c r="K888" s="58"/>
      <c r="L888" s="59"/>
      <c r="M888" s="60"/>
      <c r="N888" s="61"/>
      <c r="O888" s="62"/>
      <c r="P888" s="140"/>
      <c r="Q888" s="63"/>
      <c r="R888" s="83"/>
    </row>
    <row r="889" spans="1:18" ht="15" customHeight="1">
      <c r="A889" s="30"/>
      <c r="D889" s="6"/>
      <c r="E889" s="5"/>
      <c r="F889" s="33"/>
      <c r="G889" s="31"/>
      <c r="H889" s="27"/>
      <c r="I889" s="33"/>
      <c r="J889" s="64"/>
      <c r="K889" s="58"/>
      <c r="L889" s="59"/>
      <c r="M889" s="60"/>
      <c r="N889" s="61"/>
      <c r="O889" s="62"/>
      <c r="P889" s="140"/>
      <c r="Q889" s="63"/>
      <c r="R889" s="83"/>
    </row>
    <row r="890" spans="1:18" ht="15" customHeight="1">
      <c r="A890" s="30"/>
      <c r="D890" s="6"/>
      <c r="E890" s="5"/>
      <c r="F890" s="33"/>
      <c r="G890" s="31"/>
      <c r="H890" s="27"/>
      <c r="I890" s="33"/>
      <c r="J890" s="64"/>
      <c r="K890" s="58"/>
      <c r="L890" s="59"/>
      <c r="M890" s="60"/>
      <c r="N890" s="61"/>
      <c r="O890" s="62"/>
      <c r="P890" s="140"/>
      <c r="Q890" s="63"/>
      <c r="R890" s="83"/>
    </row>
    <row r="891" spans="1:18" ht="15" customHeight="1">
      <c r="A891" s="30"/>
      <c r="D891" s="6"/>
      <c r="E891" s="5"/>
      <c r="F891" s="33"/>
      <c r="G891" s="31"/>
      <c r="H891" s="27"/>
      <c r="I891" s="33"/>
      <c r="J891" s="64"/>
      <c r="K891" s="58"/>
      <c r="L891" s="59"/>
      <c r="M891" s="60"/>
      <c r="N891" s="61"/>
      <c r="O891" s="62"/>
      <c r="P891" s="140"/>
      <c r="Q891" s="63"/>
      <c r="R891" s="83"/>
    </row>
    <row r="892" spans="1:18" ht="15" customHeight="1">
      <c r="A892" s="30"/>
      <c r="D892" s="6"/>
      <c r="E892" s="5"/>
      <c r="F892" s="33"/>
      <c r="G892" s="31"/>
      <c r="H892" s="27"/>
      <c r="I892" s="33"/>
      <c r="J892" s="64"/>
      <c r="K892" s="58"/>
      <c r="L892" s="59"/>
      <c r="M892" s="60"/>
      <c r="N892" s="61"/>
      <c r="O892" s="62"/>
      <c r="P892" s="140"/>
      <c r="Q892" s="63"/>
      <c r="R892" s="83"/>
    </row>
    <row r="893" spans="1:18" ht="15" customHeight="1">
      <c r="A893" s="30"/>
      <c r="D893" s="6"/>
      <c r="E893" s="5"/>
      <c r="F893" s="33"/>
      <c r="G893" s="31"/>
      <c r="H893" s="27"/>
      <c r="I893" s="33"/>
      <c r="J893" s="64"/>
      <c r="K893" s="58"/>
      <c r="L893" s="59"/>
      <c r="M893" s="60"/>
      <c r="N893" s="61"/>
      <c r="O893" s="62"/>
      <c r="P893" s="140"/>
      <c r="Q893" s="63"/>
      <c r="R893" s="83"/>
    </row>
    <row r="894" spans="1:18" ht="15" customHeight="1">
      <c r="A894" s="30"/>
      <c r="D894" s="6"/>
      <c r="E894" s="5"/>
      <c r="F894" s="33"/>
      <c r="G894" s="31"/>
      <c r="H894" s="27"/>
      <c r="I894" s="33"/>
      <c r="J894" s="64"/>
      <c r="K894" s="58"/>
      <c r="L894" s="59"/>
      <c r="M894" s="60"/>
      <c r="N894" s="61"/>
      <c r="O894" s="62"/>
      <c r="P894" s="140"/>
      <c r="Q894" s="63"/>
      <c r="R894" s="83"/>
    </row>
    <row r="895" spans="1:18" ht="15" customHeight="1">
      <c r="A895" s="30"/>
      <c r="D895" s="6"/>
      <c r="E895" s="5"/>
      <c r="F895" s="33"/>
      <c r="G895" s="31"/>
      <c r="H895" s="27"/>
      <c r="I895" s="33"/>
      <c r="J895" s="64"/>
      <c r="K895" s="58"/>
      <c r="L895" s="59"/>
      <c r="M895" s="60"/>
      <c r="N895" s="61"/>
      <c r="O895" s="62"/>
      <c r="P895" s="140"/>
      <c r="Q895" s="63"/>
      <c r="R895" s="83"/>
    </row>
    <row r="896" spans="1:18" ht="15" customHeight="1">
      <c r="A896" s="30"/>
      <c r="D896" s="6"/>
      <c r="E896" s="5"/>
      <c r="F896" s="33"/>
      <c r="G896" s="31"/>
      <c r="H896" s="27"/>
      <c r="I896" s="33"/>
      <c r="J896" s="64"/>
      <c r="K896" s="58"/>
      <c r="L896" s="59"/>
      <c r="M896" s="60"/>
      <c r="N896" s="61"/>
      <c r="O896" s="62"/>
      <c r="P896" s="140"/>
      <c r="Q896" s="63"/>
      <c r="R896" s="83"/>
    </row>
    <row r="897" spans="1:18" ht="15" customHeight="1">
      <c r="A897" s="30"/>
      <c r="D897" s="6"/>
      <c r="E897" s="5"/>
      <c r="F897" s="33"/>
      <c r="G897" s="31"/>
      <c r="H897" s="27"/>
      <c r="I897" s="33"/>
      <c r="J897" s="64"/>
      <c r="K897" s="58"/>
      <c r="L897" s="59"/>
      <c r="M897" s="60"/>
      <c r="N897" s="61"/>
      <c r="O897" s="62"/>
      <c r="P897" s="140"/>
      <c r="Q897" s="63"/>
      <c r="R897" s="83"/>
    </row>
    <row r="898" spans="1:18" ht="15" customHeight="1">
      <c r="A898" s="30"/>
      <c r="D898" s="6"/>
      <c r="E898" s="5"/>
      <c r="F898" s="33"/>
      <c r="G898" s="31"/>
      <c r="H898" s="27"/>
      <c r="I898" s="33"/>
      <c r="J898" s="64"/>
      <c r="K898" s="58"/>
      <c r="L898" s="59"/>
      <c r="M898" s="60"/>
      <c r="N898" s="61"/>
      <c r="O898" s="62"/>
      <c r="P898" s="140"/>
      <c r="Q898" s="63"/>
      <c r="R898" s="83"/>
    </row>
    <row r="899" spans="1:18" ht="15" customHeight="1">
      <c r="A899" s="30"/>
      <c r="D899" s="6"/>
      <c r="E899" s="5"/>
      <c r="F899" s="33"/>
      <c r="G899" s="31"/>
      <c r="H899" s="27"/>
      <c r="I899" s="33"/>
      <c r="J899" s="64"/>
      <c r="K899" s="58"/>
      <c r="L899" s="59"/>
      <c r="M899" s="60"/>
      <c r="N899" s="61"/>
      <c r="O899" s="62"/>
      <c r="P899" s="140"/>
      <c r="Q899" s="63"/>
      <c r="R899" s="83"/>
    </row>
    <row r="900" spans="1:18" ht="15" customHeight="1">
      <c r="A900" s="30"/>
      <c r="D900" s="6"/>
      <c r="E900" s="5"/>
      <c r="F900" s="33"/>
      <c r="G900" s="31"/>
      <c r="H900" s="27"/>
      <c r="I900" s="33"/>
      <c r="J900" s="64"/>
      <c r="K900" s="58"/>
      <c r="L900" s="59"/>
      <c r="M900" s="60"/>
      <c r="N900" s="61"/>
      <c r="O900" s="62"/>
      <c r="P900" s="140"/>
      <c r="Q900" s="63"/>
      <c r="R900" s="83"/>
    </row>
    <row r="901" spans="1:18" ht="15" customHeight="1">
      <c r="A901" s="30"/>
      <c r="D901" s="6"/>
      <c r="E901" s="5"/>
      <c r="F901" s="33"/>
      <c r="G901" s="31"/>
      <c r="H901" s="27"/>
      <c r="I901" s="33"/>
      <c r="J901" s="64"/>
      <c r="K901" s="58"/>
      <c r="L901" s="59"/>
      <c r="M901" s="60"/>
      <c r="N901" s="61"/>
      <c r="O901" s="62"/>
      <c r="P901" s="140"/>
      <c r="Q901" s="63"/>
      <c r="R901" s="83"/>
    </row>
    <row r="902" spans="1:18" ht="15" customHeight="1">
      <c r="A902" s="30"/>
      <c r="D902" s="6"/>
      <c r="E902" s="5"/>
      <c r="F902" s="33"/>
      <c r="G902" s="31"/>
      <c r="H902" s="27"/>
      <c r="I902" s="33"/>
      <c r="J902" s="64"/>
      <c r="K902" s="58"/>
      <c r="L902" s="59"/>
      <c r="M902" s="60"/>
      <c r="N902" s="61"/>
      <c r="O902" s="62"/>
      <c r="P902" s="140"/>
      <c r="Q902" s="63"/>
      <c r="R902" s="83"/>
    </row>
    <row r="903" spans="1:18" ht="15" customHeight="1">
      <c r="A903" s="30"/>
      <c r="D903" s="6"/>
      <c r="E903" s="5"/>
      <c r="F903" s="33"/>
      <c r="G903" s="31"/>
      <c r="H903" s="27"/>
      <c r="I903" s="33"/>
      <c r="J903" s="64"/>
      <c r="K903" s="58"/>
      <c r="L903" s="59"/>
      <c r="M903" s="60"/>
      <c r="N903" s="61"/>
      <c r="O903" s="62"/>
      <c r="P903" s="140"/>
      <c r="Q903" s="63"/>
      <c r="R903" s="83"/>
    </row>
    <row r="904" spans="1:18" ht="15" customHeight="1">
      <c r="A904" s="30"/>
      <c r="D904" s="6"/>
      <c r="E904" s="5"/>
      <c r="F904" s="33"/>
      <c r="G904" s="31"/>
      <c r="H904" s="27"/>
      <c r="I904" s="33"/>
      <c r="J904" s="64"/>
      <c r="K904" s="58"/>
      <c r="L904" s="59"/>
      <c r="M904" s="60"/>
      <c r="N904" s="61"/>
      <c r="O904" s="62"/>
      <c r="P904" s="140"/>
      <c r="Q904" s="63"/>
      <c r="R904" s="83"/>
    </row>
    <row r="905" spans="1:18" ht="15" customHeight="1">
      <c r="A905" s="30"/>
      <c r="D905" s="6"/>
      <c r="E905" s="5"/>
      <c r="F905" s="33"/>
      <c r="G905" s="31"/>
      <c r="H905" s="27"/>
      <c r="I905" s="33"/>
      <c r="J905" s="64"/>
      <c r="K905" s="58"/>
      <c r="L905" s="59"/>
      <c r="M905" s="60"/>
      <c r="N905" s="61"/>
      <c r="O905" s="62"/>
      <c r="P905" s="140"/>
      <c r="Q905" s="63"/>
      <c r="R905" s="83"/>
    </row>
    <row r="906" spans="1:18" ht="15" customHeight="1">
      <c r="A906" s="30"/>
      <c r="D906" s="6"/>
      <c r="E906" s="5"/>
      <c r="F906" s="33"/>
      <c r="G906" s="31"/>
      <c r="H906" s="27"/>
      <c r="I906" s="33"/>
      <c r="J906" s="64"/>
      <c r="K906" s="58"/>
      <c r="L906" s="59"/>
      <c r="M906" s="60"/>
      <c r="N906" s="61"/>
      <c r="O906" s="62"/>
      <c r="P906" s="140"/>
      <c r="Q906" s="63"/>
      <c r="R906" s="83"/>
    </row>
    <row r="907" spans="1:18" ht="15" customHeight="1">
      <c r="A907" s="30"/>
      <c r="D907" s="6"/>
      <c r="E907" s="5"/>
      <c r="F907" s="33"/>
      <c r="G907" s="31"/>
      <c r="H907" s="27"/>
      <c r="I907" s="33"/>
      <c r="J907" s="64"/>
      <c r="K907" s="58"/>
      <c r="L907" s="59"/>
      <c r="M907" s="60"/>
      <c r="N907" s="61"/>
      <c r="O907" s="62"/>
      <c r="P907" s="140"/>
      <c r="Q907" s="63"/>
      <c r="R907" s="83"/>
    </row>
    <row r="908" spans="1:18" ht="15" customHeight="1">
      <c r="A908" s="30"/>
      <c r="D908" s="6"/>
      <c r="E908" s="5"/>
      <c r="F908" s="33"/>
      <c r="G908" s="31"/>
      <c r="H908" s="27"/>
      <c r="I908" s="33"/>
      <c r="J908" s="64"/>
      <c r="K908" s="58"/>
      <c r="L908" s="59"/>
      <c r="M908" s="60"/>
      <c r="N908" s="61"/>
      <c r="O908" s="62"/>
      <c r="P908" s="140"/>
      <c r="Q908" s="63"/>
      <c r="R908" s="83"/>
    </row>
    <row r="909" spans="1:18" ht="15" customHeight="1">
      <c r="A909" s="30"/>
      <c r="D909" s="6"/>
      <c r="E909" s="5"/>
      <c r="F909" s="33"/>
      <c r="G909" s="31"/>
      <c r="H909" s="27"/>
      <c r="I909" s="33"/>
      <c r="J909" s="64"/>
      <c r="K909" s="58"/>
      <c r="L909" s="59"/>
      <c r="M909" s="60"/>
      <c r="N909" s="61"/>
      <c r="O909" s="62"/>
      <c r="P909" s="140"/>
      <c r="Q909" s="63"/>
      <c r="R909" s="83"/>
    </row>
    <row r="910" spans="1:18" ht="15" customHeight="1">
      <c r="A910" s="30"/>
      <c r="D910" s="6"/>
      <c r="E910" s="5"/>
      <c r="F910" s="33"/>
      <c r="G910" s="31"/>
      <c r="H910" s="27"/>
      <c r="I910" s="33"/>
      <c r="J910" s="64"/>
      <c r="K910" s="58"/>
      <c r="L910" s="59"/>
      <c r="M910" s="60"/>
      <c r="N910" s="61"/>
      <c r="O910" s="62"/>
      <c r="P910" s="140"/>
      <c r="Q910" s="63"/>
      <c r="R910" s="83"/>
    </row>
    <row r="911" spans="1:18" ht="15" customHeight="1">
      <c r="A911" s="30"/>
      <c r="D911" s="6"/>
      <c r="E911" s="5"/>
      <c r="F911" s="33"/>
      <c r="G911" s="31"/>
      <c r="H911" s="27"/>
      <c r="I911" s="33"/>
      <c r="J911" s="64"/>
      <c r="K911" s="58"/>
      <c r="L911" s="59"/>
      <c r="M911" s="60"/>
      <c r="N911" s="61"/>
      <c r="O911" s="62"/>
      <c r="P911" s="140"/>
      <c r="Q911" s="63"/>
      <c r="R911" s="83"/>
    </row>
    <row r="912" spans="1:18" ht="15" customHeight="1">
      <c r="A912" s="30"/>
      <c r="D912" s="6"/>
      <c r="E912" s="5"/>
      <c r="F912" s="33"/>
      <c r="G912" s="31"/>
      <c r="H912" s="27"/>
      <c r="I912" s="33"/>
      <c r="J912" s="64"/>
      <c r="K912" s="58"/>
      <c r="L912" s="59"/>
      <c r="M912" s="60"/>
      <c r="N912" s="61"/>
      <c r="O912" s="62"/>
      <c r="P912" s="140"/>
      <c r="Q912" s="63"/>
      <c r="R912" s="83"/>
    </row>
    <row r="913" spans="1:18" ht="15" customHeight="1">
      <c r="A913" s="30"/>
      <c r="D913" s="6"/>
      <c r="E913" s="5"/>
      <c r="F913" s="33"/>
      <c r="G913" s="31"/>
      <c r="H913" s="27"/>
      <c r="I913" s="33"/>
      <c r="J913" s="64"/>
      <c r="K913" s="58"/>
      <c r="L913" s="59"/>
      <c r="M913" s="60"/>
      <c r="N913" s="61"/>
      <c r="O913" s="62"/>
      <c r="P913" s="140"/>
      <c r="Q913" s="63"/>
      <c r="R913" s="83"/>
    </row>
    <row r="914" spans="1:18" ht="15" customHeight="1">
      <c r="A914" s="30"/>
      <c r="D914" s="6"/>
      <c r="E914" s="5"/>
      <c r="F914" s="33"/>
      <c r="G914" s="31"/>
      <c r="H914" s="27"/>
      <c r="I914" s="33"/>
      <c r="J914" s="64"/>
      <c r="K914" s="58"/>
      <c r="L914" s="59"/>
      <c r="M914" s="60"/>
      <c r="N914" s="61"/>
      <c r="O914" s="62"/>
      <c r="P914" s="140"/>
      <c r="Q914" s="63"/>
      <c r="R914" s="83"/>
    </row>
    <row r="915" spans="1:18" ht="15" customHeight="1">
      <c r="A915" s="30"/>
      <c r="D915" s="6"/>
      <c r="E915" s="5"/>
      <c r="F915" s="33"/>
      <c r="G915" s="31"/>
      <c r="H915" s="27"/>
      <c r="I915" s="33"/>
      <c r="J915" s="64"/>
      <c r="K915" s="58"/>
      <c r="L915" s="59"/>
      <c r="M915" s="60"/>
      <c r="N915" s="61"/>
      <c r="O915" s="62"/>
      <c r="P915" s="140"/>
      <c r="Q915" s="63"/>
      <c r="R915" s="83"/>
    </row>
    <row r="916" spans="1:18" ht="15" customHeight="1">
      <c r="A916" s="30"/>
      <c r="D916" s="6"/>
      <c r="E916" s="5"/>
      <c r="F916" s="33"/>
      <c r="G916" s="31"/>
      <c r="H916" s="27"/>
      <c r="I916" s="33"/>
      <c r="J916" s="64"/>
      <c r="K916" s="58"/>
      <c r="L916" s="59"/>
      <c r="M916" s="60"/>
      <c r="N916" s="61"/>
      <c r="O916" s="62"/>
      <c r="P916" s="140"/>
      <c r="Q916" s="63"/>
      <c r="R916" s="83"/>
    </row>
    <row r="917" spans="1:18" ht="15" customHeight="1">
      <c r="A917" s="30"/>
      <c r="D917" s="6"/>
      <c r="E917" s="5"/>
      <c r="F917" s="33"/>
      <c r="G917" s="31"/>
      <c r="H917" s="27"/>
      <c r="I917" s="33"/>
      <c r="J917" s="64"/>
      <c r="K917" s="58"/>
      <c r="L917" s="59"/>
      <c r="M917" s="60"/>
      <c r="N917" s="61"/>
      <c r="O917" s="62"/>
      <c r="P917" s="140"/>
      <c r="Q917" s="63"/>
      <c r="R917" s="83"/>
    </row>
    <row r="918" spans="1:18" ht="15" customHeight="1">
      <c r="A918" s="30"/>
      <c r="D918" s="6"/>
      <c r="E918" s="5"/>
      <c r="F918" s="33"/>
      <c r="G918" s="31"/>
      <c r="H918" s="27"/>
      <c r="I918" s="33"/>
      <c r="J918" s="64"/>
      <c r="K918" s="58"/>
      <c r="L918" s="59"/>
      <c r="M918" s="60"/>
      <c r="N918" s="61"/>
      <c r="O918" s="62"/>
      <c r="P918" s="140"/>
      <c r="Q918" s="63"/>
      <c r="R918" s="83"/>
    </row>
    <row r="919" spans="1:18" ht="15" customHeight="1">
      <c r="A919" s="30"/>
      <c r="D919" s="6"/>
      <c r="E919" s="5"/>
      <c r="F919" s="33"/>
      <c r="G919" s="31"/>
      <c r="H919" s="27"/>
      <c r="I919" s="33"/>
      <c r="J919" s="64"/>
      <c r="K919" s="58"/>
      <c r="L919" s="59"/>
      <c r="M919" s="60"/>
      <c r="N919" s="61"/>
      <c r="O919" s="62"/>
      <c r="P919" s="140"/>
      <c r="Q919" s="63"/>
      <c r="R919" s="83"/>
    </row>
    <row r="920" spans="1:18" ht="15" customHeight="1">
      <c r="A920" s="30"/>
      <c r="D920" s="6"/>
      <c r="E920" s="5"/>
      <c r="F920" s="33"/>
      <c r="G920" s="31"/>
      <c r="H920" s="27"/>
      <c r="I920" s="33"/>
      <c r="J920" s="64"/>
      <c r="K920" s="58"/>
      <c r="L920" s="59"/>
      <c r="M920" s="60"/>
      <c r="N920" s="61"/>
      <c r="O920" s="62"/>
      <c r="P920" s="140"/>
      <c r="Q920" s="63"/>
      <c r="R920" s="83"/>
    </row>
    <row r="921" spans="1:18" ht="15" customHeight="1">
      <c r="A921" s="30"/>
      <c r="D921" s="6"/>
      <c r="E921" s="5"/>
      <c r="F921" s="33"/>
      <c r="G921" s="31"/>
      <c r="H921" s="27"/>
      <c r="I921" s="33"/>
      <c r="J921" s="64"/>
      <c r="K921" s="58"/>
      <c r="L921" s="59"/>
      <c r="M921" s="60"/>
      <c r="N921" s="61"/>
      <c r="O921" s="62"/>
      <c r="P921" s="140"/>
      <c r="Q921" s="63"/>
      <c r="R921" s="83"/>
    </row>
    <row r="922" spans="1:18" ht="15" customHeight="1">
      <c r="A922" s="30"/>
      <c r="D922" s="6"/>
      <c r="E922" s="5"/>
      <c r="F922" s="33"/>
      <c r="G922" s="31"/>
      <c r="H922" s="27"/>
      <c r="I922" s="33"/>
      <c r="J922" s="64"/>
      <c r="K922" s="58"/>
      <c r="L922" s="59"/>
      <c r="M922" s="60"/>
      <c r="N922" s="61"/>
      <c r="O922" s="62"/>
      <c r="P922" s="140"/>
      <c r="Q922" s="63"/>
      <c r="R922" s="83"/>
    </row>
    <row r="923" spans="1:18" ht="15" customHeight="1">
      <c r="A923" s="30"/>
      <c r="D923" s="6"/>
      <c r="E923" s="5"/>
      <c r="F923" s="33"/>
      <c r="G923" s="31"/>
      <c r="H923" s="27"/>
      <c r="I923" s="33"/>
      <c r="J923" s="64"/>
      <c r="K923" s="58"/>
      <c r="L923" s="59"/>
      <c r="M923" s="60"/>
      <c r="N923" s="61"/>
      <c r="O923" s="62"/>
      <c r="P923" s="140"/>
      <c r="Q923" s="63"/>
      <c r="R923" s="83"/>
    </row>
    <row r="924" spans="1:18" ht="15" customHeight="1">
      <c r="A924" s="30"/>
      <c r="D924" s="6"/>
      <c r="E924" s="5"/>
      <c r="F924" s="33"/>
      <c r="G924" s="31"/>
      <c r="H924" s="27"/>
      <c r="I924" s="33"/>
      <c r="J924" s="64"/>
      <c r="K924" s="58"/>
      <c r="L924" s="59"/>
      <c r="M924" s="60"/>
      <c r="N924" s="61"/>
      <c r="O924" s="62"/>
      <c r="P924" s="140"/>
      <c r="Q924" s="63"/>
      <c r="R924" s="83"/>
    </row>
    <row r="925" spans="1:18" ht="15" customHeight="1">
      <c r="A925" s="30"/>
      <c r="D925" s="6"/>
      <c r="E925" s="5"/>
      <c r="F925" s="33"/>
      <c r="G925" s="31"/>
      <c r="H925" s="27"/>
      <c r="I925" s="33"/>
      <c r="J925" s="64"/>
      <c r="K925" s="58"/>
      <c r="L925" s="59"/>
      <c r="M925" s="60"/>
      <c r="N925" s="61"/>
      <c r="O925" s="62"/>
      <c r="P925" s="140"/>
      <c r="Q925" s="63"/>
      <c r="R925" s="83"/>
    </row>
    <row r="926" spans="1:18" ht="15" customHeight="1">
      <c r="A926" s="30"/>
      <c r="D926" s="6"/>
      <c r="E926" s="5"/>
      <c r="F926" s="33"/>
      <c r="G926" s="31"/>
      <c r="H926" s="27"/>
      <c r="I926" s="33"/>
      <c r="J926" s="64"/>
      <c r="K926" s="58"/>
      <c r="L926" s="59"/>
      <c r="M926" s="60"/>
      <c r="N926" s="61"/>
      <c r="O926" s="62"/>
      <c r="P926" s="140"/>
      <c r="Q926" s="63"/>
      <c r="R926" s="83"/>
    </row>
    <row r="927" spans="1:18" ht="15" customHeight="1">
      <c r="A927" s="30"/>
      <c r="D927" s="6"/>
      <c r="E927" s="5"/>
      <c r="F927" s="33"/>
      <c r="G927" s="31"/>
      <c r="H927" s="27"/>
      <c r="I927" s="33"/>
      <c r="J927" s="64"/>
      <c r="K927" s="58"/>
      <c r="L927" s="59"/>
      <c r="M927" s="60"/>
      <c r="N927" s="61"/>
      <c r="O927" s="62"/>
      <c r="P927" s="140"/>
      <c r="Q927" s="63"/>
      <c r="R927" s="83"/>
    </row>
    <row r="928" spans="1:18" ht="15" customHeight="1">
      <c r="A928" s="30"/>
      <c r="D928" s="6"/>
      <c r="E928" s="5"/>
      <c r="F928" s="33"/>
      <c r="G928" s="31"/>
      <c r="H928" s="27"/>
      <c r="I928" s="33"/>
      <c r="J928" s="64"/>
      <c r="K928" s="58"/>
      <c r="L928" s="59"/>
      <c r="M928" s="60"/>
      <c r="N928" s="61"/>
      <c r="O928" s="62"/>
      <c r="P928" s="140"/>
      <c r="Q928" s="63"/>
      <c r="R928" s="83"/>
    </row>
    <row r="929" spans="1:18" ht="15" customHeight="1">
      <c r="A929" s="30"/>
      <c r="D929" s="6"/>
      <c r="E929" s="5"/>
      <c r="F929" s="33"/>
      <c r="G929" s="31"/>
      <c r="H929" s="27"/>
      <c r="I929" s="33"/>
      <c r="J929" s="64"/>
      <c r="K929" s="58"/>
      <c r="L929" s="59"/>
      <c r="M929" s="60"/>
      <c r="N929" s="61"/>
      <c r="O929" s="62"/>
      <c r="P929" s="140"/>
      <c r="Q929" s="63"/>
      <c r="R929" s="83"/>
    </row>
    <row r="930" spans="1:18" ht="15" customHeight="1">
      <c r="A930" s="30"/>
      <c r="D930" s="6"/>
      <c r="E930" s="5"/>
      <c r="F930" s="33"/>
      <c r="G930" s="31"/>
      <c r="H930" s="27"/>
      <c r="I930" s="33"/>
      <c r="J930" s="64"/>
      <c r="K930" s="58"/>
      <c r="L930" s="59"/>
      <c r="M930" s="60"/>
      <c r="N930" s="61"/>
      <c r="O930" s="62"/>
      <c r="P930" s="140"/>
      <c r="Q930" s="63"/>
      <c r="R930" s="83"/>
    </row>
    <row r="931" spans="1:18" ht="15" customHeight="1">
      <c r="A931" s="30"/>
      <c r="D931" s="6"/>
      <c r="E931" s="5"/>
      <c r="F931" s="33"/>
      <c r="G931" s="31"/>
      <c r="H931" s="27"/>
      <c r="I931" s="33"/>
      <c r="J931" s="64"/>
      <c r="K931" s="58"/>
      <c r="L931" s="59"/>
      <c r="M931" s="60"/>
      <c r="N931" s="61"/>
      <c r="O931" s="62"/>
      <c r="P931" s="140"/>
      <c r="Q931" s="63"/>
      <c r="R931" s="83"/>
    </row>
    <row r="932" spans="1:18" ht="15" customHeight="1">
      <c r="A932" s="30"/>
      <c r="D932" s="6"/>
      <c r="E932" s="5"/>
      <c r="F932" s="33"/>
      <c r="G932" s="31"/>
      <c r="H932" s="27"/>
      <c r="I932" s="33"/>
      <c r="J932" s="64"/>
      <c r="K932" s="58"/>
      <c r="L932" s="59"/>
      <c r="M932" s="60"/>
      <c r="N932" s="61"/>
      <c r="O932" s="62"/>
      <c r="P932" s="140"/>
      <c r="Q932" s="63"/>
      <c r="R932" s="83"/>
    </row>
    <row r="933" spans="1:18" ht="15" customHeight="1">
      <c r="A933" s="30"/>
      <c r="D933" s="6"/>
      <c r="E933" s="5"/>
      <c r="F933" s="33"/>
      <c r="G933" s="31"/>
      <c r="H933" s="27"/>
      <c r="I933" s="33"/>
      <c r="J933" s="64"/>
      <c r="K933" s="58"/>
      <c r="L933" s="59"/>
      <c r="M933" s="60"/>
      <c r="N933" s="61"/>
      <c r="O933" s="62"/>
      <c r="P933" s="140"/>
      <c r="Q933" s="63"/>
      <c r="R933" s="83"/>
    </row>
    <row r="934" spans="1:18" ht="15" customHeight="1">
      <c r="A934" s="30"/>
      <c r="D934" s="6"/>
      <c r="E934" s="5"/>
      <c r="F934" s="33"/>
      <c r="G934" s="31"/>
      <c r="H934" s="27"/>
      <c r="I934" s="33"/>
      <c r="J934" s="64"/>
      <c r="K934" s="58"/>
      <c r="L934" s="59"/>
      <c r="M934" s="60"/>
      <c r="N934" s="61"/>
      <c r="O934" s="62"/>
      <c r="P934" s="140"/>
      <c r="Q934" s="63"/>
      <c r="R934" s="83"/>
    </row>
    <row r="935" spans="1:18" ht="15" customHeight="1">
      <c r="A935" s="30"/>
      <c r="D935" s="6"/>
      <c r="E935" s="5"/>
      <c r="F935" s="33"/>
      <c r="G935" s="31"/>
      <c r="H935" s="27"/>
      <c r="I935" s="33"/>
      <c r="J935" s="64"/>
      <c r="K935" s="58"/>
      <c r="L935" s="59"/>
      <c r="M935" s="60"/>
      <c r="N935" s="61"/>
      <c r="O935" s="62"/>
      <c r="P935" s="140"/>
      <c r="Q935" s="63"/>
      <c r="R935" s="83"/>
    </row>
    <row r="936" spans="1:18" ht="15" customHeight="1">
      <c r="A936" s="30"/>
      <c r="D936" s="6"/>
      <c r="E936" s="5"/>
      <c r="F936" s="33"/>
      <c r="G936" s="31"/>
      <c r="H936" s="27"/>
      <c r="I936" s="33"/>
      <c r="J936" s="64"/>
      <c r="K936" s="58"/>
      <c r="L936" s="59"/>
      <c r="M936" s="60"/>
      <c r="N936" s="61"/>
      <c r="O936" s="62"/>
      <c r="P936" s="140"/>
      <c r="Q936" s="63"/>
      <c r="R936" s="83"/>
    </row>
    <row r="937" spans="1:18" ht="15" customHeight="1">
      <c r="A937" s="30"/>
      <c r="D937" s="6"/>
      <c r="E937" s="5"/>
      <c r="F937" s="33"/>
      <c r="G937" s="31"/>
      <c r="H937" s="27"/>
      <c r="I937" s="33"/>
      <c r="J937" s="64"/>
      <c r="K937" s="58"/>
      <c r="L937" s="59"/>
      <c r="M937" s="60"/>
      <c r="N937" s="61"/>
      <c r="O937" s="62"/>
      <c r="P937" s="140"/>
      <c r="Q937" s="63"/>
      <c r="R937" s="83"/>
    </row>
    <row r="938" spans="1:18" ht="15" customHeight="1">
      <c r="A938" s="30"/>
      <c r="D938" s="6"/>
      <c r="E938" s="5"/>
      <c r="F938" s="33"/>
      <c r="G938" s="31"/>
      <c r="H938" s="27"/>
      <c r="I938" s="33"/>
      <c r="J938" s="64"/>
      <c r="K938" s="58"/>
      <c r="L938" s="59"/>
      <c r="M938" s="60"/>
      <c r="N938" s="61"/>
      <c r="O938" s="62"/>
      <c r="P938" s="140"/>
      <c r="Q938" s="63"/>
      <c r="R938" s="83"/>
    </row>
    <row r="939" spans="1:18" ht="15" customHeight="1">
      <c r="A939" s="30"/>
      <c r="D939" s="6"/>
      <c r="E939" s="5"/>
      <c r="F939" s="33"/>
      <c r="G939" s="31"/>
      <c r="H939" s="27"/>
      <c r="I939" s="33"/>
      <c r="J939" s="64"/>
      <c r="K939" s="58"/>
      <c r="L939" s="59"/>
      <c r="M939" s="60"/>
      <c r="N939" s="61"/>
      <c r="O939" s="62"/>
      <c r="P939" s="140"/>
      <c r="Q939" s="63"/>
      <c r="R939" s="83"/>
    </row>
    <row r="940" spans="1:18" ht="15" customHeight="1">
      <c r="A940" s="30"/>
      <c r="D940" s="6"/>
      <c r="E940" s="5"/>
      <c r="F940" s="33"/>
      <c r="G940" s="31"/>
      <c r="H940" s="27"/>
      <c r="I940" s="33"/>
      <c r="J940" s="64"/>
      <c r="K940" s="58"/>
      <c r="L940" s="59"/>
      <c r="M940" s="60"/>
      <c r="N940" s="61"/>
      <c r="O940" s="62"/>
      <c r="P940" s="140"/>
      <c r="Q940" s="63"/>
      <c r="R940" s="83"/>
    </row>
    <row r="941" spans="1:18" ht="15" customHeight="1">
      <c r="A941" s="30"/>
      <c r="D941" s="6"/>
      <c r="E941" s="5"/>
      <c r="F941" s="33"/>
      <c r="G941" s="31"/>
      <c r="H941" s="27"/>
      <c r="I941" s="33"/>
      <c r="J941" s="64"/>
      <c r="K941" s="58"/>
      <c r="L941" s="59"/>
      <c r="M941" s="60"/>
      <c r="N941" s="61"/>
      <c r="O941" s="62"/>
      <c r="P941" s="140"/>
      <c r="Q941" s="63"/>
      <c r="R941" s="83"/>
    </row>
    <row r="942" spans="1:18" ht="15" customHeight="1">
      <c r="A942" s="30"/>
      <c r="D942" s="6"/>
      <c r="E942" s="5"/>
      <c r="F942" s="33"/>
      <c r="G942" s="31"/>
      <c r="H942" s="27"/>
      <c r="I942" s="33"/>
      <c r="J942" s="64"/>
      <c r="K942" s="58"/>
      <c r="L942" s="59"/>
      <c r="M942" s="60"/>
      <c r="N942" s="61"/>
      <c r="O942" s="62"/>
      <c r="P942" s="140"/>
      <c r="Q942" s="63"/>
      <c r="R942" s="83"/>
    </row>
    <row r="943" spans="1:18" ht="15" customHeight="1">
      <c r="A943" s="30"/>
      <c r="D943" s="6"/>
      <c r="E943" s="5"/>
      <c r="F943" s="33"/>
      <c r="G943" s="31"/>
      <c r="H943" s="27"/>
      <c r="I943" s="33"/>
      <c r="J943" s="64"/>
      <c r="K943" s="58"/>
      <c r="L943" s="59"/>
      <c r="M943" s="60"/>
      <c r="N943" s="61"/>
      <c r="O943" s="62"/>
      <c r="P943" s="140"/>
      <c r="Q943" s="63"/>
      <c r="R943" s="83"/>
    </row>
    <row r="944" spans="1:18" ht="15" customHeight="1">
      <c r="A944" s="30"/>
      <c r="D944" s="6"/>
      <c r="E944" s="5"/>
      <c r="F944" s="33"/>
      <c r="G944" s="31"/>
      <c r="H944" s="27"/>
      <c r="I944" s="33"/>
      <c r="J944" s="64"/>
      <c r="K944" s="58"/>
      <c r="L944" s="59"/>
      <c r="M944" s="60"/>
      <c r="N944" s="61"/>
      <c r="O944" s="62"/>
      <c r="P944" s="140"/>
      <c r="Q944" s="63"/>
      <c r="R944" s="83"/>
    </row>
    <row r="945" spans="1:18" ht="15" customHeight="1">
      <c r="A945" s="30"/>
      <c r="D945" s="6"/>
      <c r="E945" s="5"/>
      <c r="F945" s="33"/>
      <c r="G945" s="31"/>
      <c r="H945" s="27"/>
      <c r="I945" s="33"/>
      <c r="J945" s="64"/>
      <c r="K945" s="58"/>
      <c r="L945" s="59"/>
      <c r="M945" s="60"/>
      <c r="N945" s="61"/>
      <c r="O945" s="62"/>
      <c r="P945" s="140"/>
      <c r="Q945" s="63"/>
      <c r="R945" s="83"/>
    </row>
    <row r="946" spans="1:18" ht="15" customHeight="1">
      <c r="A946" s="30"/>
      <c r="D946" s="6"/>
      <c r="E946" s="5"/>
      <c r="F946" s="33"/>
      <c r="G946" s="31"/>
      <c r="H946" s="27"/>
      <c r="I946" s="33"/>
      <c r="J946" s="64"/>
      <c r="K946" s="58"/>
      <c r="L946" s="59"/>
      <c r="M946" s="60"/>
      <c r="N946" s="61"/>
      <c r="O946" s="62"/>
      <c r="P946" s="140"/>
      <c r="Q946" s="63"/>
      <c r="R946" s="83"/>
    </row>
    <row r="947" spans="1:18" ht="15" customHeight="1">
      <c r="A947" s="30"/>
      <c r="D947" s="6"/>
      <c r="E947" s="5"/>
      <c r="F947" s="33"/>
      <c r="G947" s="31"/>
      <c r="H947" s="27"/>
      <c r="I947" s="33"/>
      <c r="J947" s="64"/>
      <c r="K947" s="58"/>
      <c r="L947" s="59"/>
      <c r="M947" s="60"/>
      <c r="N947" s="61"/>
      <c r="O947" s="62"/>
      <c r="P947" s="140"/>
      <c r="Q947" s="63"/>
      <c r="R947" s="83"/>
    </row>
    <row r="948" spans="1:18" ht="15" customHeight="1">
      <c r="A948" s="30"/>
      <c r="D948" s="6"/>
      <c r="E948" s="5"/>
      <c r="F948" s="33"/>
      <c r="G948" s="31"/>
      <c r="H948" s="27"/>
      <c r="I948" s="33"/>
      <c r="J948" s="64"/>
      <c r="K948" s="58"/>
      <c r="L948" s="59"/>
      <c r="M948" s="60"/>
      <c r="N948" s="61"/>
      <c r="O948" s="62"/>
      <c r="P948" s="140"/>
      <c r="Q948" s="63"/>
      <c r="R948" s="83"/>
    </row>
    <row r="949" spans="1:18" ht="15" customHeight="1">
      <c r="A949" s="30"/>
      <c r="D949" s="6"/>
      <c r="E949" s="5"/>
      <c r="F949" s="33"/>
      <c r="G949" s="31"/>
      <c r="H949" s="27"/>
      <c r="I949" s="33"/>
      <c r="J949" s="64"/>
      <c r="K949" s="58"/>
      <c r="L949" s="59"/>
      <c r="M949" s="60"/>
      <c r="N949" s="61"/>
      <c r="O949" s="62"/>
      <c r="P949" s="140"/>
      <c r="Q949" s="63"/>
      <c r="R949" s="83"/>
    </row>
    <row r="950" spans="1:18" ht="15" customHeight="1">
      <c r="A950" s="30"/>
      <c r="D950" s="6"/>
      <c r="E950" s="5"/>
      <c r="F950" s="33"/>
      <c r="G950" s="31"/>
      <c r="H950" s="27"/>
      <c r="I950" s="33"/>
      <c r="J950" s="64"/>
      <c r="K950" s="58"/>
      <c r="L950" s="59"/>
      <c r="M950" s="60"/>
      <c r="N950" s="61"/>
      <c r="O950" s="62"/>
      <c r="P950" s="140"/>
      <c r="Q950" s="63"/>
      <c r="R950" s="83"/>
    </row>
    <row r="951" spans="1:18" ht="15" customHeight="1">
      <c r="A951" s="30"/>
      <c r="D951" s="6"/>
      <c r="E951" s="5"/>
      <c r="F951" s="33"/>
      <c r="G951" s="31"/>
      <c r="H951" s="27"/>
      <c r="I951" s="33"/>
      <c r="J951" s="64"/>
      <c r="K951" s="58"/>
      <c r="L951" s="59"/>
      <c r="M951" s="60"/>
      <c r="N951" s="61"/>
      <c r="O951" s="62"/>
      <c r="P951" s="140"/>
      <c r="Q951" s="63"/>
      <c r="R951" s="83"/>
    </row>
    <row r="952" spans="1:18" ht="15" customHeight="1">
      <c r="A952" s="30"/>
      <c r="D952" s="6"/>
      <c r="E952" s="5"/>
      <c r="F952" s="33"/>
      <c r="G952" s="31"/>
      <c r="H952" s="27"/>
      <c r="I952" s="33"/>
      <c r="J952" s="64"/>
      <c r="K952" s="58"/>
      <c r="L952" s="59"/>
      <c r="M952" s="60"/>
      <c r="N952" s="61"/>
      <c r="O952" s="62"/>
      <c r="P952" s="140"/>
      <c r="Q952" s="63"/>
      <c r="R952" s="83"/>
    </row>
    <row r="953" spans="1:18" ht="15" customHeight="1">
      <c r="A953" s="30"/>
      <c r="D953" s="6"/>
      <c r="E953" s="5"/>
      <c r="F953" s="33"/>
      <c r="G953" s="31"/>
      <c r="H953" s="27"/>
      <c r="I953" s="33"/>
      <c r="J953" s="64"/>
      <c r="K953" s="58"/>
      <c r="L953" s="59"/>
      <c r="M953" s="60"/>
      <c r="N953" s="61"/>
      <c r="O953" s="62"/>
      <c r="P953" s="140"/>
      <c r="Q953" s="63"/>
      <c r="R953" s="83"/>
    </row>
    <row r="954" spans="1:18" ht="15" customHeight="1">
      <c r="A954" s="30"/>
      <c r="D954" s="6"/>
      <c r="E954" s="5"/>
      <c r="F954" s="33"/>
      <c r="G954" s="35"/>
      <c r="H954" s="27"/>
      <c r="I954" s="33"/>
      <c r="J954" s="64"/>
      <c r="K954" s="58"/>
      <c r="L954" s="59"/>
      <c r="M954" s="60"/>
      <c r="N954" s="61"/>
      <c r="O954" s="62"/>
      <c r="P954" s="140"/>
      <c r="Q954" s="63"/>
      <c r="R954" s="83"/>
    </row>
    <row r="955" spans="1:18" ht="15" customHeight="1">
      <c r="A955" s="30"/>
      <c r="D955" s="6"/>
      <c r="E955" s="5"/>
      <c r="F955" s="33"/>
      <c r="G955" s="35"/>
      <c r="H955" s="27"/>
      <c r="I955" s="33"/>
      <c r="J955" s="64"/>
      <c r="K955" s="58"/>
      <c r="L955" s="59"/>
      <c r="M955" s="60"/>
      <c r="N955" s="61"/>
      <c r="O955" s="62"/>
      <c r="P955" s="140"/>
      <c r="Q955" s="63"/>
      <c r="R955" s="83"/>
    </row>
    <row r="956" spans="1:18" ht="15" customHeight="1">
      <c r="A956" s="30"/>
      <c r="D956" s="6"/>
      <c r="E956" s="5"/>
      <c r="F956" s="33"/>
      <c r="G956" s="35"/>
      <c r="H956" s="27"/>
      <c r="I956" s="33"/>
      <c r="J956" s="64"/>
      <c r="K956" s="58"/>
      <c r="L956" s="59"/>
      <c r="M956" s="60"/>
      <c r="N956" s="61"/>
      <c r="O956" s="62"/>
      <c r="P956" s="140"/>
      <c r="Q956" s="63"/>
      <c r="R956" s="83"/>
    </row>
    <row r="957" spans="1:18" ht="15" customHeight="1">
      <c r="A957" s="30"/>
      <c r="D957" s="6"/>
      <c r="E957" s="5"/>
      <c r="F957" s="33"/>
      <c r="G957" s="35"/>
      <c r="H957" s="27"/>
      <c r="I957" s="33"/>
      <c r="J957" s="64"/>
      <c r="K957" s="58"/>
      <c r="L957" s="59"/>
      <c r="M957" s="60"/>
      <c r="N957" s="61"/>
      <c r="O957" s="62"/>
      <c r="P957" s="140"/>
      <c r="Q957" s="63"/>
      <c r="R957" s="83"/>
    </row>
    <row r="958" spans="1:18" ht="15" customHeight="1">
      <c r="A958" s="30"/>
      <c r="D958" s="6"/>
      <c r="E958" s="5"/>
      <c r="F958" s="33"/>
      <c r="G958" s="31"/>
      <c r="H958" s="27"/>
      <c r="I958" s="33"/>
      <c r="J958" s="64"/>
      <c r="K958" s="58"/>
      <c r="L958" s="59"/>
      <c r="M958" s="60"/>
      <c r="N958" s="61"/>
      <c r="O958" s="62"/>
      <c r="P958" s="140"/>
      <c r="Q958" s="63"/>
      <c r="R958" s="83"/>
    </row>
    <row r="959" spans="1:18" ht="15" customHeight="1">
      <c r="A959" s="30"/>
      <c r="D959" s="6"/>
      <c r="E959" s="5"/>
      <c r="F959" s="33"/>
      <c r="G959" s="31"/>
      <c r="H959" s="27"/>
      <c r="I959" s="33"/>
      <c r="J959" s="64"/>
      <c r="K959" s="58"/>
      <c r="L959" s="59"/>
      <c r="M959" s="60"/>
      <c r="N959" s="61"/>
      <c r="O959" s="62"/>
      <c r="P959" s="140"/>
      <c r="Q959" s="63"/>
      <c r="R959" s="83"/>
    </row>
    <row r="960" spans="1:18" ht="15" customHeight="1">
      <c r="A960" s="30"/>
      <c r="D960" s="6"/>
      <c r="E960" s="5"/>
      <c r="F960" s="33"/>
      <c r="G960" s="35"/>
      <c r="H960" s="27"/>
      <c r="I960" s="33"/>
      <c r="J960" s="64"/>
      <c r="K960" s="58"/>
      <c r="L960" s="59"/>
      <c r="M960" s="60"/>
      <c r="N960" s="61"/>
      <c r="O960" s="62"/>
      <c r="P960" s="140"/>
      <c r="Q960" s="63"/>
      <c r="R960" s="83"/>
    </row>
    <row r="961" spans="1:18" ht="15" customHeight="1">
      <c r="A961" s="30"/>
      <c r="D961" s="6"/>
      <c r="E961" s="5"/>
      <c r="F961" s="33"/>
      <c r="G961" s="35"/>
      <c r="H961" s="27"/>
      <c r="I961" s="33"/>
      <c r="J961" s="64"/>
      <c r="K961" s="58"/>
      <c r="L961" s="59"/>
      <c r="M961" s="60"/>
      <c r="N961" s="61"/>
      <c r="O961" s="62"/>
      <c r="P961" s="140"/>
      <c r="Q961" s="63"/>
      <c r="R961" s="83"/>
    </row>
    <row r="962" spans="1:18" ht="15" customHeight="1">
      <c r="A962" s="30"/>
      <c r="D962" s="6"/>
      <c r="E962" s="5"/>
      <c r="F962" s="33"/>
      <c r="G962" s="35"/>
      <c r="H962" s="27"/>
      <c r="I962" s="33"/>
      <c r="J962" s="64"/>
      <c r="K962" s="58"/>
      <c r="L962" s="59"/>
      <c r="M962" s="60"/>
      <c r="N962" s="61"/>
      <c r="O962" s="62"/>
      <c r="P962" s="140"/>
      <c r="Q962" s="63"/>
      <c r="R962" s="83"/>
    </row>
    <row r="963" spans="1:18" ht="15" customHeight="1">
      <c r="A963" s="30"/>
      <c r="D963" s="6"/>
      <c r="E963" s="5"/>
      <c r="F963" s="33"/>
      <c r="G963" s="35"/>
      <c r="H963" s="27"/>
      <c r="I963" s="33"/>
      <c r="J963" s="64"/>
      <c r="K963" s="58"/>
      <c r="L963" s="59"/>
      <c r="M963" s="60"/>
      <c r="N963" s="61"/>
      <c r="O963" s="62"/>
      <c r="P963" s="140"/>
      <c r="Q963" s="63"/>
      <c r="R963" s="83"/>
    </row>
    <row r="964" spans="1:18" ht="15" customHeight="1">
      <c r="A964" s="30"/>
      <c r="D964" s="6"/>
      <c r="E964" s="5"/>
      <c r="F964" s="33"/>
      <c r="G964" s="31"/>
      <c r="H964" s="27"/>
      <c r="I964" s="33"/>
      <c r="J964" s="64"/>
      <c r="K964" s="58"/>
      <c r="L964" s="59"/>
      <c r="M964" s="60"/>
      <c r="N964" s="61"/>
      <c r="O964" s="62"/>
      <c r="P964" s="140"/>
      <c r="Q964" s="63"/>
      <c r="R964" s="83"/>
    </row>
    <row r="965" spans="1:18" ht="15" customHeight="1">
      <c r="A965" s="30"/>
      <c r="D965" s="6"/>
      <c r="E965" s="5"/>
      <c r="F965" s="33"/>
      <c r="G965" s="31"/>
      <c r="H965" s="27"/>
      <c r="I965" s="33"/>
      <c r="J965" s="64"/>
      <c r="K965" s="58"/>
      <c r="L965" s="59"/>
      <c r="M965" s="60"/>
      <c r="N965" s="61"/>
      <c r="O965" s="62"/>
      <c r="P965" s="140"/>
      <c r="Q965" s="63"/>
      <c r="R965" s="83"/>
    </row>
    <row r="966" spans="1:18" ht="15" customHeight="1">
      <c r="A966" s="30"/>
      <c r="D966" s="6"/>
      <c r="E966" s="5"/>
      <c r="F966" s="33"/>
      <c r="G966" s="35"/>
      <c r="H966" s="27"/>
      <c r="I966" s="33"/>
      <c r="J966" s="64"/>
      <c r="K966" s="58"/>
      <c r="L966" s="59"/>
      <c r="M966" s="60"/>
      <c r="N966" s="61"/>
      <c r="O966" s="62"/>
      <c r="P966" s="140"/>
      <c r="Q966" s="63"/>
      <c r="R966" s="83"/>
    </row>
    <row r="967" spans="1:18" ht="15" customHeight="1">
      <c r="A967" s="30"/>
      <c r="D967" s="6"/>
      <c r="E967" s="5"/>
      <c r="F967" s="33"/>
      <c r="G967" s="35"/>
      <c r="H967" s="27"/>
      <c r="I967" s="33"/>
      <c r="J967" s="64"/>
      <c r="K967" s="58"/>
      <c r="L967" s="59"/>
      <c r="M967" s="60"/>
      <c r="N967" s="61"/>
      <c r="O967" s="62"/>
      <c r="P967" s="140"/>
      <c r="Q967" s="63"/>
      <c r="R967" s="83"/>
    </row>
    <row r="968" spans="1:18" ht="15" customHeight="1">
      <c r="A968" s="30"/>
      <c r="D968" s="6"/>
      <c r="E968" s="5"/>
      <c r="F968" s="33"/>
      <c r="G968" s="35"/>
      <c r="H968" s="27"/>
      <c r="I968" s="33"/>
      <c r="J968" s="64"/>
      <c r="K968" s="58"/>
      <c r="L968" s="59"/>
      <c r="M968" s="60"/>
      <c r="N968" s="61"/>
      <c r="O968" s="62"/>
      <c r="P968" s="140"/>
      <c r="Q968" s="63"/>
      <c r="R968" s="83"/>
    </row>
    <row r="969" spans="1:18" ht="15" customHeight="1">
      <c r="A969" s="30"/>
      <c r="D969" s="6"/>
      <c r="E969" s="5"/>
      <c r="F969" s="33"/>
      <c r="G969" s="35"/>
      <c r="H969" s="27"/>
      <c r="I969" s="33"/>
      <c r="J969" s="64"/>
      <c r="K969" s="58"/>
      <c r="L969" s="59"/>
      <c r="M969" s="60"/>
      <c r="N969" s="61"/>
      <c r="O969" s="62"/>
      <c r="P969" s="140"/>
      <c r="Q969" s="63"/>
      <c r="R969" s="83"/>
    </row>
    <row r="970" spans="1:18" ht="15" customHeight="1">
      <c r="A970" s="30"/>
      <c r="D970" s="6"/>
      <c r="E970" s="5"/>
      <c r="F970" s="33"/>
      <c r="G970" s="31"/>
      <c r="H970" s="27"/>
      <c r="I970" s="33"/>
      <c r="J970" s="64"/>
      <c r="K970" s="58"/>
      <c r="L970" s="59"/>
      <c r="M970" s="60"/>
      <c r="N970" s="61"/>
      <c r="O970" s="62"/>
      <c r="P970" s="140"/>
      <c r="Q970" s="63"/>
      <c r="R970" s="83"/>
    </row>
    <row r="971" spans="1:18" ht="15" customHeight="1">
      <c r="A971" s="30"/>
      <c r="D971" s="6"/>
      <c r="E971" s="5"/>
      <c r="F971" s="33"/>
      <c r="G971" s="31"/>
      <c r="H971" s="27"/>
      <c r="I971" s="33"/>
      <c r="J971" s="64"/>
      <c r="K971" s="58"/>
      <c r="L971" s="59"/>
      <c r="M971" s="60"/>
      <c r="N971" s="61"/>
      <c r="O971" s="62"/>
      <c r="P971" s="140"/>
      <c r="Q971" s="63"/>
      <c r="R971" s="83"/>
    </row>
    <row r="972" spans="1:18" ht="15" customHeight="1">
      <c r="A972" s="30"/>
      <c r="D972" s="6"/>
      <c r="E972" s="5"/>
      <c r="F972" s="33"/>
      <c r="G972" s="35"/>
      <c r="H972" s="27"/>
      <c r="I972" s="33"/>
      <c r="J972" s="64"/>
      <c r="K972" s="58"/>
      <c r="L972" s="59"/>
      <c r="M972" s="60"/>
      <c r="N972" s="61"/>
      <c r="O972" s="62"/>
      <c r="P972" s="140"/>
      <c r="Q972" s="63"/>
      <c r="R972" s="83"/>
    </row>
    <row r="973" spans="1:18" ht="15" customHeight="1">
      <c r="A973" s="30"/>
      <c r="D973" s="6"/>
      <c r="E973" s="5"/>
      <c r="F973" s="33"/>
      <c r="G973" s="35"/>
      <c r="H973" s="27"/>
      <c r="I973" s="33"/>
      <c r="J973" s="64"/>
      <c r="K973" s="58"/>
      <c r="L973" s="59"/>
      <c r="M973" s="60"/>
      <c r="N973" s="61"/>
      <c r="O973" s="62"/>
      <c r="P973" s="140"/>
      <c r="Q973" s="63"/>
      <c r="R973" s="83"/>
    </row>
    <row r="974" spans="1:18" ht="15" customHeight="1">
      <c r="A974" s="30"/>
      <c r="D974" s="6"/>
      <c r="E974" s="5"/>
      <c r="F974" s="33"/>
      <c r="G974" s="35"/>
      <c r="H974" s="27"/>
      <c r="I974" s="33"/>
      <c r="J974" s="64"/>
      <c r="K974" s="58"/>
      <c r="L974" s="59"/>
      <c r="M974" s="60"/>
      <c r="N974" s="61"/>
      <c r="O974" s="62"/>
      <c r="P974" s="140"/>
      <c r="Q974" s="63"/>
      <c r="R974" s="83"/>
    </row>
    <row r="975" spans="1:18" ht="15" customHeight="1">
      <c r="A975" s="30"/>
      <c r="D975" s="6"/>
      <c r="E975" s="5"/>
      <c r="F975" s="33"/>
      <c r="G975" s="35"/>
      <c r="H975" s="27"/>
      <c r="I975" s="33"/>
      <c r="J975" s="64"/>
      <c r="K975" s="58"/>
      <c r="L975" s="59"/>
      <c r="M975" s="60"/>
      <c r="N975" s="61"/>
      <c r="O975" s="62"/>
      <c r="P975" s="140"/>
      <c r="Q975" s="63"/>
      <c r="R975" s="83"/>
    </row>
    <row r="976" spans="1:18" ht="15" customHeight="1">
      <c r="A976" s="30"/>
      <c r="D976" s="6"/>
      <c r="E976" s="5"/>
      <c r="F976" s="33"/>
      <c r="G976" s="31"/>
      <c r="H976" s="27"/>
      <c r="I976" s="33"/>
      <c r="J976" s="64"/>
      <c r="K976" s="58"/>
      <c r="L976" s="59"/>
      <c r="M976" s="60"/>
      <c r="N976" s="61"/>
      <c r="O976" s="62"/>
      <c r="P976" s="140"/>
      <c r="Q976" s="63"/>
      <c r="R976" s="83"/>
    </row>
    <row r="977" spans="1:18" ht="15" customHeight="1">
      <c r="A977" s="30"/>
      <c r="D977" s="6"/>
      <c r="E977" s="5"/>
      <c r="F977" s="33"/>
      <c r="G977" s="31"/>
      <c r="H977" s="27"/>
      <c r="I977" s="33"/>
      <c r="J977" s="64"/>
      <c r="K977" s="58"/>
      <c r="L977" s="59"/>
      <c r="M977" s="60"/>
      <c r="N977" s="61"/>
      <c r="O977" s="62"/>
      <c r="P977" s="140"/>
      <c r="Q977" s="63"/>
      <c r="R977" s="83"/>
    </row>
    <row r="978" spans="1:18" ht="15" customHeight="1">
      <c r="A978" s="30"/>
      <c r="D978" s="6"/>
      <c r="E978" s="5"/>
      <c r="F978" s="33"/>
      <c r="G978" s="35"/>
      <c r="H978" s="27"/>
      <c r="I978" s="33"/>
      <c r="J978" s="64"/>
      <c r="K978" s="58"/>
      <c r="L978" s="59"/>
      <c r="M978" s="60"/>
      <c r="N978" s="61"/>
      <c r="O978" s="62"/>
      <c r="P978" s="140"/>
      <c r="Q978" s="63"/>
      <c r="R978" s="83"/>
    </row>
    <row r="979" spans="1:18" ht="15" customHeight="1">
      <c r="A979" s="30"/>
      <c r="D979" s="6"/>
      <c r="E979" s="5"/>
      <c r="F979" s="33"/>
      <c r="G979" s="35"/>
      <c r="H979" s="27"/>
      <c r="I979" s="33"/>
      <c r="J979" s="64"/>
      <c r="K979" s="58"/>
      <c r="L979" s="59"/>
      <c r="M979" s="60"/>
      <c r="N979" s="61"/>
      <c r="O979" s="62"/>
      <c r="P979" s="140"/>
      <c r="Q979" s="63"/>
      <c r="R979" s="83"/>
    </row>
    <row r="980" spans="1:18" ht="15" customHeight="1">
      <c r="A980" s="30"/>
      <c r="D980" s="6"/>
      <c r="E980" s="5"/>
      <c r="F980" s="33"/>
      <c r="G980" s="35"/>
      <c r="H980" s="27"/>
      <c r="I980" s="33"/>
      <c r="J980" s="64"/>
      <c r="K980" s="58"/>
      <c r="L980" s="59"/>
      <c r="M980" s="60"/>
      <c r="N980" s="61"/>
      <c r="O980" s="62"/>
      <c r="P980" s="140"/>
      <c r="Q980" s="63"/>
      <c r="R980" s="83"/>
    </row>
    <row r="981" spans="1:18" ht="15" customHeight="1">
      <c r="A981" s="30"/>
      <c r="D981" s="6"/>
      <c r="E981" s="5"/>
      <c r="F981" s="33"/>
      <c r="G981" s="35"/>
      <c r="H981" s="27"/>
      <c r="I981" s="33"/>
      <c r="J981" s="64"/>
      <c r="K981" s="58"/>
      <c r="L981" s="59"/>
      <c r="M981" s="60"/>
      <c r="N981" s="61"/>
      <c r="O981" s="62"/>
      <c r="P981" s="140"/>
      <c r="Q981" s="63"/>
      <c r="R981" s="83"/>
    </row>
    <row r="982" spans="1:18" ht="15" customHeight="1">
      <c r="A982" s="30"/>
      <c r="D982" s="6"/>
      <c r="E982" s="5"/>
      <c r="F982" s="33"/>
      <c r="G982" s="31"/>
      <c r="H982" s="27"/>
      <c r="I982" s="33"/>
      <c r="J982" s="64"/>
      <c r="K982" s="58"/>
      <c r="L982" s="59"/>
      <c r="M982" s="60"/>
      <c r="N982" s="61"/>
      <c r="O982" s="62"/>
      <c r="P982" s="140"/>
      <c r="Q982" s="63"/>
      <c r="R982" s="83"/>
    </row>
    <row r="983" spans="1:18" ht="15" customHeight="1">
      <c r="A983" s="30"/>
      <c r="D983" s="6"/>
      <c r="E983" s="5"/>
      <c r="F983" s="33"/>
      <c r="G983" s="31"/>
      <c r="H983" s="27"/>
      <c r="I983" s="33"/>
      <c r="J983" s="64"/>
      <c r="K983" s="58"/>
      <c r="L983" s="59"/>
      <c r="M983" s="60"/>
      <c r="N983" s="61"/>
      <c r="O983" s="62"/>
      <c r="P983" s="140"/>
      <c r="Q983" s="63"/>
      <c r="R983" s="83"/>
    </row>
    <row r="984" spans="1:18" ht="15" customHeight="1">
      <c r="A984" s="30"/>
      <c r="D984" s="6"/>
      <c r="E984" s="5"/>
      <c r="F984" s="33"/>
      <c r="G984" s="35"/>
      <c r="H984" s="27"/>
      <c r="I984" s="33"/>
      <c r="J984" s="64"/>
      <c r="K984" s="58"/>
      <c r="L984" s="59"/>
      <c r="M984" s="60"/>
      <c r="N984" s="61"/>
      <c r="O984" s="62"/>
      <c r="P984" s="140"/>
      <c r="Q984" s="63"/>
      <c r="R984" s="83"/>
    </row>
    <row r="985" spans="1:18" ht="15" customHeight="1">
      <c r="A985" s="30"/>
      <c r="D985" s="6"/>
      <c r="E985" s="5"/>
      <c r="F985" s="33"/>
      <c r="G985" s="35"/>
      <c r="H985" s="27"/>
      <c r="I985" s="33"/>
      <c r="J985" s="64"/>
      <c r="K985" s="58"/>
      <c r="L985" s="59"/>
      <c r="M985" s="60"/>
      <c r="N985" s="61"/>
      <c r="O985" s="62"/>
      <c r="P985" s="140"/>
      <c r="Q985" s="63"/>
      <c r="R985" s="83"/>
    </row>
    <row r="986" spans="1:18" ht="15" customHeight="1">
      <c r="A986" s="30"/>
      <c r="D986" s="6"/>
      <c r="E986" s="5"/>
      <c r="F986" s="33"/>
      <c r="G986" s="35"/>
      <c r="H986" s="27"/>
      <c r="I986" s="33"/>
      <c r="J986" s="64"/>
      <c r="K986" s="58"/>
      <c r="L986" s="59"/>
      <c r="M986" s="60"/>
      <c r="N986" s="61"/>
      <c r="O986" s="62"/>
      <c r="P986" s="140"/>
      <c r="Q986" s="63"/>
      <c r="R986" s="83"/>
    </row>
    <row r="987" spans="1:18" ht="15" customHeight="1">
      <c r="A987" s="30"/>
      <c r="D987" s="6"/>
      <c r="E987" s="5"/>
      <c r="F987" s="33"/>
      <c r="G987" s="35"/>
      <c r="H987" s="27"/>
      <c r="I987" s="33"/>
      <c r="J987" s="64"/>
      <c r="K987" s="58"/>
      <c r="L987" s="59"/>
      <c r="M987" s="60"/>
      <c r="N987" s="61"/>
      <c r="O987" s="62"/>
      <c r="P987" s="140"/>
      <c r="Q987" s="63"/>
      <c r="R987" s="83"/>
    </row>
    <row r="988" spans="1:18" ht="15" customHeight="1">
      <c r="A988" s="30"/>
      <c r="D988" s="6"/>
      <c r="E988" s="5"/>
      <c r="F988" s="33"/>
      <c r="G988" s="31"/>
      <c r="H988" s="27"/>
      <c r="I988" s="33"/>
      <c r="J988" s="64"/>
      <c r="K988" s="58"/>
      <c r="L988" s="59"/>
      <c r="M988" s="60"/>
      <c r="N988" s="61"/>
      <c r="O988" s="62"/>
      <c r="P988" s="140"/>
      <c r="Q988" s="63"/>
      <c r="R988" s="83"/>
    </row>
    <row r="989" spans="1:18" ht="15" customHeight="1">
      <c r="A989" s="30"/>
      <c r="D989" s="6"/>
      <c r="E989" s="5"/>
      <c r="F989" s="33"/>
      <c r="G989" s="31"/>
      <c r="H989" s="27"/>
      <c r="I989" s="33"/>
      <c r="J989" s="64"/>
      <c r="K989" s="58"/>
      <c r="L989" s="59"/>
      <c r="M989" s="60"/>
      <c r="N989" s="61"/>
      <c r="O989" s="62"/>
      <c r="P989" s="140"/>
      <c r="Q989" s="63"/>
      <c r="R989" s="83"/>
    </row>
    <row r="990" spans="1:18" ht="15" customHeight="1">
      <c r="A990" s="30"/>
      <c r="D990" s="6"/>
      <c r="E990" s="5"/>
      <c r="F990" s="33"/>
      <c r="G990" s="35"/>
      <c r="H990" s="27"/>
      <c r="I990" s="33"/>
      <c r="J990" s="64"/>
      <c r="K990" s="58"/>
      <c r="L990" s="59"/>
      <c r="M990" s="60"/>
      <c r="N990" s="61"/>
      <c r="O990" s="62"/>
      <c r="P990" s="140"/>
      <c r="Q990" s="63"/>
      <c r="R990" s="83"/>
    </row>
    <row r="991" spans="1:18" ht="15" customHeight="1">
      <c r="A991" s="30"/>
      <c r="D991" s="6"/>
      <c r="E991" s="5"/>
      <c r="F991" s="33"/>
      <c r="G991" s="35"/>
      <c r="H991" s="27"/>
      <c r="I991" s="33"/>
      <c r="J991" s="64"/>
      <c r="K991" s="58"/>
      <c r="L991" s="59"/>
      <c r="M991" s="60"/>
      <c r="N991" s="61"/>
      <c r="O991" s="62"/>
      <c r="P991" s="140"/>
      <c r="Q991" s="63"/>
      <c r="R991" s="83"/>
    </row>
    <row r="992" spans="1:18" ht="15" customHeight="1">
      <c r="A992" s="30"/>
      <c r="D992" s="6"/>
      <c r="E992" s="5"/>
      <c r="F992" s="33"/>
      <c r="G992" s="35"/>
      <c r="H992" s="27"/>
      <c r="I992" s="33"/>
      <c r="J992" s="64"/>
      <c r="K992" s="58"/>
      <c r="L992" s="59"/>
      <c r="M992" s="60"/>
      <c r="N992" s="61"/>
      <c r="O992" s="62"/>
      <c r="P992" s="140"/>
      <c r="Q992" s="63"/>
      <c r="R992" s="83"/>
    </row>
    <row r="993" spans="1:18" ht="15" customHeight="1">
      <c r="A993" s="30"/>
      <c r="D993" s="6"/>
      <c r="E993" s="5"/>
      <c r="F993" s="33"/>
      <c r="G993" s="35"/>
      <c r="H993" s="27"/>
      <c r="I993" s="33"/>
      <c r="J993" s="64"/>
      <c r="K993" s="58"/>
      <c r="L993" s="59"/>
      <c r="M993" s="60"/>
      <c r="N993" s="61"/>
      <c r="O993" s="62"/>
      <c r="P993" s="140"/>
      <c r="Q993" s="63"/>
      <c r="R993" s="83"/>
    </row>
    <row r="994" spans="1:18" ht="15" customHeight="1">
      <c r="A994" s="30"/>
      <c r="D994" s="6"/>
      <c r="E994" s="5"/>
      <c r="F994" s="33"/>
      <c r="G994" s="31"/>
      <c r="H994" s="27"/>
      <c r="I994" s="33"/>
      <c r="J994" s="64"/>
      <c r="K994" s="58"/>
      <c r="L994" s="59"/>
      <c r="M994" s="60"/>
      <c r="N994" s="61"/>
      <c r="O994" s="62"/>
      <c r="P994" s="140"/>
      <c r="Q994" s="63"/>
      <c r="R994" s="83"/>
    </row>
    <row r="995" spans="1:18" ht="15" customHeight="1">
      <c r="A995" s="30"/>
      <c r="D995" s="6"/>
      <c r="E995" s="5"/>
      <c r="F995" s="33"/>
      <c r="G995" s="31"/>
      <c r="H995" s="27"/>
      <c r="I995" s="33"/>
      <c r="J995" s="64"/>
      <c r="K995" s="58"/>
      <c r="L995" s="59"/>
      <c r="M995" s="60"/>
      <c r="N995" s="61"/>
      <c r="O995" s="62"/>
      <c r="P995" s="140"/>
      <c r="Q995" s="63"/>
      <c r="R995" s="83"/>
    </row>
    <row r="996" spans="1:18" ht="15" customHeight="1">
      <c r="A996" s="30"/>
      <c r="D996" s="6"/>
      <c r="E996" s="5"/>
      <c r="F996" s="33"/>
      <c r="G996" s="35"/>
      <c r="H996" s="27"/>
      <c r="I996" s="33"/>
      <c r="J996" s="64"/>
      <c r="K996" s="58"/>
      <c r="L996" s="59"/>
      <c r="M996" s="60"/>
      <c r="N996" s="61"/>
      <c r="O996" s="62"/>
      <c r="P996" s="140"/>
      <c r="Q996" s="63"/>
      <c r="R996" s="83"/>
    </row>
    <row r="997" spans="1:18" ht="15" customHeight="1">
      <c r="A997" s="30"/>
      <c r="D997" s="6"/>
      <c r="E997" s="5"/>
      <c r="F997" s="33"/>
      <c r="G997" s="35"/>
      <c r="H997" s="27"/>
      <c r="I997" s="33"/>
      <c r="J997" s="64"/>
      <c r="K997" s="58"/>
      <c r="L997" s="59"/>
      <c r="M997" s="60"/>
      <c r="N997" s="61"/>
      <c r="O997" s="62"/>
      <c r="P997" s="140"/>
      <c r="Q997" s="63"/>
      <c r="R997" s="83"/>
    </row>
    <row r="998" spans="1:18" ht="15" customHeight="1">
      <c r="A998" s="30"/>
      <c r="D998" s="6"/>
      <c r="E998" s="5"/>
      <c r="F998" s="33"/>
      <c r="G998" s="35"/>
      <c r="H998" s="27"/>
      <c r="I998" s="33"/>
      <c r="J998" s="64"/>
      <c r="K998" s="58"/>
      <c r="L998" s="59"/>
      <c r="M998" s="60"/>
      <c r="N998" s="61"/>
      <c r="O998" s="62"/>
      <c r="P998" s="140"/>
      <c r="Q998" s="63"/>
      <c r="R998" s="83"/>
    </row>
    <row r="999" spans="1:18" ht="15" customHeight="1">
      <c r="A999" s="30"/>
      <c r="D999" s="6"/>
      <c r="E999" s="5"/>
      <c r="F999" s="33"/>
      <c r="G999" s="35"/>
      <c r="H999" s="27"/>
      <c r="I999" s="33"/>
      <c r="J999" s="64"/>
      <c r="K999" s="58"/>
      <c r="L999" s="59"/>
      <c r="M999" s="60"/>
      <c r="N999" s="61"/>
      <c r="O999" s="62"/>
      <c r="P999" s="140"/>
      <c r="Q999" s="63"/>
      <c r="R999" s="83"/>
    </row>
    <row r="1000" spans="1:18" ht="15" customHeight="1">
      <c r="A1000" s="30"/>
      <c r="D1000" s="6"/>
      <c r="E1000" s="5"/>
      <c r="F1000" s="33"/>
      <c r="G1000" s="31"/>
      <c r="H1000" s="27"/>
      <c r="I1000" s="33"/>
      <c r="J1000" s="64"/>
      <c r="K1000" s="58"/>
      <c r="L1000" s="59"/>
      <c r="M1000" s="60"/>
      <c r="N1000" s="61"/>
      <c r="O1000" s="62"/>
      <c r="P1000" s="140"/>
      <c r="Q1000" s="63"/>
      <c r="R1000" s="83"/>
    </row>
    <row r="1001" spans="1:18" ht="15" customHeight="1">
      <c r="A1001" s="30"/>
      <c r="D1001" s="6"/>
      <c r="E1001" s="5"/>
      <c r="F1001" s="33"/>
      <c r="G1001" s="31"/>
      <c r="H1001" s="27"/>
      <c r="I1001" s="33"/>
      <c r="J1001" s="64"/>
      <c r="K1001" s="58"/>
      <c r="L1001" s="59"/>
      <c r="M1001" s="60"/>
      <c r="N1001" s="61"/>
      <c r="O1001" s="62"/>
      <c r="P1001" s="140"/>
      <c r="Q1001" s="63"/>
      <c r="R1001" s="83"/>
    </row>
    <row r="1002" spans="1:18" ht="15" customHeight="1">
      <c r="A1002" s="30"/>
      <c r="D1002" s="6"/>
      <c r="E1002" s="5"/>
      <c r="F1002" s="33"/>
      <c r="G1002" s="35"/>
      <c r="H1002" s="27"/>
      <c r="I1002" s="33"/>
      <c r="J1002" s="64"/>
      <c r="K1002" s="58"/>
      <c r="L1002" s="59"/>
      <c r="M1002" s="60"/>
      <c r="N1002" s="61"/>
      <c r="O1002" s="62"/>
      <c r="P1002" s="140"/>
      <c r="Q1002" s="63"/>
      <c r="R1002" s="83"/>
    </row>
    <row r="1003" spans="1:18" ht="15" customHeight="1">
      <c r="A1003" s="30"/>
      <c r="D1003" s="6"/>
      <c r="E1003" s="5"/>
      <c r="F1003" s="33"/>
      <c r="G1003" s="35"/>
      <c r="H1003" s="27"/>
      <c r="I1003" s="33"/>
      <c r="J1003" s="64"/>
      <c r="K1003" s="58"/>
      <c r="L1003" s="59"/>
      <c r="M1003" s="60"/>
      <c r="N1003" s="61"/>
      <c r="O1003" s="62"/>
      <c r="P1003" s="140"/>
      <c r="Q1003" s="63"/>
      <c r="R1003" s="83"/>
    </row>
    <row r="1004" spans="1:18" ht="15" customHeight="1">
      <c r="A1004" s="30"/>
      <c r="D1004" s="6"/>
      <c r="E1004" s="5"/>
      <c r="F1004" s="33"/>
      <c r="G1004" s="35"/>
      <c r="H1004" s="27"/>
      <c r="I1004" s="33"/>
      <c r="J1004" s="64"/>
      <c r="K1004" s="58"/>
      <c r="L1004" s="59"/>
      <c r="M1004" s="60"/>
      <c r="N1004" s="61"/>
      <c r="O1004" s="62"/>
      <c r="P1004" s="140"/>
      <c r="Q1004" s="63"/>
      <c r="R1004" s="83"/>
    </row>
    <row r="1005" spans="1:18" ht="15" customHeight="1">
      <c r="A1005" s="30"/>
      <c r="D1005" s="6"/>
      <c r="E1005" s="5"/>
      <c r="F1005" s="33"/>
      <c r="G1005" s="35"/>
      <c r="H1005" s="27"/>
      <c r="I1005" s="33"/>
      <c r="J1005" s="64"/>
      <c r="K1005" s="58"/>
      <c r="L1005" s="59"/>
      <c r="M1005" s="60"/>
      <c r="N1005" s="61"/>
      <c r="O1005" s="62"/>
      <c r="P1005" s="140"/>
      <c r="Q1005" s="63"/>
      <c r="R1005" s="83"/>
    </row>
    <row r="1006" spans="1:18" ht="15" customHeight="1">
      <c r="A1006" s="30"/>
      <c r="D1006" s="6"/>
      <c r="E1006" s="5"/>
      <c r="F1006" s="33"/>
      <c r="G1006" s="31"/>
      <c r="H1006" s="27"/>
      <c r="I1006" s="33"/>
      <c r="J1006" s="64"/>
      <c r="K1006" s="58"/>
      <c r="L1006" s="59"/>
      <c r="M1006" s="60"/>
      <c r="N1006" s="61"/>
      <c r="O1006" s="62"/>
      <c r="P1006" s="140"/>
      <c r="Q1006" s="63"/>
      <c r="R1006" s="83"/>
    </row>
    <row r="1007" spans="1:18" ht="15" customHeight="1">
      <c r="A1007" s="30"/>
      <c r="D1007" s="6"/>
      <c r="E1007" s="5"/>
      <c r="F1007" s="33"/>
      <c r="G1007" s="31"/>
      <c r="H1007" s="27"/>
      <c r="I1007" s="33"/>
      <c r="J1007" s="64"/>
      <c r="K1007" s="58"/>
      <c r="L1007" s="59"/>
      <c r="M1007" s="60"/>
      <c r="N1007" s="61"/>
      <c r="O1007" s="62"/>
      <c r="P1007" s="140"/>
      <c r="Q1007" s="63"/>
      <c r="R1007" s="83"/>
    </row>
    <row r="1008" spans="1:18" ht="15" customHeight="1">
      <c r="A1008" s="30"/>
      <c r="D1008" s="6"/>
      <c r="E1008" s="5"/>
      <c r="F1008" s="33"/>
      <c r="G1008" s="35"/>
      <c r="H1008" s="27"/>
      <c r="I1008" s="33"/>
      <c r="J1008" s="64"/>
      <c r="K1008" s="58"/>
      <c r="L1008" s="59"/>
      <c r="M1008" s="60"/>
      <c r="N1008" s="61"/>
      <c r="O1008" s="62"/>
      <c r="P1008" s="140"/>
      <c r="Q1008" s="63"/>
      <c r="R1008" s="83"/>
    </row>
    <row r="1009" spans="1:18" ht="15" customHeight="1">
      <c r="A1009" s="30"/>
      <c r="D1009" s="6"/>
      <c r="E1009" s="5"/>
      <c r="F1009" s="33"/>
      <c r="G1009" s="35"/>
      <c r="H1009" s="27"/>
      <c r="I1009" s="33"/>
      <c r="J1009" s="64"/>
      <c r="K1009" s="58"/>
      <c r="L1009" s="59"/>
      <c r="M1009" s="60"/>
      <c r="N1009" s="61"/>
      <c r="O1009" s="62"/>
      <c r="P1009" s="140"/>
      <c r="Q1009" s="63"/>
      <c r="R1009" s="83"/>
    </row>
    <row r="1010" spans="1:18" ht="15" customHeight="1">
      <c r="A1010" s="30"/>
      <c r="D1010" s="6"/>
      <c r="E1010" s="5"/>
      <c r="F1010" s="33"/>
      <c r="G1010" s="35"/>
      <c r="H1010" s="27"/>
      <c r="I1010" s="33"/>
      <c r="J1010" s="64"/>
      <c r="K1010" s="58"/>
      <c r="L1010" s="59"/>
      <c r="M1010" s="60"/>
      <c r="N1010" s="61"/>
      <c r="O1010" s="62"/>
      <c r="P1010" s="140"/>
      <c r="Q1010" s="63"/>
      <c r="R1010" s="83"/>
    </row>
    <row r="1011" spans="1:18" ht="15" customHeight="1">
      <c r="A1011" s="30"/>
      <c r="D1011" s="6"/>
      <c r="E1011" s="5"/>
      <c r="F1011" s="33"/>
      <c r="G1011" s="35"/>
      <c r="H1011" s="27"/>
      <c r="I1011" s="33"/>
      <c r="J1011" s="64"/>
      <c r="K1011" s="58"/>
      <c r="L1011" s="59"/>
      <c r="M1011" s="60"/>
      <c r="N1011" s="61"/>
      <c r="O1011" s="62"/>
      <c r="P1011" s="140"/>
      <c r="Q1011" s="63"/>
      <c r="R1011" s="83"/>
    </row>
    <row r="1012" spans="1:18" ht="15" customHeight="1">
      <c r="A1012" s="30"/>
      <c r="D1012" s="6"/>
      <c r="E1012" s="5"/>
      <c r="F1012" s="33"/>
      <c r="G1012" s="31"/>
      <c r="H1012" s="27"/>
      <c r="I1012" s="33"/>
      <c r="J1012" s="64"/>
      <c r="K1012" s="58"/>
      <c r="L1012" s="59"/>
      <c r="M1012" s="60"/>
      <c r="N1012" s="61"/>
      <c r="O1012" s="62"/>
      <c r="P1012" s="140"/>
      <c r="Q1012" s="63"/>
      <c r="R1012" s="83"/>
    </row>
    <row r="1013" spans="1:18" ht="15" customHeight="1">
      <c r="A1013" s="30"/>
      <c r="D1013" s="6"/>
      <c r="E1013" s="5"/>
      <c r="F1013" s="33"/>
      <c r="G1013" s="31"/>
      <c r="H1013" s="27"/>
      <c r="I1013" s="33"/>
      <c r="J1013" s="64"/>
      <c r="K1013" s="58"/>
      <c r="L1013" s="59"/>
      <c r="M1013" s="60"/>
      <c r="N1013" s="61"/>
      <c r="O1013" s="62"/>
      <c r="P1013" s="140"/>
      <c r="Q1013" s="63"/>
      <c r="R1013" s="83"/>
    </row>
    <row r="1014" spans="1:18" ht="15" customHeight="1">
      <c r="A1014" s="30"/>
      <c r="D1014" s="6"/>
      <c r="E1014" s="5"/>
      <c r="F1014" s="33"/>
      <c r="G1014" s="35"/>
      <c r="H1014" s="27"/>
      <c r="I1014" s="33"/>
      <c r="J1014" s="64"/>
      <c r="K1014" s="58"/>
      <c r="L1014" s="59"/>
      <c r="M1014" s="60"/>
      <c r="N1014" s="61"/>
      <c r="O1014" s="62"/>
      <c r="P1014" s="140"/>
      <c r="Q1014" s="63"/>
      <c r="R1014" s="83"/>
    </row>
    <row r="1015" spans="1:18" ht="15" customHeight="1">
      <c r="A1015" s="30"/>
      <c r="D1015" s="6"/>
      <c r="E1015" s="5"/>
      <c r="F1015" s="33"/>
      <c r="G1015" s="35"/>
      <c r="H1015" s="27"/>
      <c r="I1015" s="33"/>
      <c r="J1015" s="64"/>
      <c r="K1015" s="58"/>
      <c r="L1015" s="59"/>
      <c r="M1015" s="60"/>
      <c r="N1015" s="61"/>
      <c r="O1015" s="62"/>
      <c r="P1015" s="140"/>
      <c r="Q1015" s="63"/>
      <c r="R1015" s="83"/>
    </row>
    <row r="1016" spans="1:18" ht="15" customHeight="1">
      <c r="A1016" s="30"/>
      <c r="D1016" s="6"/>
      <c r="E1016" s="5"/>
      <c r="F1016" s="33"/>
      <c r="G1016" s="35"/>
      <c r="H1016" s="27"/>
      <c r="I1016" s="33"/>
      <c r="J1016" s="64"/>
      <c r="K1016" s="58"/>
      <c r="L1016" s="59"/>
      <c r="M1016" s="60"/>
      <c r="N1016" s="61"/>
      <c r="O1016" s="62"/>
      <c r="P1016" s="140"/>
      <c r="Q1016" s="63"/>
      <c r="R1016" s="83"/>
    </row>
    <row r="1017" spans="1:18" ht="15" customHeight="1">
      <c r="A1017" s="30"/>
      <c r="D1017" s="6"/>
      <c r="E1017" s="5"/>
      <c r="F1017" s="33"/>
      <c r="G1017" s="35"/>
      <c r="H1017" s="27"/>
      <c r="I1017" s="33"/>
      <c r="J1017" s="64"/>
      <c r="K1017" s="58"/>
      <c r="L1017" s="59"/>
      <c r="M1017" s="60"/>
      <c r="N1017" s="61"/>
      <c r="O1017" s="62"/>
      <c r="P1017" s="140"/>
      <c r="Q1017" s="63"/>
      <c r="R1017" s="83"/>
    </row>
    <row r="1018" spans="1:18" ht="15" customHeight="1">
      <c r="A1018" s="30"/>
      <c r="D1018" s="6"/>
      <c r="E1018" s="5"/>
      <c r="F1018" s="33"/>
      <c r="G1018" s="31"/>
      <c r="H1018" s="27"/>
      <c r="I1018" s="33"/>
      <c r="J1018" s="64"/>
      <c r="K1018" s="58"/>
      <c r="L1018" s="59"/>
      <c r="M1018" s="60"/>
      <c r="N1018" s="61"/>
      <c r="O1018" s="62"/>
      <c r="P1018" s="140"/>
      <c r="Q1018" s="63"/>
      <c r="R1018" s="83"/>
    </row>
    <row r="1019" spans="1:18" ht="15" customHeight="1">
      <c r="A1019" s="30"/>
      <c r="D1019" s="6"/>
      <c r="E1019" s="5"/>
      <c r="F1019" s="33"/>
      <c r="G1019" s="31"/>
      <c r="H1019" s="27"/>
      <c r="I1019" s="33"/>
      <c r="J1019" s="64"/>
      <c r="K1019" s="58"/>
      <c r="L1019" s="59"/>
      <c r="M1019" s="60"/>
      <c r="N1019" s="61"/>
      <c r="O1019" s="62"/>
      <c r="P1019" s="140"/>
      <c r="Q1019" s="63"/>
      <c r="R1019" s="83"/>
    </row>
    <row r="1020" spans="1:18" ht="15" customHeight="1">
      <c r="A1020" s="30"/>
      <c r="D1020" s="6"/>
      <c r="E1020" s="5"/>
      <c r="F1020" s="33"/>
      <c r="G1020" s="35"/>
      <c r="H1020" s="27"/>
      <c r="I1020" s="33"/>
      <c r="J1020" s="64"/>
      <c r="K1020" s="58"/>
      <c r="L1020" s="59"/>
      <c r="M1020" s="60"/>
      <c r="N1020" s="61"/>
      <c r="O1020" s="62"/>
      <c r="P1020" s="140"/>
      <c r="Q1020" s="63"/>
      <c r="R1020" s="83"/>
    </row>
    <row r="1021" spans="1:18" ht="15" customHeight="1">
      <c r="A1021" s="30"/>
      <c r="D1021" s="6"/>
      <c r="E1021" s="5"/>
      <c r="F1021" s="33"/>
      <c r="G1021" s="35"/>
      <c r="H1021" s="27"/>
      <c r="I1021" s="33"/>
      <c r="J1021" s="64"/>
      <c r="K1021" s="58"/>
      <c r="L1021" s="59"/>
      <c r="M1021" s="60"/>
      <c r="N1021" s="61"/>
      <c r="O1021" s="62"/>
      <c r="P1021" s="140"/>
      <c r="Q1021" s="63"/>
      <c r="R1021" s="83"/>
    </row>
    <row r="1022" spans="1:18" ht="15" customHeight="1">
      <c r="A1022" s="30"/>
      <c r="D1022" s="6"/>
      <c r="E1022" s="5"/>
      <c r="F1022" s="33"/>
      <c r="G1022" s="35"/>
      <c r="H1022" s="27"/>
      <c r="I1022" s="33"/>
      <c r="J1022" s="64"/>
      <c r="K1022" s="58"/>
      <c r="L1022" s="59"/>
      <c r="M1022" s="60"/>
      <c r="N1022" s="61"/>
      <c r="O1022" s="62"/>
      <c r="P1022" s="140"/>
      <c r="Q1022" s="63"/>
      <c r="R1022" s="83"/>
    </row>
    <row r="1023" spans="1:18" ht="15" customHeight="1">
      <c r="A1023" s="30"/>
      <c r="D1023" s="6"/>
      <c r="E1023" s="5"/>
      <c r="F1023" s="33"/>
      <c r="G1023" s="35"/>
      <c r="H1023" s="27"/>
      <c r="I1023" s="33"/>
      <c r="J1023" s="64"/>
      <c r="K1023" s="58"/>
      <c r="L1023" s="59"/>
      <c r="M1023" s="60"/>
      <c r="N1023" s="61"/>
      <c r="O1023" s="62"/>
      <c r="P1023" s="140"/>
      <c r="Q1023" s="63"/>
      <c r="R1023" s="83"/>
    </row>
    <row r="1024" spans="1:18" ht="15" customHeight="1">
      <c r="A1024" s="30"/>
      <c r="D1024" s="6"/>
      <c r="E1024" s="5"/>
      <c r="F1024" s="33"/>
      <c r="G1024" s="31"/>
      <c r="H1024" s="27"/>
      <c r="I1024" s="33"/>
      <c r="J1024" s="64"/>
      <c r="K1024" s="58"/>
      <c r="L1024" s="59"/>
      <c r="M1024" s="60"/>
      <c r="N1024" s="61"/>
      <c r="O1024" s="62"/>
      <c r="P1024" s="140"/>
      <c r="Q1024" s="63"/>
      <c r="R1024" s="83"/>
    </row>
    <row r="1025" spans="1:18" ht="15" customHeight="1">
      <c r="A1025" s="30"/>
      <c r="D1025" s="6"/>
      <c r="E1025" s="5"/>
      <c r="F1025" s="33"/>
      <c r="G1025" s="31"/>
      <c r="H1025" s="27"/>
      <c r="I1025" s="33"/>
      <c r="J1025" s="64"/>
      <c r="K1025" s="58"/>
      <c r="L1025" s="59"/>
      <c r="M1025" s="60"/>
      <c r="N1025" s="61"/>
      <c r="O1025" s="62"/>
      <c r="P1025" s="140"/>
      <c r="Q1025" s="63"/>
      <c r="R1025" s="83"/>
    </row>
    <row r="1026" spans="1:18" ht="15" customHeight="1">
      <c r="A1026" s="30"/>
      <c r="D1026" s="6"/>
      <c r="E1026" s="5"/>
      <c r="F1026" s="33"/>
      <c r="G1026" s="35"/>
      <c r="H1026" s="27"/>
      <c r="I1026" s="33"/>
      <c r="J1026" s="64"/>
      <c r="K1026" s="58"/>
      <c r="L1026" s="59"/>
      <c r="M1026" s="60"/>
      <c r="N1026" s="61"/>
      <c r="O1026" s="62"/>
      <c r="P1026" s="140"/>
      <c r="Q1026" s="63"/>
      <c r="R1026" s="83"/>
    </row>
    <row r="1027" spans="1:18" ht="15" customHeight="1">
      <c r="A1027" s="30"/>
      <c r="D1027" s="6"/>
      <c r="E1027" s="5"/>
      <c r="F1027" s="33"/>
      <c r="G1027" s="35"/>
      <c r="H1027" s="27"/>
      <c r="I1027" s="33"/>
      <c r="J1027" s="64"/>
      <c r="K1027" s="58"/>
      <c r="L1027" s="59"/>
      <c r="M1027" s="60"/>
      <c r="N1027" s="61"/>
      <c r="O1027" s="62"/>
      <c r="P1027" s="140"/>
      <c r="Q1027" s="63"/>
      <c r="R1027" s="83"/>
    </row>
    <row r="1028" spans="1:18" ht="15" customHeight="1">
      <c r="A1028" s="30"/>
      <c r="D1028" s="6"/>
      <c r="E1028" s="5"/>
      <c r="F1028" s="33"/>
      <c r="G1028" s="35"/>
      <c r="H1028" s="27"/>
      <c r="I1028" s="33"/>
      <c r="J1028" s="64"/>
      <c r="K1028" s="58"/>
      <c r="L1028" s="59"/>
      <c r="M1028" s="60"/>
      <c r="N1028" s="61"/>
      <c r="O1028" s="62"/>
      <c r="P1028" s="140"/>
      <c r="Q1028" s="63"/>
      <c r="R1028" s="83"/>
    </row>
    <row r="1029" spans="1:18" ht="15" customHeight="1">
      <c r="A1029" s="30"/>
      <c r="D1029" s="6"/>
      <c r="E1029" s="5"/>
      <c r="F1029" s="33"/>
      <c r="G1029" s="35"/>
      <c r="H1029" s="27"/>
      <c r="I1029" s="33"/>
      <c r="J1029" s="64"/>
      <c r="K1029" s="58"/>
      <c r="L1029" s="59"/>
      <c r="M1029" s="60"/>
      <c r="N1029" s="61"/>
      <c r="O1029" s="62"/>
      <c r="P1029" s="140"/>
      <c r="Q1029" s="63"/>
      <c r="R1029" s="83"/>
    </row>
    <row r="1030" spans="1:18" ht="15" customHeight="1">
      <c r="A1030" s="30"/>
      <c r="D1030" s="6"/>
      <c r="E1030" s="5"/>
      <c r="F1030" s="33"/>
      <c r="G1030" s="31"/>
      <c r="H1030" s="27"/>
      <c r="I1030" s="33"/>
      <c r="J1030" s="64"/>
      <c r="K1030" s="58"/>
      <c r="L1030" s="59"/>
      <c r="M1030" s="60"/>
      <c r="N1030" s="61"/>
      <c r="O1030" s="62"/>
      <c r="P1030" s="140"/>
      <c r="Q1030" s="63"/>
      <c r="R1030" s="83"/>
    </row>
    <row r="1031" spans="1:18" ht="15" customHeight="1">
      <c r="A1031" s="30"/>
      <c r="D1031" s="6"/>
      <c r="E1031" s="5"/>
      <c r="F1031" s="33"/>
      <c r="G1031" s="31"/>
      <c r="H1031" s="27"/>
      <c r="I1031" s="33"/>
      <c r="J1031" s="64"/>
      <c r="K1031" s="58"/>
      <c r="L1031" s="59"/>
      <c r="M1031" s="60"/>
      <c r="N1031" s="61"/>
      <c r="O1031" s="62"/>
      <c r="P1031" s="140"/>
      <c r="Q1031" s="63"/>
      <c r="R1031" s="83"/>
    </row>
    <row r="1032" spans="1:18" ht="15" customHeight="1">
      <c r="A1032" s="30"/>
      <c r="D1032" s="6"/>
      <c r="E1032" s="5"/>
      <c r="F1032" s="33"/>
      <c r="G1032" s="35"/>
      <c r="H1032" s="27"/>
      <c r="I1032" s="33"/>
      <c r="J1032" s="64"/>
      <c r="K1032" s="58"/>
      <c r="L1032" s="59"/>
      <c r="M1032" s="60"/>
      <c r="N1032" s="61"/>
      <c r="O1032" s="62"/>
      <c r="P1032" s="140"/>
      <c r="Q1032" s="63"/>
      <c r="R1032" s="83"/>
    </row>
    <row r="1033" spans="1:18" ht="15" customHeight="1">
      <c r="A1033" s="30"/>
      <c r="D1033" s="6"/>
      <c r="E1033" s="5"/>
      <c r="F1033" s="33"/>
      <c r="G1033" s="35"/>
      <c r="H1033" s="27"/>
      <c r="I1033" s="33"/>
      <c r="J1033" s="64"/>
      <c r="K1033" s="58"/>
      <c r="L1033" s="59"/>
      <c r="M1033" s="60"/>
      <c r="N1033" s="61"/>
      <c r="O1033" s="62"/>
      <c r="P1033" s="140"/>
      <c r="Q1033" s="63"/>
      <c r="R1033" s="83"/>
    </row>
    <row r="1034" spans="1:18" ht="15" customHeight="1">
      <c r="A1034" s="30"/>
      <c r="D1034" s="6"/>
      <c r="E1034" s="5"/>
      <c r="F1034" s="33"/>
      <c r="G1034" s="35"/>
      <c r="H1034" s="27"/>
      <c r="I1034" s="33"/>
      <c r="J1034" s="64"/>
      <c r="K1034" s="58"/>
      <c r="L1034" s="59"/>
      <c r="M1034" s="60"/>
      <c r="N1034" s="61"/>
      <c r="O1034" s="62"/>
      <c r="P1034" s="140"/>
      <c r="Q1034" s="63"/>
      <c r="R1034" s="83"/>
    </row>
    <row r="1035" spans="1:18" ht="15" customHeight="1">
      <c r="A1035" s="30"/>
      <c r="D1035" s="6"/>
      <c r="E1035" s="5"/>
      <c r="F1035" s="33"/>
      <c r="G1035" s="35"/>
      <c r="H1035" s="27"/>
      <c r="I1035" s="33"/>
      <c r="J1035" s="64"/>
      <c r="K1035" s="58"/>
      <c r="L1035" s="59"/>
      <c r="M1035" s="60"/>
      <c r="N1035" s="61"/>
      <c r="O1035" s="62"/>
      <c r="P1035" s="140"/>
      <c r="Q1035" s="63"/>
      <c r="R1035" s="83"/>
    </row>
    <row r="1036" spans="1:18" ht="15" customHeight="1">
      <c r="A1036" s="30"/>
      <c r="D1036" s="6"/>
      <c r="E1036" s="5"/>
      <c r="F1036" s="33"/>
      <c r="G1036" s="31"/>
      <c r="H1036" s="27"/>
      <c r="I1036" s="33"/>
      <c r="J1036" s="64"/>
      <c r="K1036" s="58"/>
      <c r="L1036" s="59"/>
      <c r="M1036" s="60"/>
      <c r="N1036" s="61"/>
      <c r="O1036" s="62"/>
      <c r="P1036" s="140"/>
      <c r="Q1036" s="63"/>
      <c r="R1036" s="83"/>
    </row>
    <row r="1037" spans="1:18" ht="15" customHeight="1">
      <c r="A1037" s="30"/>
      <c r="D1037" s="6"/>
      <c r="E1037" s="5"/>
      <c r="F1037" s="33"/>
      <c r="G1037" s="31"/>
      <c r="H1037" s="27"/>
      <c r="I1037" s="33"/>
      <c r="J1037" s="64"/>
      <c r="K1037" s="58"/>
      <c r="L1037" s="59"/>
      <c r="M1037" s="60"/>
      <c r="N1037" s="61"/>
      <c r="O1037" s="62"/>
      <c r="P1037" s="140"/>
      <c r="Q1037" s="63"/>
      <c r="R1037" s="83"/>
    </row>
    <row r="1038" spans="1:18" ht="15" customHeight="1">
      <c r="A1038" s="30"/>
      <c r="D1038" s="6"/>
      <c r="E1038" s="5"/>
      <c r="F1038" s="33"/>
      <c r="G1038" s="35"/>
      <c r="H1038" s="27"/>
      <c r="I1038" s="33"/>
      <c r="J1038" s="64"/>
      <c r="K1038" s="58"/>
      <c r="L1038" s="59"/>
      <c r="M1038" s="60"/>
      <c r="N1038" s="61"/>
      <c r="O1038" s="62"/>
      <c r="P1038" s="140"/>
      <c r="Q1038" s="63"/>
      <c r="R1038" s="83"/>
    </row>
    <row r="1039" spans="1:18" ht="15" customHeight="1">
      <c r="A1039" s="30"/>
      <c r="D1039" s="6"/>
      <c r="E1039" s="5"/>
      <c r="F1039" s="33"/>
      <c r="G1039" s="35"/>
      <c r="H1039" s="27"/>
      <c r="I1039" s="33"/>
      <c r="J1039" s="64"/>
      <c r="K1039" s="58"/>
      <c r="L1039" s="59"/>
      <c r="M1039" s="60"/>
      <c r="N1039" s="61"/>
      <c r="O1039" s="62"/>
      <c r="P1039" s="140"/>
      <c r="Q1039" s="63"/>
      <c r="R1039" s="83"/>
    </row>
    <row r="1040" spans="1:18" ht="15" customHeight="1">
      <c r="A1040" s="30"/>
      <c r="D1040" s="6"/>
      <c r="E1040" s="5"/>
      <c r="F1040" s="33"/>
      <c r="G1040" s="35"/>
      <c r="H1040" s="27"/>
      <c r="I1040" s="33"/>
      <c r="J1040" s="64"/>
      <c r="K1040" s="58"/>
      <c r="L1040" s="59"/>
      <c r="M1040" s="60"/>
      <c r="N1040" s="61"/>
      <c r="O1040" s="62"/>
      <c r="P1040" s="140"/>
      <c r="Q1040" s="63"/>
      <c r="R1040" s="83"/>
    </row>
    <row r="1041" spans="1:18" ht="15" customHeight="1">
      <c r="A1041" s="30"/>
      <c r="D1041" s="6"/>
      <c r="E1041" s="5"/>
      <c r="F1041" s="33"/>
      <c r="G1041" s="35"/>
      <c r="H1041" s="27"/>
      <c r="I1041" s="33"/>
      <c r="J1041" s="64"/>
      <c r="K1041" s="58"/>
      <c r="L1041" s="59"/>
      <c r="M1041" s="60"/>
      <c r="N1041" s="61"/>
      <c r="O1041" s="62"/>
      <c r="P1041" s="140"/>
      <c r="Q1041" s="63"/>
      <c r="R1041" s="83"/>
    </row>
    <row r="1042" spans="1:18" ht="15" customHeight="1">
      <c r="A1042" s="30"/>
      <c r="D1042" s="6"/>
      <c r="E1042" s="5"/>
      <c r="F1042" s="33"/>
      <c r="G1042" s="31"/>
      <c r="H1042" s="27"/>
      <c r="I1042" s="33"/>
      <c r="J1042" s="64"/>
      <c r="K1042" s="58"/>
      <c r="L1042" s="59"/>
      <c r="M1042" s="60"/>
      <c r="N1042" s="61"/>
      <c r="O1042" s="62"/>
      <c r="P1042" s="140"/>
      <c r="Q1042" s="63"/>
      <c r="R1042" s="83"/>
    </row>
    <row r="1043" spans="1:18" ht="15" customHeight="1">
      <c r="A1043" s="30"/>
      <c r="D1043" s="6"/>
      <c r="E1043" s="5"/>
      <c r="F1043" s="33"/>
      <c r="G1043" s="31"/>
      <c r="H1043" s="27"/>
      <c r="I1043" s="33"/>
      <c r="J1043" s="64"/>
      <c r="K1043" s="58"/>
      <c r="L1043" s="59"/>
      <c r="M1043" s="60"/>
      <c r="N1043" s="61"/>
      <c r="O1043" s="62"/>
      <c r="P1043" s="140"/>
      <c r="Q1043" s="63"/>
      <c r="R1043" s="83"/>
    </row>
    <row r="1044" spans="1:18" ht="15" customHeight="1">
      <c r="A1044" s="30"/>
      <c r="D1044" s="6"/>
      <c r="E1044" s="5"/>
      <c r="F1044" s="33"/>
      <c r="G1044" s="35"/>
      <c r="H1044" s="27"/>
      <c r="I1044" s="33"/>
      <c r="J1044" s="64"/>
      <c r="K1044" s="58"/>
      <c r="L1044" s="59"/>
      <c r="M1044" s="60"/>
      <c r="N1044" s="61"/>
      <c r="O1044" s="62"/>
      <c r="P1044" s="140"/>
      <c r="Q1044" s="63"/>
      <c r="R1044" s="83"/>
    </row>
    <row r="1045" spans="1:18" ht="15" customHeight="1">
      <c r="A1045" s="30"/>
      <c r="D1045" s="6"/>
      <c r="E1045" s="5"/>
      <c r="F1045" s="33"/>
      <c r="G1045" s="35"/>
      <c r="H1045" s="27"/>
      <c r="I1045" s="33"/>
      <c r="J1045" s="64"/>
      <c r="K1045" s="58"/>
      <c r="L1045" s="59"/>
      <c r="M1045" s="60"/>
      <c r="N1045" s="61"/>
      <c r="O1045" s="62"/>
      <c r="P1045" s="140"/>
      <c r="Q1045" s="63"/>
      <c r="R1045" s="83"/>
    </row>
    <row r="1046" spans="1:18" ht="15" customHeight="1">
      <c r="A1046" s="30"/>
      <c r="D1046" s="6"/>
      <c r="E1046" s="5"/>
      <c r="F1046" s="33"/>
      <c r="G1046" s="35"/>
      <c r="H1046" s="27"/>
      <c r="I1046" s="33"/>
      <c r="J1046" s="64"/>
      <c r="K1046" s="58"/>
      <c r="L1046" s="59"/>
      <c r="M1046" s="60"/>
      <c r="N1046" s="61"/>
      <c r="O1046" s="62"/>
      <c r="P1046" s="140"/>
      <c r="Q1046" s="63"/>
      <c r="R1046" s="83"/>
    </row>
    <row r="1047" spans="1:18" ht="15" customHeight="1">
      <c r="A1047" s="30"/>
      <c r="D1047" s="6"/>
      <c r="E1047" s="5"/>
      <c r="F1047" s="33"/>
      <c r="G1047" s="35"/>
      <c r="H1047" s="27"/>
      <c r="I1047" s="33"/>
      <c r="J1047" s="64"/>
      <c r="K1047" s="58"/>
      <c r="L1047" s="59"/>
      <c r="M1047" s="60"/>
      <c r="N1047" s="61"/>
      <c r="O1047" s="62"/>
      <c r="P1047" s="140"/>
      <c r="Q1047" s="63"/>
      <c r="R1047" s="83"/>
    </row>
    <row r="1048" spans="1:18" ht="15" customHeight="1">
      <c r="A1048" s="30"/>
      <c r="D1048" s="6"/>
      <c r="E1048" s="5"/>
      <c r="F1048" s="33"/>
      <c r="G1048" s="31"/>
      <c r="H1048" s="27"/>
      <c r="I1048" s="33"/>
      <c r="J1048" s="64"/>
      <c r="K1048" s="58"/>
      <c r="L1048" s="59"/>
      <c r="M1048" s="60"/>
      <c r="N1048" s="61"/>
      <c r="O1048" s="62"/>
      <c r="P1048" s="140"/>
      <c r="Q1048" s="63"/>
      <c r="R1048" s="83"/>
    </row>
    <row r="1049" spans="1:18" ht="15" customHeight="1">
      <c r="A1049" s="30"/>
      <c r="D1049" s="6"/>
      <c r="E1049" s="5"/>
      <c r="F1049" s="33"/>
      <c r="G1049" s="31"/>
      <c r="H1049" s="27"/>
      <c r="I1049" s="33"/>
      <c r="J1049" s="64"/>
      <c r="K1049" s="58"/>
      <c r="L1049" s="59"/>
      <c r="M1049" s="60"/>
      <c r="N1049" s="61"/>
      <c r="O1049" s="62"/>
      <c r="P1049" s="140"/>
      <c r="Q1049" s="63"/>
      <c r="R1049" s="83"/>
    </row>
    <row r="1050" spans="1:18" ht="15" customHeight="1">
      <c r="A1050" s="30"/>
      <c r="D1050" s="6"/>
      <c r="E1050" s="5"/>
      <c r="F1050" s="33"/>
      <c r="G1050" s="35"/>
      <c r="H1050" s="27"/>
      <c r="I1050" s="33"/>
      <c r="J1050" s="64"/>
      <c r="K1050" s="58"/>
      <c r="L1050" s="59"/>
      <c r="M1050" s="60"/>
      <c r="N1050" s="61"/>
      <c r="O1050" s="62"/>
      <c r="P1050" s="140"/>
      <c r="Q1050" s="63"/>
      <c r="R1050" s="83"/>
    </row>
    <row r="1051" spans="1:18" ht="15" customHeight="1">
      <c r="A1051" s="30"/>
      <c r="D1051" s="6"/>
      <c r="E1051" s="5"/>
      <c r="F1051" s="33"/>
      <c r="G1051" s="35"/>
      <c r="H1051" s="27"/>
      <c r="I1051" s="33"/>
      <c r="J1051" s="64"/>
      <c r="K1051" s="58"/>
      <c r="L1051" s="59"/>
      <c r="M1051" s="60"/>
      <c r="N1051" s="61"/>
      <c r="O1051" s="62"/>
      <c r="P1051" s="140"/>
      <c r="Q1051" s="63"/>
      <c r="R1051" s="83"/>
    </row>
    <row r="1052" spans="1:18" ht="15" customHeight="1">
      <c r="A1052" s="30"/>
      <c r="D1052" s="6"/>
      <c r="E1052" s="5"/>
      <c r="F1052" s="33"/>
      <c r="G1052" s="35"/>
      <c r="H1052" s="27"/>
      <c r="I1052" s="33"/>
      <c r="J1052" s="64"/>
      <c r="K1052" s="58"/>
      <c r="L1052" s="59"/>
      <c r="M1052" s="60"/>
      <c r="N1052" s="61"/>
      <c r="O1052" s="62"/>
      <c r="P1052" s="140"/>
      <c r="Q1052" s="63"/>
      <c r="R1052" s="83"/>
    </row>
    <row r="1053" spans="1:18" ht="15" customHeight="1">
      <c r="A1053" s="30"/>
      <c r="D1053" s="6"/>
      <c r="E1053" s="5"/>
      <c r="F1053" s="33"/>
      <c r="G1053" s="35"/>
      <c r="H1053" s="27"/>
      <c r="I1053" s="33"/>
      <c r="J1053" s="64"/>
      <c r="K1053" s="58"/>
      <c r="L1053" s="59"/>
      <c r="M1053" s="60"/>
      <c r="N1053" s="61"/>
      <c r="O1053" s="62"/>
      <c r="P1053" s="140"/>
      <c r="Q1053" s="63"/>
      <c r="R1053" s="83"/>
    </row>
    <row r="1054" spans="1:18" ht="15" customHeight="1">
      <c r="A1054" s="30"/>
      <c r="D1054" s="6"/>
      <c r="E1054" s="5"/>
      <c r="F1054" s="33"/>
      <c r="G1054" s="31"/>
      <c r="H1054" s="27"/>
      <c r="I1054" s="33"/>
      <c r="J1054" s="64"/>
      <c r="K1054" s="58"/>
      <c r="L1054" s="59"/>
      <c r="M1054" s="60"/>
      <c r="N1054" s="61"/>
      <c r="O1054" s="62"/>
      <c r="P1054" s="140"/>
      <c r="Q1054" s="63"/>
      <c r="R1054" s="83"/>
    </row>
    <row r="1055" spans="1:18" ht="15" customHeight="1">
      <c r="A1055" s="30"/>
      <c r="D1055" s="6"/>
      <c r="E1055" s="5"/>
      <c r="F1055" s="33"/>
      <c r="G1055" s="31"/>
      <c r="H1055" s="27"/>
      <c r="I1055" s="33"/>
      <c r="J1055" s="64"/>
      <c r="K1055" s="58"/>
      <c r="L1055" s="59"/>
      <c r="M1055" s="60"/>
      <c r="N1055" s="61"/>
      <c r="O1055" s="62"/>
      <c r="P1055" s="140"/>
      <c r="Q1055" s="63"/>
      <c r="R1055" s="83"/>
    </row>
    <row r="1056" spans="1:18" ht="15" customHeight="1">
      <c r="A1056" s="30"/>
      <c r="D1056" s="6"/>
      <c r="E1056" s="5"/>
      <c r="F1056" s="33"/>
      <c r="G1056" s="35"/>
      <c r="H1056" s="27"/>
      <c r="I1056" s="33"/>
      <c r="J1056" s="64"/>
      <c r="K1056" s="58"/>
      <c r="L1056" s="59"/>
      <c r="M1056" s="60"/>
      <c r="N1056" s="61"/>
      <c r="O1056" s="62"/>
      <c r="P1056" s="140"/>
      <c r="Q1056" s="63"/>
      <c r="R1056" s="83"/>
    </row>
    <row r="1057" spans="1:18" ht="15" customHeight="1">
      <c r="A1057" s="30"/>
      <c r="D1057" s="6"/>
      <c r="E1057" s="5"/>
      <c r="F1057" s="33"/>
      <c r="G1057" s="35"/>
      <c r="H1057" s="27"/>
      <c r="I1057" s="33"/>
      <c r="J1057" s="64"/>
      <c r="K1057" s="58"/>
      <c r="L1057" s="59"/>
      <c r="M1057" s="60"/>
      <c r="N1057" s="61"/>
      <c r="O1057" s="62"/>
      <c r="P1057" s="140"/>
      <c r="Q1057" s="63"/>
      <c r="R1057" s="83"/>
    </row>
    <row r="1058" spans="1:18" ht="15" customHeight="1">
      <c r="A1058" s="30"/>
      <c r="D1058" s="6"/>
      <c r="E1058" s="5"/>
      <c r="F1058" s="33"/>
      <c r="G1058" s="35"/>
      <c r="H1058" s="27"/>
      <c r="I1058" s="33"/>
      <c r="J1058" s="64"/>
      <c r="K1058" s="58"/>
      <c r="L1058" s="59"/>
      <c r="M1058" s="60"/>
      <c r="N1058" s="61"/>
      <c r="O1058" s="62"/>
      <c r="P1058" s="140"/>
      <c r="Q1058" s="63"/>
      <c r="R1058" s="83"/>
    </row>
    <row r="1059" spans="1:18" ht="15" customHeight="1">
      <c r="A1059" s="30"/>
      <c r="D1059" s="6"/>
      <c r="E1059" s="5"/>
      <c r="F1059" s="33"/>
      <c r="G1059" s="35"/>
      <c r="H1059" s="27"/>
      <c r="I1059" s="33"/>
      <c r="J1059" s="64"/>
      <c r="K1059" s="58"/>
      <c r="L1059" s="59"/>
      <c r="M1059" s="60"/>
      <c r="N1059" s="61"/>
      <c r="O1059" s="62"/>
      <c r="P1059" s="140"/>
      <c r="Q1059" s="63"/>
      <c r="R1059" s="83"/>
    </row>
    <row r="1060" spans="1:18" ht="15" customHeight="1">
      <c r="A1060" s="30"/>
      <c r="D1060" s="6"/>
      <c r="E1060" s="5"/>
      <c r="F1060" s="33"/>
      <c r="G1060" s="31"/>
      <c r="H1060" s="27"/>
      <c r="I1060" s="33"/>
      <c r="J1060" s="64"/>
      <c r="K1060" s="58"/>
      <c r="L1060" s="59"/>
      <c r="M1060" s="60"/>
      <c r="N1060" s="61"/>
      <c r="O1060" s="62"/>
      <c r="P1060" s="140"/>
      <c r="Q1060" s="63"/>
      <c r="R1060" s="83"/>
    </row>
    <row r="1061" spans="1:18" ht="15" customHeight="1">
      <c r="A1061" s="30"/>
      <c r="D1061" s="6"/>
      <c r="E1061" s="5"/>
      <c r="F1061" s="33"/>
      <c r="G1061" s="31"/>
      <c r="H1061" s="27"/>
      <c r="I1061" s="33"/>
      <c r="J1061" s="64"/>
      <c r="K1061" s="58"/>
      <c r="L1061" s="59"/>
      <c r="M1061" s="60"/>
      <c r="N1061" s="61"/>
      <c r="O1061" s="62"/>
      <c r="P1061" s="140"/>
      <c r="Q1061" s="63"/>
      <c r="R1061" s="83"/>
    </row>
    <row r="1062" spans="1:18" ht="15" customHeight="1">
      <c r="A1062" s="30"/>
      <c r="D1062" s="6"/>
      <c r="E1062" s="5"/>
      <c r="F1062" s="33"/>
      <c r="G1062" s="35"/>
      <c r="H1062" s="27"/>
      <c r="I1062" s="33"/>
      <c r="J1062" s="64"/>
      <c r="K1062" s="58"/>
      <c r="L1062" s="59"/>
      <c r="M1062" s="60"/>
      <c r="N1062" s="61"/>
      <c r="O1062" s="62"/>
      <c r="P1062" s="140"/>
      <c r="Q1062" s="63"/>
      <c r="R1062" s="83"/>
    </row>
    <row r="1063" spans="1:18" ht="15" customHeight="1">
      <c r="A1063" s="30"/>
      <c r="D1063" s="6"/>
      <c r="E1063" s="5"/>
      <c r="F1063" s="33"/>
      <c r="G1063" s="35"/>
      <c r="H1063" s="27"/>
      <c r="I1063" s="33"/>
      <c r="J1063" s="64"/>
      <c r="K1063" s="58"/>
      <c r="L1063" s="59"/>
      <c r="M1063" s="60"/>
      <c r="N1063" s="61"/>
      <c r="O1063" s="62"/>
      <c r="P1063" s="140"/>
      <c r="Q1063" s="63"/>
      <c r="R1063" s="83"/>
    </row>
    <row r="1064" spans="1:18" ht="15" customHeight="1">
      <c r="A1064" s="30"/>
      <c r="D1064" s="6"/>
      <c r="E1064" s="5"/>
      <c r="F1064" s="33"/>
      <c r="G1064" s="35"/>
      <c r="H1064" s="27"/>
      <c r="I1064" s="33"/>
      <c r="J1064" s="64"/>
      <c r="K1064" s="58"/>
      <c r="L1064" s="59"/>
      <c r="M1064" s="60"/>
      <c r="N1064" s="61"/>
      <c r="O1064" s="62"/>
      <c r="P1064" s="140"/>
      <c r="Q1064" s="63"/>
      <c r="R1064" s="83"/>
    </row>
    <row r="1065" spans="1:18" ht="15" customHeight="1">
      <c r="A1065" s="30"/>
      <c r="D1065" s="6"/>
      <c r="E1065" s="5"/>
      <c r="F1065" s="33"/>
      <c r="G1065" s="35"/>
      <c r="H1065" s="27"/>
      <c r="I1065" s="33"/>
      <c r="J1065" s="64"/>
      <c r="K1065" s="58"/>
      <c r="L1065" s="59"/>
      <c r="M1065" s="60"/>
      <c r="N1065" s="61"/>
      <c r="O1065" s="62"/>
      <c r="P1065" s="140"/>
      <c r="Q1065" s="63"/>
      <c r="R1065" s="83"/>
    </row>
    <row r="1066" spans="1:18" ht="15" customHeight="1">
      <c r="A1066" s="30"/>
      <c r="D1066" s="6"/>
      <c r="E1066" s="5"/>
      <c r="F1066" s="33"/>
      <c r="G1066" s="31"/>
      <c r="H1066" s="27"/>
      <c r="I1066" s="33"/>
      <c r="J1066" s="64"/>
      <c r="K1066" s="58"/>
      <c r="L1066" s="59"/>
      <c r="M1066" s="60"/>
      <c r="N1066" s="61"/>
      <c r="O1066" s="62"/>
      <c r="P1066" s="140"/>
      <c r="Q1066" s="63"/>
      <c r="R1066" s="83"/>
    </row>
    <row r="1067" spans="1:18" ht="15" customHeight="1">
      <c r="A1067" s="30"/>
      <c r="D1067" s="6"/>
      <c r="E1067" s="5"/>
      <c r="F1067" s="33"/>
      <c r="G1067" s="31"/>
      <c r="H1067" s="27"/>
      <c r="I1067" s="33"/>
      <c r="J1067" s="64"/>
      <c r="K1067" s="58"/>
      <c r="L1067" s="59"/>
      <c r="M1067" s="60"/>
      <c r="N1067" s="61"/>
      <c r="O1067" s="62"/>
      <c r="P1067" s="140"/>
      <c r="Q1067" s="63"/>
      <c r="R1067" s="83"/>
    </row>
    <row r="1068" spans="1:18" ht="15" customHeight="1">
      <c r="A1068" s="30"/>
      <c r="D1068" s="6"/>
      <c r="E1068" s="5"/>
      <c r="F1068" s="33"/>
      <c r="G1068" s="35"/>
      <c r="H1068" s="27"/>
      <c r="I1068" s="33"/>
      <c r="J1068" s="64"/>
      <c r="K1068" s="58"/>
      <c r="L1068" s="59"/>
      <c r="M1068" s="60"/>
      <c r="N1068" s="61"/>
      <c r="O1068" s="62"/>
      <c r="P1068" s="140"/>
      <c r="Q1068" s="63"/>
      <c r="R1068" s="83"/>
    </row>
    <row r="1069" spans="1:18" ht="15" customHeight="1">
      <c r="A1069" s="30"/>
      <c r="D1069" s="6"/>
      <c r="E1069" s="5"/>
      <c r="F1069" s="33"/>
      <c r="G1069" s="35"/>
      <c r="H1069" s="27"/>
      <c r="I1069" s="33"/>
      <c r="J1069" s="64"/>
      <c r="K1069" s="58"/>
      <c r="L1069" s="59"/>
      <c r="M1069" s="60"/>
      <c r="N1069" s="61"/>
      <c r="O1069" s="62"/>
      <c r="P1069" s="140"/>
      <c r="Q1069" s="63"/>
      <c r="R1069" s="83"/>
    </row>
    <row r="1070" spans="1:18" ht="15" customHeight="1">
      <c r="A1070" s="30"/>
      <c r="D1070" s="6"/>
      <c r="E1070" s="5"/>
      <c r="F1070" s="33"/>
      <c r="G1070" s="35"/>
      <c r="H1070" s="27"/>
      <c r="I1070" s="33"/>
      <c r="J1070" s="64"/>
      <c r="K1070" s="58"/>
      <c r="L1070" s="59"/>
      <c r="M1070" s="60"/>
      <c r="N1070" s="61"/>
      <c r="O1070" s="62"/>
      <c r="P1070" s="140"/>
      <c r="Q1070" s="63"/>
      <c r="R1070" s="83"/>
    </row>
    <row r="1071" spans="1:18" ht="15" customHeight="1">
      <c r="A1071" s="30"/>
      <c r="D1071" s="6"/>
      <c r="E1071" s="5"/>
      <c r="F1071" s="33"/>
      <c r="G1071" s="35"/>
      <c r="H1071" s="27"/>
      <c r="I1071" s="33"/>
      <c r="J1071" s="64"/>
      <c r="K1071" s="58"/>
      <c r="L1071" s="59"/>
      <c r="M1071" s="60"/>
      <c r="N1071" s="61"/>
      <c r="O1071" s="62"/>
      <c r="P1071" s="140"/>
      <c r="Q1071" s="63"/>
      <c r="R1071" s="83"/>
    </row>
    <row r="1072" spans="1:18" ht="15" customHeight="1">
      <c r="A1072" s="30"/>
      <c r="D1072" s="6"/>
      <c r="E1072" s="5"/>
      <c r="F1072" s="33"/>
      <c r="G1072" s="31"/>
      <c r="H1072" s="27"/>
      <c r="I1072" s="33"/>
      <c r="J1072" s="64"/>
      <c r="K1072" s="58"/>
      <c r="L1072" s="59"/>
      <c r="M1072" s="60"/>
      <c r="N1072" s="61"/>
      <c r="O1072" s="62"/>
      <c r="P1072" s="140"/>
      <c r="Q1072" s="63"/>
      <c r="R1072" s="83"/>
    </row>
    <row r="1073" spans="1:18" ht="15" customHeight="1">
      <c r="A1073" s="30"/>
      <c r="D1073" s="6"/>
      <c r="E1073" s="5"/>
      <c r="F1073" s="33"/>
      <c r="G1073" s="31"/>
      <c r="H1073" s="27"/>
      <c r="I1073" s="33"/>
      <c r="J1073" s="64"/>
      <c r="K1073" s="58"/>
      <c r="L1073" s="59"/>
      <c r="M1073" s="60"/>
      <c r="N1073" s="61"/>
      <c r="O1073" s="62"/>
      <c r="P1073" s="140"/>
      <c r="Q1073" s="63"/>
      <c r="R1073" s="83"/>
    </row>
    <row r="1074" spans="1:18" ht="15" customHeight="1">
      <c r="A1074" s="30"/>
      <c r="D1074" s="6"/>
      <c r="E1074" s="5"/>
      <c r="F1074" s="33"/>
      <c r="G1074" s="35"/>
      <c r="H1074" s="27"/>
      <c r="I1074" s="33"/>
      <c r="J1074" s="64"/>
      <c r="K1074" s="58"/>
      <c r="L1074" s="59"/>
      <c r="M1074" s="60"/>
      <c r="N1074" s="61"/>
      <c r="O1074" s="62"/>
      <c r="P1074" s="140"/>
      <c r="Q1074" s="63"/>
      <c r="R1074" s="83"/>
    </row>
    <row r="1075" spans="1:18" ht="15" customHeight="1">
      <c r="A1075" s="30"/>
      <c r="D1075" s="6"/>
      <c r="E1075" s="5"/>
      <c r="F1075" s="33"/>
      <c r="G1075" s="35"/>
      <c r="H1075" s="27"/>
      <c r="I1075" s="33"/>
      <c r="J1075" s="64"/>
      <c r="K1075" s="58"/>
      <c r="L1075" s="59"/>
      <c r="M1075" s="60"/>
      <c r="N1075" s="61"/>
      <c r="O1075" s="62"/>
      <c r="P1075" s="140"/>
      <c r="Q1075" s="63"/>
      <c r="R1075" s="83"/>
    </row>
    <row r="1076" spans="1:18" ht="15" customHeight="1">
      <c r="A1076" s="30"/>
      <c r="D1076" s="6"/>
      <c r="E1076" s="5"/>
      <c r="F1076" s="33"/>
      <c r="G1076" s="35"/>
      <c r="H1076" s="27"/>
      <c r="I1076" s="33"/>
      <c r="J1076" s="64"/>
      <c r="K1076" s="58"/>
      <c r="L1076" s="59"/>
      <c r="M1076" s="60"/>
      <c r="N1076" s="61"/>
      <c r="O1076" s="62"/>
      <c r="P1076" s="140"/>
      <c r="Q1076" s="63"/>
      <c r="R1076" s="83"/>
    </row>
    <row r="1077" spans="1:18" ht="15" customHeight="1">
      <c r="A1077" s="30"/>
      <c r="D1077" s="6"/>
      <c r="E1077" s="5"/>
      <c r="F1077" s="33"/>
      <c r="G1077" s="35"/>
      <c r="H1077" s="27"/>
      <c r="I1077" s="33"/>
      <c r="J1077" s="64"/>
      <c r="K1077" s="58"/>
      <c r="L1077" s="59"/>
      <c r="M1077" s="60"/>
      <c r="N1077" s="61"/>
      <c r="O1077" s="62"/>
      <c r="P1077" s="140"/>
      <c r="Q1077" s="63"/>
      <c r="R1077" s="83"/>
    </row>
    <row r="1078" spans="1:18" ht="15" customHeight="1">
      <c r="A1078" s="30"/>
      <c r="D1078" s="6"/>
      <c r="E1078" s="5"/>
      <c r="F1078" s="33"/>
      <c r="G1078" s="31"/>
      <c r="H1078" s="27"/>
      <c r="I1078" s="33"/>
      <c r="J1078" s="64"/>
      <c r="K1078" s="58"/>
      <c r="L1078" s="59"/>
      <c r="M1078" s="60"/>
      <c r="N1078" s="61"/>
      <c r="O1078" s="62"/>
      <c r="P1078" s="140"/>
      <c r="Q1078" s="63"/>
      <c r="R1078" s="83"/>
    </row>
    <row r="1079" spans="1:18" ht="15" customHeight="1">
      <c r="A1079" s="30"/>
      <c r="D1079" s="6"/>
      <c r="E1079" s="5"/>
      <c r="F1079" s="33"/>
      <c r="G1079" s="31"/>
      <c r="H1079" s="27"/>
      <c r="I1079" s="33"/>
      <c r="J1079" s="64"/>
      <c r="K1079" s="58"/>
      <c r="L1079" s="59"/>
      <c r="M1079" s="60"/>
      <c r="N1079" s="61"/>
      <c r="O1079" s="62"/>
      <c r="P1079" s="140"/>
      <c r="Q1079" s="63"/>
      <c r="R1079" s="83"/>
    </row>
    <row r="1080" spans="1:18" ht="15" customHeight="1">
      <c r="A1080" s="30"/>
      <c r="D1080" s="6"/>
      <c r="E1080" s="5"/>
      <c r="F1080" s="33"/>
      <c r="G1080" s="35"/>
      <c r="H1080" s="27"/>
      <c r="I1080" s="33"/>
      <c r="J1080" s="64"/>
      <c r="K1080" s="58"/>
      <c r="L1080" s="59"/>
      <c r="M1080" s="60"/>
      <c r="N1080" s="61"/>
      <c r="O1080" s="62"/>
      <c r="P1080" s="140"/>
      <c r="Q1080" s="63"/>
      <c r="R1080" s="83"/>
    </row>
    <row r="1081" spans="1:18" ht="15" customHeight="1">
      <c r="A1081" s="30"/>
      <c r="D1081" s="6"/>
      <c r="E1081" s="5"/>
      <c r="F1081" s="33"/>
      <c r="G1081" s="35"/>
      <c r="H1081" s="27"/>
      <c r="I1081" s="33"/>
      <c r="J1081" s="64"/>
      <c r="K1081" s="58"/>
      <c r="L1081" s="59"/>
      <c r="M1081" s="60"/>
      <c r="N1081" s="61"/>
      <c r="O1081" s="62"/>
      <c r="P1081" s="140"/>
      <c r="Q1081" s="63"/>
      <c r="R1081" s="83"/>
    </row>
    <row r="1082" spans="1:18" ht="15" customHeight="1">
      <c r="A1082" s="30"/>
      <c r="D1082" s="6"/>
      <c r="E1082" s="5"/>
      <c r="F1082" s="33"/>
      <c r="G1082" s="35"/>
      <c r="H1082" s="27"/>
      <c r="I1082" s="33"/>
      <c r="J1082" s="64"/>
      <c r="K1082" s="58"/>
      <c r="L1082" s="59"/>
      <c r="M1082" s="60"/>
      <c r="N1082" s="61"/>
      <c r="O1082" s="62"/>
      <c r="P1082" s="140"/>
      <c r="Q1082" s="63"/>
      <c r="R1082" s="83"/>
    </row>
    <row r="1083" spans="1:18" ht="15" customHeight="1">
      <c r="A1083" s="30"/>
      <c r="D1083" s="6"/>
      <c r="E1083" s="5"/>
      <c r="F1083" s="33"/>
      <c r="G1083" s="35"/>
      <c r="H1083" s="27"/>
      <c r="I1083" s="33"/>
      <c r="J1083" s="64"/>
      <c r="K1083" s="58"/>
      <c r="L1083" s="59"/>
      <c r="M1083" s="60"/>
      <c r="N1083" s="61"/>
      <c r="O1083" s="62"/>
      <c r="P1083" s="140"/>
      <c r="Q1083" s="63"/>
      <c r="R1083" s="83"/>
    </row>
    <row r="1084" spans="1:18" ht="15" customHeight="1">
      <c r="A1084" s="30"/>
      <c r="D1084" s="6"/>
      <c r="E1084" s="5"/>
      <c r="F1084" s="33"/>
      <c r="G1084" s="31"/>
      <c r="H1084" s="27"/>
      <c r="I1084" s="33"/>
      <c r="J1084" s="64"/>
      <c r="K1084" s="58"/>
      <c r="L1084" s="59"/>
      <c r="M1084" s="60"/>
      <c r="N1084" s="61"/>
      <c r="O1084" s="62"/>
      <c r="P1084" s="140"/>
      <c r="Q1084" s="63"/>
      <c r="R1084" s="83"/>
    </row>
    <row r="1085" spans="1:18" ht="15" customHeight="1">
      <c r="A1085" s="30"/>
      <c r="D1085" s="6"/>
      <c r="E1085" s="5"/>
      <c r="F1085" s="33"/>
      <c r="G1085" s="31"/>
      <c r="H1085" s="27"/>
      <c r="I1085" s="33"/>
      <c r="J1085" s="64"/>
      <c r="K1085" s="58"/>
      <c r="L1085" s="59"/>
      <c r="M1085" s="60"/>
      <c r="N1085" s="61"/>
      <c r="O1085" s="62"/>
      <c r="P1085" s="140"/>
      <c r="Q1085" s="63"/>
      <c r="R1085" s="83"/>
    </row>
    <row r="1086" spans="1:18" ht="15" customHeight="1">
      <c r="A1086" s="30"/>
      <c r="D1086" s="6"/>
      <c r="E1086" s="5"/>
      <c r="F1086" s="33"/>
      <c r="G1086" s="35"/>
      <c r="H1086" s="27"/>
      <c r="I1086" s="33"/>
      <c r="J1086" s="64"/>
      <c r="K1086" s="58"/>
      <c r="L1086" s="59"/>
      <c r="M1086" s="60"/>
      <c r="N1086" s="61"/>
      <c r="O1086" s="62"/>
      <c r="P1086" s="140"/>
      <c r="Q1086" s="63"/>
      <c r="R1086" s="83"/>
    </row>
    <row r="1087" spans="1:18" ht="15" customHeight="1">
      <c r="A1087" s="30"/>
      <c r="D1087" s="6"/>
      <c r="E1087" s="5"/>
      <c r="F1087" s="33"/>
      <c r="G1087" s="35"/>
      <c r="H1087" s="27"/>
      <c r="I1087" s="33"/>
      <c r="J1087" s="64"/>
      <c r="K1087" s="58"/>
      <c r="L1087" s="59"/>
      <c r="M1087" s="60"/>
      <c r="N1087" s="61"/>
      <c r="O1087" s="62"/>
      <c r="P1087" s="140"/>
      <c r="Q1087" s="63"/>
      <c r="R1087" s="83"/>
    </row>
    <row r="1088" spans="1:18" ht="15" customHeight="1">
      <c r="A1088" s="30"/>
      <c r="D1088" s="6"/>
      <c r="E1088" s="5"/>
      <c r="F1088" s="33"/>
      <c r="G1088" s="35"/>
      <c r="H1088" s="27"/>
      <c r="I1088" s="33"/>
      <c r="J1088" s="64"/>
      <c r="K1088" s="58"/>
      <c r="L1088" s="59"/>
      <c r="M1088" s="60"/>
      <c r="N1088" s="61"/>
      <c r="O1088" s="62"/>
      <c r="P1088" s="140"/>
      <c r="Q1088" s="63"/>
      <c r="R1088" s="83"/>
    </row>
    <row r="1089" spans="1:18" ht="15" customHeight="1">
      <c r="A1089" s="30"/>
      <c r="D1089" s="6"/>
      <c r="E1089" s="5"/>
      <c r="F1089" s="33"/>
      <c r="G1089" s="35"/>
      <c r="H1089" s="27"/>
      <c r="I1089" s="33"/>
      <c r="J1089" s="64"/>
      <c r="K1089" s="58"/>
      <c r="L1089" s="59"/>
      <c r="M1089" s="60"/>
      <c r="N1089" s="61"/>
      <c r="O1089" s="62"/>
      <c r="P1089" s="140"/>
      <c r="Q1089" s="63"/>
      <c r="R1089" s="83"/>
    </row>
    <row r="1090" spans="1:18" ht="15" customHeight="1">
      <c r="A1090" s="30"/>
      <c r="D1090" s="6"/>
      <c r="E1090" s="5"/>
      <c r="F1090" s="33"/>
      <c r="G1090" s="31"/>
      <c r="H1090" s="27"/>
      <c r="I1090" s="33"/>
      <c r="J1090" s="64"/>
      <c r="K1090" s="58"/>
      <c r="L1090" s="59"/>
      <c r="M1090" s="60"/>
      <c r="N1090" s="61"/>
      <c r="O1090" s="62"/>
      <c r="P1090" s="140"/>
      <c r="Q1090" s="63"/>
      <c r="R1090" s="83"/>
    </row>
    <row r="1091" spans="1:18" ht="15" customHeight="1">
      <c r="A1091" s="30"/>
      <c r="D1091" s="6"/>
      <c r="E1091" s="5"/>
      <c r="F1091" s="33"/>
      <c r="G1091" s="31"/>
      <c r="H1091" s="27"/>
      <c r="I1091" s="33"/>
      <c r="J1091" s="64"/>
      <c r="K1091" s="58"/>
      <c r="L1091" s="59"/>
      <c r="M1091" s="60"/>
      <c r="N1091" s="61"/>
      <c r="O1091" s="62"/>
      <c r="P1091" s="140"/>
      <c r="Q1091" s="63"/>
      <c r="R1091" s="83"/>
    </row>
    <row r="1092" spans="1:18" ht="15" customHeight="1">
      <c r="A1092" s="30"/>
      <c r="D1092" s="6"/>
      <c r="E1092" s="5"/>
      <c r="F1092" s="33"/>
      <c r="G1092" s="35"/>
      <c r="H1092" s="27"/>
      <c r="I1092" s="33"/>
      <c r="J1092" s="64"/>
      <c r="K1092" s="58"/>
      <c r="L1092" s="59"/>
      <c r="M1092" s="60"/>
      <c r="N1092" s="61"/>
      <c r="O1092" s="62"/>
      <c r="P1092" s="140"/>
      <c r="Q1092" s="63"/>
      <c r="R1092" s="83"/>
    </row>
    <row r="1093" spans="1:18" ht="15" customHeight="1">
      <c r="A1093" s="30"/>
      <c r="D1093" s="6"/>
      <c r="E1093" s="5"/>
      <c r="F1093" s="33"/>
      <c r="G1093" s="35"/>
      <c r="H1093" s="27"/>
      <c r="I1093" s="33"/>
      <c r="J1093" s="64"/>
      <c r="K1093" s="58"/>
      <c r="L1093" s="59"/>
      <c r="M1093" s="60"/>
      <c r="N1093" s="61"/>
      <c r="O1093" s="62"/>
      <c r="P1093" s="140"/>
      <c r="Q1093" s="63"/>
      <c r="R1093" s="83"/>
    </row>
    <row r="1094" spans="1:18" ht="15" customHeight="1">
      <c r="A1094" s="30"/>
      <c r="D1094" s="6"/>
      <c r="E1094" s="5"/>
      <c r="F1094" s="33"/>
      <c r="G1094" s="35"/>
      <c r="H1094" s="27"/>
      <c r="I1094" s="33"/>
      <c r="J1094" s="64"/>
      <c r="K1094" s="58"/>
      <c r="L1094" s="59"/>
      <c r="M1094" s="60"/>
      <c r="N1094" s="61"/>
      <c r="O1094" s="62"/>
      <c r="P1094" s="140"/>
      <c r="Q1094" s="63"/>
      <c r="R1094" s="83"/>
    </row>
    <row r="1095" spans="1:18" ht="15" customHeight="1">
      <c r="A1095" s="30"/>
      <c r="D1095" s="6"/>
      <c r="E1095" s="5"/>
      <c r="F1095" s="33"/>
      <c r="G1095" s="35"/>
      <c r="H1095" s="27"/>
      <c r="I1095" s="33"/>
      <c r="J1095" s="64"/>
      <c r="K1095" s="58"/>
      <c r="L1095" s="59"/>
      <c r="M1095" s="60"/>
      <c r="N1095" s="61"/>
      <c r="O1095" s="62"/>
      <c r="P1095" s="140"/>
      <c r="Q1095" s="63"/>
      <c r="R1095" s="83"/>
    </row>
    <row r="1096" spans="1:18" ht="15" customHeight="1">
      <c r="A1096" s="30"/>
      <c r="D1096" s="6"/>
      <c r="E1096" s="5"/>
      <c r="F1096" s="33"/>
      <c r="G1096" s="31"/>
      <c r="H1096" s="27"/>
      <c r="I1096" s="33"/>
      <c r="J1096" s="64"/>
      <c r="K1096" s="58"/>
      <c r="L1096" s="59"/>
      <c r="M1096" s="60"/>
      <c r="N1096" s="61"/>
      <c r="O1096" s="62"/>
      <c r="P1096" s="140"/>
      <c r="Q1096" s="63"/>
      <c r="R1096" s="83"/>
    </row>
    <row r="1097" spans="1:18" ht="15" customHeight="1">
      <c r="A1097" s="30"/>
      <c r="D1097" s="6"/>
      <c r="E1097" s="5"/>
      <c r="F1097" s="33"/>
      <c r="G1097" s="31"/>
      <c r="H1097" s="27"/>
      <c r="I1097" s="33"/>
      <c r="J1097" s="64"/>
      <c r="K1097" s="58"/>
      <c r="L1097" s="59"/>
      <c r="M1097" s="60"/>
      <c r="N1097" s="61"/>
      <c r="O1097" s="62"/>
      <c r="P1097" s="140"/>
      <c r="Q1097" s="63"/>
      <c r="R1097" s="83"/>
    </row>
    <row r="1098" spans="1:18" ht="15" customHeight="1">
      <c r="A1098" s="30"/>
      <c r="D1098" s="6"/>
      <c r="E1098" s="5"/>
      <c r="F1098" s="33"/>
      <c r="G1098" s="35"/>
      <c r="H1098" s="27"/>
      <c r="I1098" s="33"/>
      <c r="J1098" s="64"/>
      <c r="K1098" s="58"/>
      <c r="L1098" s="59"/>
      <c r="M1098" s="60"/>
      <c r="N1098" s="61"/>
      <c r="O1098" s="62"/>
      <c r="P1098" s="140"/>
      <c r="Q1098" s="63"/>
      <c r="R1098" s="83"/>
    </row>
    <row r="1099" spans="1:18" ht="15" customHeight="1">
      <c r="A1099" s="30"/>
      <c r="D1099" s="6"/>
      <c r="E1099" s="5"/>
      <c r="F1099" s="33"/>
      <c r="G1099" s="35"/>
      <c r="H1099" s="27"/>
      <c r="I1099" s="33"/>
      <c r="J1099" s="64"/>
      <c r="K1099" s="58"/>
      <c r="L1099" s="59"/>
      <c r="M1099" s="60"/>
      <c r="N1099" s="61"/>
      <c r="O1099" s="62"/>
      <c r="P1099" s="140"/>
      <c r="Q1099" s="63"/>
      <c r="R1099" s="83"/>
    </row>
    <row r="1100" spans="1:18" ht="15" customHeight="1">
      <c r="A1100" s="30"/>
      <c r="D1100" s="6"/>
      <c r="E1100" s="5"/>
      <c r="F1100" s="33"/>
      <c r="G1100" s="35"/>
      <c r="H1100" s="27"/>
      <c r="I1100" s="33"/>
      <c r="J1100" s="64"/>
      <c r="K1100" s="58"/>
      <c r="L1100" s="59"/>
      <c r="M1100" s="60"/>
      <c r="N1100" s="61"/>
      <c r="O1100" s="62"/>
      <c r="P1100" s="140"/>
      <c r="Q1100" s="63"/>
      <c r="R1100" s="83"/>
    </row>
    <row r="1101" spans="1:18" ht="15" customHeight="1">
      <c r="A1101" s="30"/>
      <c r="D1101" s="6"/>
      <c r="E1101" s="5"/>
      <c r="F1101" s="33"/>
      <c r="G1101" s="35"/>
      <c r="H1101" s="27"/>
      <c r="I1101" s="33"/>
      <c r="J1101" s="64"/>
      <c r="K1101" s="58"/>
      <c r="L1101" s="59"/>
      <c r="M1101" s="60"/>
      <c r="N1101" s="61"/>
      <c r="O1101" s="62"/>
      <c r="P1101" s="140"/>
      <c r="Q1101" s="63"/>
      <c r="R1101" s="83"/>
    </row>
    <row r="1102" spans="1:18" ht="15" customHeight="1">
      <c r="A1102" s="30"/>
      <c r="D1102" s="6"/>
      <c r="E1102" s="5"/>
      <c r="F1102" s="33"/>
      <c r="G1102" s="31"/>
      <c r="H1102" s="27"/>
      <c r="I1102" s="33"/>
      <c r="J1102" s="64"/>
      <c r="K1102" s="58"/>
      <c r="L1102" s="59"/>
      <c r="M1102" s="60"/>
      <c r="N1102" s="61"/>
      <c r="O1102" s="62"/>
      <c r="P1102" s="140"/>
      <c r="Q1102" s="63"/>
      <c r="R1102" s="83"/>
    </row>
    <row r="1103" spans="1:18" ht="15" customHeight="1">
      <c r="A1103" s="30"/>
      <c r="D1103" s="6"/>
      <c r="E1103" s="5"/>
      <c r="F1103" s="33"/>
      <c r="G1103" s="31"/>
      <c r="H1103" s="27"/>
      <c r="I1103" s="33"/>
      <c r="J1103" s="64"/>
      <c r="K1103" s="58"/>
      <c r="L1103" s="59"/>
      <c r="M1103" s="60"/>
      <c r="N1103" s="61"/>
      <c r="O1103" s="62"/>
      <c r="P1103" s="140"/>
      <c r="Q1103" s="63"/>
      <c r="R1103" s="83"/>
    </row>
    <row r="1104" spans="1:18" ht="15" customHeight="1">
      <c r="A1104" s="30"/>
      <c r="D1104" s="6"/>
      <c r="E1104" s="5"/>
      <c r="F1104" s="33"/>
      <c r="G1104" s="35"/>
      <c r="H1104" s="27"/>
      <c r="I1104" s="33"/>
      <c r="J1104" s="64"/>
      <c r="K1104" s="58"/>
      <c r="L1104" s="59"/>
      <c r="M1104" s="60"/>
      <c r="N1104" s="61"/>
      <c r="O1104" s="62"/>
      <c r="P1104" s="140"/>
      <c r="Q1104" s="63"/>
      <c r="R1104" s="83"/>
    </row>
    <row r="1105" spans="1:18" ht="15" customHeight="1">
      <c r="A1105" s="30"/>
      <c r="D1105" s="6"/>
      <c r="E1105" s="5"/>
      <c r="F1105" s="33"/>
      <c r="G1105" s="35"/>
      <c r="H1105" s="27"/>
      <c r="I1105" s="33"/>
      <c r="J1105" s="64"/>
      <c r="K1105" s="58"/>
      <c r="L1105" s="59"/>
      <c r="M1105" s="60"/>
      <c r="N1105" s="61"/>
      <c r="O1105" s="62"/>
      <c r="P1105" s="140"/>
      <c r="Q1105" s="63"/>
      <c r="R1105" s="83"/>
    </row>
    <row r="1106" spans="1:18" ht="15" customHeight="1">
      <c r="A1106" s="30"/>
      <c r="D1106" s="6"/>
      <c r="E1106" s="5"/>
      <c r="F1106" s="33"/>
      <c r="G1106" s="35"/>
      <c r="H1106" s="27"/>
      <c r="I1106" s="33"/>
      <c r="J1106" s="64"/>
      <c r="K1106" s="58"/>
      <c r="L1106" s="59"/>
      <c r="M1106" s="60"/>
      <c r="N1106" s="61"/>
      <c r="O1106" s="62"/>
      <c r="P1106" s="140"/>
      <c r="Q1106" s="63"/>
      <c r="R1106" s="83"/>
    </row>
    <row r="1107" spans="1:18" ht="15" customHeight="1">
      <c r="A1107" s="30"/>
      <c r="D1107" s="6"/>
      <c r="E1107" s="5"/>
      <c r="F1107" s="33"/>
      <c r="G1107" s="35"/>
      <c r="H1107" s="27"/>
      <c r="I1107" s="33"/>
      <c r="J1107" s="64"/>
      <c r="K1107" s="58"/>
      <c r="L1107" s="59"/>
      <c r="M1107" s="60"/>
      <c r="N1107" s="61"/>
      <c r="O1107" s="62"/>
      <c r="P1107" s="140"/>
      <c r="Q1107" s="63"/>
      <c r="R1107" s="83"/>
    </row>
    <row r="1108" spans="1:18" ht="15" customHeight="1">
      <c r="A1108" s="30"/>
      <c r="D1108" s="6"/>
      <c r="E1108" s="5"/>
      <c r="F1108" s="33"/>
      <c r="G1108" s="31"/>
      <c r="H1108" s="27"/>
      <c r="I1108" s="33"/>
      <c r="J1108" s="64"/>
      <c r="K1108" s="58"/>
      <c r="L1108" s="59"/>
      <c r="M1108" s="60"/>
      <c r="N1108" s="61"/>
      <c r="O1108" s="62"/>
      <c r="P1108" s="140"/>
      <c r="Q1108" s="63"/>
      <c r="R1108" s="83"/>
    </row>
    <row r="1109" spans="1:18" ht="15" customHeight="1">
      <c r="A1109" s="30"/>
      <c r="D1109" s="6"/>
      <c r="E1109" s="5"/>
      <c r="F1109" s="33"/>
      <c r="G1109" s="31"/>
      <c r="H1109" s="27"/>
      <c r="I1109" s="33"/>
      <c r="J1109" s="64"/>
      <c r="K1109" s="58"/>
      <c r="L1109" s="59"/>
      <c r="M1109" s="60"/>
      <c r="N1109" s="61"/>
      <c r="O1109" s="62"/>
      <c r="P1109" s="140"/>
      <c r="Q1109" s="63"/>
      <c r="R1109" s="83"/>
    </row>
    <row r="1110" spans="1:18" ht="15" customHeight="1">
      <c r="A1110" s="30"/>
      <c r="D1110" s="6"/>
      <c r="E1110" s="5"/>
      <c r="F1110" s="33"/>
      <c r="G1110" s="35"/>
      <c r="H1110" s="27"/>
      <c r="I1110" s="33"/>
      <c r="J1110" s="64"/>
      <c r="K1110" s="58"/>
      <c r="L1110" s="59"/>
      <c r="M1110" s="60"/>
      <c r="N1110" s="61"/>
      <c r="O1110" s="62"/>
      <c r="P1110" s="140"/>
      <c r="Q1110" s="63"/>
      <c r="R1110" s="83"/>
    </row>
    <row r="1111" spans="1:18" ht="15" customHeight="1">
      <c r="A1111" s="30"/>
      <c r="D1111" s="6"/>
      <c r="E1111" s="5"/>
      <c r="F1111" s="33"/>
      <c r="G1111" s="35"/>
      <c r="H1111" s="27"/>
      <c r="I1111" s="33"/>
      <c r="J1111" s="64"/>
      <c r="K1111" s="58"/>
      <c r="L1111" s="59"/>
      <c r="M1111" s="60"/>
      <c r="N1111" s="61"/>
      <c r="O1111" s="62"/>
      <c r="P1111" s="140"/>
      <c r="Q1111" s="63"/>
      <c r="R1111" s="83"/>
    </row>
    <row r="1112" spans="1:18" ht="15" customHeight="1">
      <c r="A1112" s="30"/>
      <c r="D1112" s="6"/>
      <c r="E1112" s="5"/>
      <c r="F1112" s="33"/>
      <c r="G1112" s="35"/>
      <c r="H1112" s="27"/>
      <c r="I1112" s="33"/>
      <c r="J1112" s="64"/>
      <c r="K1112" s="58"/>
      <c r="L1112" s="59"/>
      <c r="M1112" s="60"/>
      <c r="N1112" s="61"/>
      <c r="O1112" s="62"/>
      <c r="P1112" s="140"/>
      <c r="Q1112" s="63"/>
      <c r="R1112" s="83"/>
    </row>
    <row r="1113" spans="1:18" ht="15" customHeight="1">
      <c r="A1113" s="30"/>
      <c r="D1113" s="6"/>
      <c r="E1113" s="5"/>
      <c r="F1113" s="33"/>
      <c r="G1113" s="35"/>
      <c r="H1113" s="27"/>
      <c r="I1113" s="33"/>
      <c r="J1113" s="64"/>
      <c r="K1113" s="58"/>
      <c r="L1113" s="59"/>
      <c r="M1113" s="60"/>
      <c r="N1113" s="61"/>
      <c r="O1113" s="62"/>
      <c r="P1113" s="140"/>
      <c r="Q1113" s="63"/>
      <c r="R1113" s="83"/>
    </row>
    <row r="1114" spans="1:18" ht="15" customHeight="1">
      <c r="A1114" s="30"/>
      <c r="D1114" s="6"/>
      <c r="E1114" s="5"/>
      <c r="F1114" s="33"/>
      <c r="G1114" s="31"/>
      <c r="H1114" s="27"/>
      <c r="I1114" s="33"/>
      <c r="J1114" s="64"/>
      <c r="K1114" s="58"/>
      <c r="L1114" s="59"/>
      <c r="M1114" s="60"/>
      <c r="N1114" s="61"/>
      <c r="O1114" s="62"/>
      <c r="P1114" s="140"/>
      <c r="Q1114" s="63"/>
      <c r="R1114" s="83"/>
    </row>
    <row r="1115" spans="1:18" ht="15" customHeight="1">
      <c r="A1115" s="30"/>
      <c r="D1115" s="6"/>
      <c r="E1115" s="5"/>
      <c r="F1115" s="33"/>
      <c r="G1115" s="31"/>
      <c r="H1115" s="27"/>
      <c r="I1115" s="33"/>
      <c r="J1115" s="64"/>
      <c r="K1115" s="58"/>
      <c r="L1115" s="59"/>
      <c r="M1115" s="60"/>
      <c r="N1115" s="61"/>
      <c r="O1115" s="62"/>
      <c r="P1115" s="140"/>
      <c r="Q1115" s="63"/>
      <c r="R1115" s="83"/>
    </row>
    <row r="1116" spans="1:18" ht="15" customHeight="1">
      <c r="A1116" s="30"/>
      <c r="D1116" s="6"/>
      <c r="E1116" s="5"/>
      <c r="F1116" s="33"/>
      <c r="G1116" s="35"/>
      <c r="H1116" s="27"/>
      <c r="I1116" s="33"/>
      <c r="J1116" s="64"/>
      <c r="K1116" s="58"/>
      <c r="L1116" s="59"/>
      <c r="M1116" s="60"/>
      <c r="N1116" s="61"/>
      <c r="O1116" s="62"/>
      <c r="P1116" s="140"/>
      <c r="Q1116" s="63"/>
      <c r="R1116" s="83"/>
    </row>
    <row r="1117" spans="1:18" ht="15" customHeight="1">
      <c r="A1117" s="30"/>
      <c r="D1117" s="6"/>
      <c r="E1117" s="5"/>
      <c r="F1117" s="33"/>
      <c r="G1117" s="35"/>
      <c r="H1117" s="27"/>
      <c r="I1117" s="33"/>
      <c r="J1117" s="64"/>
      <c r="K1117" s="58"/>
      <c r="L1117" s="59"/>
      <c r="M1117" s="60"/>
      <c r="N1117" s="61"/>
      <c r="O1117" s="62"/>
      <c r="P1117" s="140"/>
      <c r="Q1117" s="63"/>
      <c r="R1117" s="83"/>
    </row>
    <row r="1118" spans="1:18" ht="15" customHeight="1">
      <c r="A1118" s="30"/>
      <c r="D1118" s="6"/>
      <c r="E1118" s="5"/>
      <c r="F1118" s="33"/>
      <c r="G1118" s="35"/>
      <c r="H1118" s="27"/>
      <c r="I1118" s="33"/>
      <c r="J1118" s="64"/>
      <c r="K1118" s="58"/>
      <c r="L1118" s="59"/>
      <c r="M1118" s="60"/>
      <c r="N1118" s="61"/>
      <c r="O1118" s="62"/>
      <c r="P1118" s="140"/>
      <c r="Q1118" s="63"/>
      <c r="R1118" s="83"/>
    </row>
    <row r="1119" spans="1:18" ht="15" customHeight="1">
      <c r="A1119" s="30"/>
      <c r="D1119" s="6"/>
      <c r="E1119" s="5"/>
      <c r="F1119" s="33"/>
      <c r="G1119" s="35"/>
      <c r="H1119" s="27"/>
      <c r="I1119" s="33"/>
      <c r="J1119" s="64"/>
      <c r="K1119" s="58"/>
      <c r="L1119" s="59"/>
      <c r="M1119" s="60"/>
      <c r="N1119" s="61"/>
      <c r="O1119" s="62"/>
      <c r="P1119" s="140"/>
      <c r="Q1119" s="63"/>
      <c r="R1119" s="83"/>
    </row>
    <row r="1120" spans="1:18" ht="15" customHeight="1">
      <c r="A1120" s="30"/>
      <c r="D1120" s="6"/>
      <c r="E1120" s="5"/>
      <c r="F1120" s="33"/>
      <c r="G1120" s="31"/>
      <c r="H1120" s="27"/>
      <c r="I1120" s="33"/>
      <c r="J1120" s="64"/>
      <c r="K1120" s="58"/>
      <c r="L1120" s="59"/>
      <c r="M1120" s="60"/>
      <c r="N1120" s="61"/>
      <c r="O1120" s="62"/>
      <c r="P1120" s="140"/>
      <c r="Q1120" s="63"/>
      <c r="R1120" s="83"/>
    </row>
    <row r="1121" spans="1:18" ht="15" customHeight="1">
      <c r="A1121" s="30"/>
      <c r="D1121" s="6"/>
      <c r="E1121" s="5"/>
      <c r="F1121" s="33"/>
      <c r="G1121" s="31"/>
      <c r="H1121" s="27"/>
      <c r="I1121" s="33"/>
      <c r="J1121" s="64"/>
      <c r="K1121" s="58"/>
      <c r="L1121" s="59"/>
      <c r="M1121" s="60"/>
      <c r="N1121" s="61"/>
      <c r="O1121" s="62"/>
      <c r="P1121" s="140"/>
      <c r="Q1121" s="63"/>
      <c r="R1121" s="83"/>
    </row>
    <row r="1122" spans="1:18" ht="15" customHeight="1">
      <c r="A1122" s="30"/>
      <c r="D1122" s="6"/>
      <c r="E1122" s="5"/>
      <c r="F1122" s="33"/>
      <c r="G1122" s="35"/>
      <c r="H1122" s="27"/>
      <c r="I1122" s="33"/>
      <c r="J1122" s="64"/>
      <c r="K1122" s="58"/>
      <c r="L1122" s="59"/>
      <c r="M1122" s="60"/>
      <c r="N1122" s="61"/>
      <c r="O1122" s="62"/>
      <c r="P1122" s="140"/>
      <c r="Q1122" s="63"/>
      <c r="R1122" s="83"/>
    </row>
    <row r="1123" spans="1:18" ht="15" customHeight="1">
      <c r="A1123" s="30"/>
      <c r="D1123" s="6"/>
      <c r="E1123" s="5"/>
      <c r="F1123" s="33"/>
      <c r="G1123" s="35"/>
      <c r="H1123" s="27"/>
      <c r="I1123" s="33"/>
      <c r="J1123" s="64"/>
      <c r="K1123" s="58"/>
      <c r="L1123" s="59"/>
      <c r="M1123" s="60"/>
      <c r="N1123" s="61"/>
      <c r="O1123" s="62"/>
      <c r="P1123" s="140"/>
      <c r="Q1123" s="63"/>
      <c r="R1123" s="83"/>
    </row>
    <row r="1124" spans="1:18" ht="15" customHeight="1">
      <c r="A1124" s="30"/>
      <c r="D1124" s="6"/>
      <c r="E1124" s="5"/>
      <c r="F1124" s="33"/>
      <c r="G1124" s="35"/>
      <c r="H1124" s="27"/>
      <c r="I1124" s="33"/>
      <c r="J1124" s="64"/>
      <c r="K1124" s="58"/>
      <c r="L1124" s="59"/>
      <c r="M1124" s="60"/>
      <c r="N1124" s="61"/>
      <c r="O1124" s="62"/>
      <c r="P1124" s="140"/>
      <c r="Q1124" s="63"/>
      <c r="R1124" s="83"/>
    </row>
    <row r="1125" spans="1:18" ht="15" customHeight="1">
      <c r="A1125" s="30"/>
      <c r="D1125" s="6"/>
      <c r="E1125" s="5"/>
      <c r="F1125" s="33"/>
      <c r="G1125" s="35"/>
      <c r="H1125" s="27"/>
      <c r="I1125" s="33"/>
      <c r="J1125" s="64"/>
      <c r="K1125" s="58"/>
      <c r="L1125" s="59"/>
      <c r="M1125" s="60"/>
      <c r="N1125" s="61"/>
      <c r="O1125" s="62"/>
      <c r="P1125" s="140"/>
      <c r="Q1125" s="63"/>
      <c r="R1125" s="83"/>
    </row>
    <row r="1126" spans="1:18" ht="15" customHeight="1">
      <c r="A1126" s="30"/>
      <c r="D1126" s="6"/>
      <c r="E1126" s="5"/>
      <c r="F1126" s="33"/>
      <c r="G1126" s="31"/>
      <c r="H1126" s="27"/>
      <c r="I1126" s="33"/>
      <c r="J1126" s="64"/>
      <c r="K1126" s="58"/>
      <c r="L1126" s="59"/>
      <c r="M1126" s="60"/>
      <c r="N1126" s="61"/>
      <c r="O1126" s="62"/>
      <c r="P1126" s="140"/>
      <c r="Q1126" s="63"/>
      <c r="R1126" s="83"/>
    </row>
    <row r="1127" spans="1:18" ht="15" customHeight="1">
      <c r="A1127" s="30"/>
      <c r="D1127" s="6"/>
      <c r="E1127" s="5"/>
      <c r="F1127" s="33"/>
      <c r="G1127" s="31"/>
      <c r="H1127" s="27"/>
      <c r="I1127" s="33"/>
      <c r="J1127" s="64"/>
      <c r="K1127" s="58"/>
      <c r="L1127" s="59"/>
      <c r="M1127" s="60"/>
      <c r="N1127" s="61"/>
      <c r="O1127" s="62"/>
      <c r="P1127" s="140"/>
      <c r="Q1127" s="63"/>
      <c r="R1127" s="83"/>
    </row>
    <row r="1128" spans="1:18" ht="15" customHeight="1">
      <c r="A1128" s="30"/>
      <c r="D1128" s="6"/>
      <c r="E1128" s="5"/>
      <c r="F1128" s="33"/>
      <c r="G1128" s="35"/>
      <c r="H1128" s="27"/>
      <c r="I1128" s="33"/>
      <c r="J1128" s="64"/>
      <c r="K1128" s="58"/>
      <c r="L1128" s="59"/>
      <c r="M1128" s="60"/>
      <c r="N1128" s="61"/>
      <c r="O1128" s="62"/>
      <c r="P1128" s="140"/>
      <c r="Q1128" s="63"/>
      <c r="R1128" s="83"/>
    </row>
    <row r="1129" spans="1:18" ht="15" customHeight="1">
      <c r="A1129" s="30"/>
      <c r="D1129" s="6"/>
      <c r="E1129" s="5"/>
      <c r="F1129" s="33"/>
      <c r="G1129" s="35"/>
      <c r="H1129" s="27"/>
      <c r="I1129" s="33"/>
      <c r="J1129" s="64"/>
      <c r="K1129" s="58"/>
      <c r="L1129" s="59"/>
      <c r="M1129" s="60"/>
      <c r="N1129" s="61"/>
      <c r="O1129" s="62"/>
      <c r="P1129" s="140"/>
      <c r="Q1129" s="63"/>
      <c r="R1129" s="83"/>
    </row>
    <row r="1130" spans="1:18" ht="15" customHeight="1">
      <c r="A1130" s="30"/>
      <c r="D1130" s="6"/>
      <c r="E1130" s="5"/>
      <c r="F1130" s="33"/>
      <c r="G1130" s="35"/>
      <c r="H1130" s="27"/>
      <c r="I1130" s="33"/>
      <c r="J1130" s="64"/>
      <c r="K1130" s="58"/>
      <c r="L1130" s="59"/>
      <c r="M1130" s="60"/>
      <c r="N1130" s="61"/>
      <c r="O1130" s="62"/>
      <c r="P1130" s="140"/>
      <c r="Q1130" s="63"/>
      <c r="R1130" s="83"/>
    </row>
    <row r="1131" spans="1:18" ht="15" customHeight="1">
      <c r="A1131" s="30"/>
      <c r="D1131" s="6"/>
      <c r="E1131" s="5"/>
      <c r="F1131" s="33"/>
      <c r="G1131" s="35"/>
      <c r="H1131" s="27"/>
      <c r="I1131" s="33"/>
      <c r="J1131" s="64"/>
      <c r="K1131" s="58"/>
      <c r="L1131" s="59"/>
      <c r="M1131" s="60"/>
      <c r="N1131" s="61"/>
      <c r="O1131" s="62"/>
      <c r="P1131" s="140"/>
      <c r="Q1131" s="63"/>
      <c r="R1131" s="83"/>
    </row>
    <row r="1132" spans="1:18" ht="15" customHeight="1">
      <c r="A1132" s="30"/>
      <c r="D1132" s="6"/>
      <c r="E1132" s="5"/>
      <c r="F1132" s="33"/>
      <c r="G1132" s="31"/>
      <c r="H1132" s="27"/>
      <c r="I1132" s="33"/>
      <c r="J1132" s="64"/>
      <c r="K1132" s="58"/>
      <c r="L1132" s="59"/>
      <c r="M1132" s="60"/>
      <c r="N1132" s="61"/>
      <c r="O1132" s="62"/>
      <c r="P1132" s="140"/>
      <c r="Q1132" s="63"/>
      <c r="R1132" s="83"/>
    </row>
    <row r="1133" spans="1:18" ht="15" customHeight="1">
      <c r="A1133" s="30"/>
      <c r="D1133" s="6"/>
      <c r="E1133" s="5"/>
      <c r="F1133" s="33"/>
      <c r="G1133" s="31"/>
      <c r="H1133" s="27"/>
      <c r="I1133" s="33"/>
      <c r="J1133" s="64"/>
      <c r="K1133" s="58"/>
      <c r="L1133" s="59"/>
      <c r="M1133" s="60"/>
      <c r="N1133" s="61"/>
      <c r="O1133" s="62"/>
      <c r="P1133" s="140"/>
      <c r="Q1133" s="63"/>
      <c r="R1133" s="83"/>
    </row>
    <row r="1134" spans="1:18" ht="15" customHeight="1">
      <c r="A1134" s="30"/>
      <c r="D1134" s="6"/>
      <c r="E1134" s="5"/>
      <c r="F1134" s="33"/>
      <c r="G1134" s="35"/>
      <c r="H1134" s="27"/>
      <c r="I1134" s="33"/>
      <c r="J1134" s="64"/>
      <c r="K1134" s="58"/>
      <c r="L1134" s="59"/>
      <c r="M1134" s="60"/>
      <c r="N1134" s="61"/>
      <c r="O1134" s="62"/>
      <c r="P1134" s="140"/>
      <c r="Q1134" s="63"/>
      <c r="R1134" s="83"/>
    </row>
    <row r="1135" spans="1:18" ht="15" customHeight="1">
      <c r="A1135" s="30"/>
      <c r="D1135" s="6"/>
      <c r="E1135" s="5"/>
      <c r="F1135" s="33"/>
      <c r="G1135" s="35"/>
      <c r="H1135" s="27"/>
      <c r="I1135" s="33"/>
      <c r="J1135" s="64"/>
      <c r="K1135" s="58"/>
      <c r="L1135" s="59"/>
      <c r="M1135" s="60"/>
      <c r="N1135" s="61"/>
      <c r="O1135" s="62"/>
      <c r="P1135" s="140"/>
      <c r="Q1135" s="63"/>
      <c r="R1135" s="83"/>
    </row>
    <row r="1136" spans="1:18" ht="15" customHeight="1">
      <c r="A1136" s="30"/>
      <c r="D1136" s="6"/>
      <c r="E1136" s="5"/>
      <c r="F1136" s="33"/>
      <c r="G1136" s="35"/>
      <c r="H1136" s="27"/>
      <c r="I1136" s="33"/>
      <c r="J1136" s="64"/>
      <c r="K1136" s="58"/>
      <c r="L1136" s="59"/>
      <c r="M1136" s="60"/>
      <c r="N1136" s="61"/>
      <c r="O1136" s="62"/>
      <c r="P1136" s="140"/>
      <c r="Q1136" s="63"/>
      <c r="R1136" s="83"/>
    </row>
    <row r="1137" spans="1:18" ht="15" customHeight="1">
      <c r="A1137" s="30"/>
      <c r="D1137" s="6"/>
      <c r="E1137" s="5"/>
      <c r="F1137" s="33"/>
      <c r="G1137" s="35"/>
      <c r="H1137" s="27"/>
      <c r="I1137" s="33"/>
      <c r="J1137" s="64"/>
      <c r="K1137" s="58"/>
      <c r="L1137" s="59"/>
      <c r="M1137" s="60"/>
      <c r="N1137" s="61"/>
      <c r="O1137" s="62"/>
      <c r="P1137" s="140"/>
      <c r="Q1137" s="63"/>
      <c r="R1137" s="83"/>
    </row>
    <row r="1138" spans="1:18" ht="15" customHeight="1">
      <c r="A1138" s="30"/>
      <c r="D1138" s="6"/>
      <c r="E1138" s="5"/>
      <c r="F1138" s="33"/>
      <c r="G1138" s="31"/>
      <c r="H1138" s="27"/>
      <c r="I1138" s="33"/>
      <c r="J1138" s="64"/>
      <c r="K1138" s="58"/>
      <c r="L1138" s="59"/>
      <c r="M1138" s="60"/>
      <c r="N1138" s="61"/>
      <c r="O1138" s="62"/>
      <c r="P1138" s="140"/>
      <c r="Q1138" s="63"/>
      <c r="R1138" s="83"/>
    </row>
    <row r="1139" spans="1:18" ht="15" customHeight="1">
      <c r="A1139" s="30"/>
      <c r="D1139" s="6"/>
      <c r="E1139" s="5"/>
      <c r="F1139" s="33"/>
      <c r="G1139" s="31"/>
      <c r="H1139" s="27"/>
      <c r="I1139" s="33"/>
      <c r="J1139" s="64"/>
      <c r="K1139" s="58"/>
      <c r="L1139" s="59"/>
      <c r="M1139" s="60"/>
      <c r="N1139" s="61"/>
      <c r="O1139" s="62"/>
      <c r="P1139" s="140"/>
      <c r="Q1139" s="63"/>
      <c r="R1139" s="83"/>
    </row>
    <row r="1140" spans="1:18" ht="15" customHeight="1">
      <c r="A1140" s="30"/>
      <c r="D1140" s="6"/>
      <c r="E1140" s="5"/>
      <c r="F1140" s="33"/>
      <c r="G1140" s="35"/>
      <c r="H1140" s="27"/>
      <c r="I1140" s="33"/>
      <c r="J1140" s="64"/>
      <c r="K1140" s="58"/>
      <c r="L1140" s="59"/>
      <c r="M1140" s="60"/>
      <c r="N1140" s="61"/>
      <c r="O1140" s="62"/>
      <c r="P1140" s="140"/>
      <c r="Q1140" s="63"/>
      <c r="R1140" s="83"/>
    </row>
    <row r="1141" spans="1:18" ht="15" customHeight="1">
      <c r="A1141" s="30"/>
      <c r="D1141" s="6"/>
      <c r="E1141" s="5"/>
      <c r="F1141" s="33"/>
      <c r="G1141" s="35"/>
      <c r="H1141" s="27"/>
      <c r="I1141" s="33"/>
      <c r="J1141" s="64"/>
      <c r="K1141" s="58"/>
      <c r="L1141" s="59"/>
      <c r="M1141" s="60"/>
      <c r="N1141" s="61"/>
      <c r="O1141" s="62"/>
      <c r="P1141" s="140"/>
      <c r="Q1141" s="63"/>
      <c r="R1141" s="83"/>
    </row>
    <row r="1142" spans="1:18" ht="15" customHeight="1">
      <c r="A1142" s="30"/>
      <c r="D1142" s="6"/>
      <c r="E1142" s="5"/>
      <c r="F1142" s="33"/>
      <c r="G1142" s="35"/>
      <c r="H1142" s="27"/>
      <c r="I1142" s="33"/>
      <c r="J1142" s="64"/>
      <c r="K1142" s="58"/>
      <c r="L1142" s="59"/>
      <c r="M1142" s="60"/>
      <c r="N1142" s="61"/>
      <c r="O1142" s="62"/>
      <c r="P1142" s="140"/>
      <c r="Q1142" s="63"/>
      <c r="R1142" s="83"/>
    </row>
    <row r="1143" spans="1:18" ht="15" customHeight="1">
      <c r="A1143" s="30"/>
      <c r="D1143" s="6"/>
      <c r="E1143" s="5"/>
      <c r="F1143" s="33"/>
      <c r="G1143" s="35"/>
      <c r="H1143" s="27"/>
      <c r="I1143" s="33"/>
      <c r="J1143" s="64"/>
      <c r="K1143" s="58"/>
      <c r="L1143" s="59"/>
      <c r="M1143" s="60"/>
      <c r="N1143" s="61"/>
      <c r="O1143" s="62"/>
      <c r="P1143" s="140"/>
      <c r="Q1143" s="63"/>
      <c r="R1143" s="83"/>
    </row>
    <row r="1144" spans="1:18" ht="15" customHeight="1">
      <c r="A1144" s="30"/>
      <c r="D1144" s="6"/>
      <c r="E1144" s="5"/>
      <c r="F1144" s="33"/>
      <c r="G1144" s="31"/>
      <c r="H1144" s="27"/>
      <c r="I1144" s="33"/>
      <c r="J1144" s="64"/>
      <c r="K1144" s="58"/>
      <c r="L1144" s="59"/>
      <c r="M1144" s="60"/>
      <c r="N1144" s="61"/>
      <c r="O1144" s="62"/>
      <c r="P1144" s="140"/>
      <c r="Q1144" s="63"/>
      <c r="R1144" s="83"/>
    </row>
    <row r="1145" spans="1:18" ht="15" customHeight="1">
      <c r="A1145" s="30"/>
      <c r="D1145" s="6"/>
      <c r="E1145" s="5"/>
      <c r="F1145" s="33"/>
      <c r="G1145" s="31"/>
      <c r="H1145" s="27"/>
      <c r="I1145" s="33"/>
      <c r="J1145" s="64"/>
      <c r="K1145" s="58"/>
      <c r="L1145" s="59"/>
      <c r="M1145" s="60"/>
      <c r="N1145" s="61"/>
      <c r="O1145" s="62"/>
      <c r="P1145" s="140"/>
      <c r="Q1145" s="63"/>
      <c r="R1145" s="83"/>
    </row>
    <row r="1146" spans="1:18" ht="15" customHeight="1">
      <c r="A1146" s="30"/>
      <c r="D1146" s="6"/>
      <c r="E1146" s="5"/>
      <c r="F1146" s="33"/>
      <c r="G1146" s="35"/>
      <c r="H1146" s="27"/>
      <c r="I1146" s="33"/>
      <c r="J1146" s="64"/>
      <c r="K1146" s="58"/>
      <c r="L1146" s="59"/>
      <c r="M1146" s="60"/>
      <c r="N1146" s="61"/>
      <c r="O1146" s="62"/>
      <c r="P1146" s="140"/>
      <c r="Q1146" s="63"/>
      <c r="R1146" s="83"/>
    </row>
    <row r="1147" spans="1:18" ht="15" customHeight="1">
      <c r="A1147" s="30"/>
      <c r="D1147" s="6"/>
      <c r="E1147" s="5"/>
      <c r="F1147" s="33"/>
      <c r="G1147" s="35"/>
      <c r="H1147" s="27"/>
      <c r="I1147" s="33"/>
      <c r="J1147" s="64"/>
      <c r="K1147" s="58"/>
      <c r="L1147" s="59"/>
      <c r="M1147" s="60"/>
      <c r="N1147" s="61"/>
      <c r="O1147" s="62"/>
      <c r="P1147" s="140"/>
      <c r="Q1147" s="63"/>
      <c r="R1147" s="83"/>
    </row>
    <row r="1148" spans="1:18" ht="15" customHeight="1">
      <c r="A1148" s="30"/>
      <c r="D1148" s="6"/>
      <c r="E1148" s="5"/>
      <c r="F1148" s="33"/>
      <c r="G1148" s="35"/>
      <c r="H1148" s="27"/>
      <c r="I1148" s="33"/>
      <c r="J1148" s="64"/>
      <c r="K1148" s="58"/>
      <c r="L1148" s="59"/>
      <c r="M1148" s="60"/>
      <c r="N1148" s="61"/>
      <c r="O1148" s="62"/>
      <c r="P1148" s="140"/>
      <c r="Q1148" s="63"/>
      <c r="R1148" s="83"/>
    </row>
    <row r="1149" spans="1:18" ht="15" customHeight="1">
      <c r="A1149" s="30"/>
      <c r="D1149" s="6"/>
      <c r="E1149" s="5"/>
      <c r="F1149" s="33"/>
      <c r="G1149" s="35"/>
      <c r="H1149" s="27"/>
      <c r="I1149" s="33"/>
      <c r="J1149" s="64"/>
      <c r="K1149" s="58"/>
      <c r="L1149" s="59"/>
      <c r="M1149" s="60"/>
      <c r="N1149" s="61"/>
      <c r="O1149" s="62"/>
      <c r="P1149" s="140"/>
      <c r="Q1149" s="63"/>
      <c r="R1149" s="83"/>
    </row>
    <row r="1150" spans="1:18" ht="15" customHeight="1">
      <c r="A1150" s="30"/>
      <c r="D1150" s="6"/>
      <c r="E1150" s="5"/>
      <c r="F1150" s="33"/>
      <c r="G1150" s="31"/>
      <c r="H1150" s="27"/>
      <c r="I1150" s="33"/>
      <c r="J1150" s="64"/>
      <c r="K1150" s="58"/>
      <c r="L1150" s="59"/>
      <c r="M1150" s="60"/>
      <c r="N1150" s="61"/>
      <c r="O1150" s="62"/>
      <c r="P1150" s="140"/>
      <c r="Q1150" s="63"/>
      <c r="R1150" s="83"/>
    </row>
    <row r="1151" spans="1:18" ht="15" customHeight="1">
      <c r="A1151" s="30"/>
      <c r="D1151" s="6"/>
      <c r="E1151" s="5"/>
      <c r="F1151" s="33"/>
      <c r="G1151" s="31"/>
      <c r="H1151" s="27"/>
      <c r="I1151" s="33"/>
      <c r="J1151" s="64"/>
      <c r="K1151" s="58"/>
      <c r="L1151" s="59"/>
      <c r="M1151" s="60"/>
      <c r="N1151" s="61"/>
      <c r="O1151" s="62"/>
      <c r="P1151" s="140"/>
      <c r="Q1151" s="63"/>
      <c r="R1151" s="83"/>
    </row>
    <row r="1152" spans="1:18" ht="15" customHeight="1">
      <c r="A1152" s="30"/>
      <c r="D1152" s="6"/>
      <c r="E1152" s="5"/>
      <c r="F1152" s="33"/>
      <c r="G1152" s="35"/>
      <c r="H1152" s="27"/>
      <c r="I1152" s="33"/>
      <c r="J1152" s="64"/>
      <c r="K1152" s="58"/>
      <c r="L1152" s="59"/>
      <c r="M1152" s="60"/>
      <c r="N1152" s="61"/>
      <c r="O1152" s="62"/>
      <c r="P1152" s="140"/>
      <c r="Q1152" s="63"/>
      <c r="R1152" s="83"/>
    </row>
    <row r="1153" spans="1:18" ht="15" customHeight="1">
      <c r="A1153" s="30"/>
      <c r="D1153" s="6"/>
      <c r="E1153" s="5"/>
      <c r="F1153" s="33"/>
      <c r="G1153" s="35"/>
      <c r="H1153" s="27"/>
      <c r="I1153" s="33"/>
      <c r="J1153" s="64"/>
      <c r="K1153" s="58"/>
      <c r="L1153" s="59"/>
      <c r="M1153" s="60"/>
      <c r="N1153" s="61"/>
      <c r="O1153" s="62"/>
      <c r="P1153" s="140"/>
      <c r="Q1153" s="63"/>
      <c r="R1153" s="83"/>
    </row>
    <row r="1154" spans="1:18" ht="15" customHeight="1">
      <c r="A1154" s="30"/>
      <c r="D1154" s="6"/>
      <c r="E1154" s="5"/>
      <c r="F1154" s="33"/>
      <c r="G1154" s="35"/>
      <c r="H1154" s="27"/>
      <c r="I1154" s="33"/>
      <c r="J1154" s="64"/>
      <c r="K1154" s="58"/>
      <c r="L1154" s="59"/>
      <c r="M1154" s="60"/>
      <c r="N1154" s="61"/>
      <c r="O1154" s="62"/>
      <c r="P1154" s="140"/>
      <c r="Q1154" s="63"/>
      <c r="R1154" s="83"/>
    </row>
    <row r="1155" spans="1:18" ht="15" customHeight="1">
      <c r="A1155" s="30"/>
      <c r="D1155" s="6"/>
      <c r="E1155" s="5"/>
      <c r="F1155" s="33"/>
      <c r="G1155" s="35"/>
      <c r="H1155" s="27"/>
      <c r="I1155" s="33"/>
      <c r="J1155" s="64"/>
      <c r="K1155" s="58"/>
      <c r="L1155" s="59"/>
      <c r="M1155" s="60"/>
      <c r="N1155" s="61"/>
      <c r="O1155" s="62"/>
      <c r="P1155" s="140"/>
      <c r="Q1155" s="63"/>
      <c r="R1155" s="83"/>
    </row>
    <row r="1156" spans="1:18" ht="15" customHeight="1">
      <c r="A1156" s="30"/>
      <c r="D1156" s="6"/>
      <c r="E1156" s="5"/>
      <c r="F1156" s="33"/>
      <c r="G1156" s="31"/>
      <c r="H1156" s="27"/>
      <c r="I1156" s="33"/>
      <c r="J1156" s="64"/>
      <c r="K1156" s="58"/>
      <c r="L1156" s="59"/>
      <c r="M1156" s="60"/>
      <c r="N1156" s="61"/>
      <c r="O1156" s="62"/>
      <c r="P1156" s="140"/>
      <c r="Q1156" s="63"/>
      <c r="R1156" s="83"/>
    </row>
    <row r="1157" spans="1:18" ht="15" customHeight="1">
      <c r="A1157" s="30"/>
      <c r="D1157" s="6"/>
      <c r="E1157" s="5"/>
      <c r="F1157" s="33"/>
      <c r="G1157" s="31"/>
      <c r="H1157" s="27"/>
      <c r="I1157" s="33"/>
      <c r="J1157" s="64"/>
      <c r="K1157" s="58"/>
      <c r="L1157" s="59"/>
      <c r="M1157" s="60"/>
      <c r="N1157" s="61"/>
      <c r="O1157" s="62"/>
      <c r="P1157" s="140"/>
      <c r="Q1157" s="63"/>
      <c r="R1157" s="83"/>
    </row>
    <row r="1158" spans="1:18" ht="15" customHeight="1">
      <c r="A1158" s="30"/>
      <c r="D1158" s="6"/>
      <c r="E1158" s="5"/>
      <c r="F1158" s="33"/>
      <c r="G1158" s="35"/>
      <c r="H1158" s="27"/>
      <c r="I1158" s="33"/>
      <c r="J1158" s="64"/>
      <c r="K1158" s="58"/>
      <c r="L1158" s="59"/>
      <c r="M1158" s="60"/>
      <c r="N1158" s="61"/>
      <c r="O1158" s="62"/>
      <c r="P1158" s="140"/>
      <c r="Q1158" s="63"/>
      <c r="R1158" s="83"/>
    </row>
    <row r="1159" spans="1:18" ht="15" customHeight="1">
      <c r="A1159" s="30"/>
      <c r="D1159" s="6"/>
      <c r="E1159" s="5"/>
      <c r="F1159" s="33"/>
      <c r="G1159" s="35"/>
      <c r="H1159" s="27"/>
      <c r="I1159" s="33"/>
      <c r="J1159" s="64"/>
      <c r="K1159" s="58"/>
      <c r="L1159" s="59"/>
      <c r="M1159" s="60"/>
      <c r="N1159" s="61"/>
      <c r="O1159" s="62"/>
      <c r="P1159" s="140"/>
      <c r="Q1159" s="63"/>
      <c r="R1159" s="83"/>
    </row>
    <row r="1160" spans="1:18" ht="15" customHeight="1">
      <c r="A1160" s="30"/>
      <c r="D1160" s="6"/>
      <c r="E1160" s="5"/>
      <c r="F1160" s="33"/>
      <c r="G1160" s="35"/>
      <c r="H1160" s="27"/>
      <c r="I1160" s="33"/>
      <c r="J1160" s="64"/>
      <c r="K1160" s="58"/>
      <c r="L1160" s="59"/>
      <c r="M1160" s="60"/>
      <c r="N1160" s="61"/>
      <c r="O1160" s="62"/>
      <c r="P1160" s="140"/>
      <c r="Q1160" s="63"/>
      <c r="R1160" s="83"/>
    </row>
    <row r="1161" spans="1:18" ht="15" customHeight="1">
      <c r="A1161" s="30"/>
      <c r="D1161" s="6"/>
      <c r="E1161" s="5"/>
      <c r="F1161" s="33"/>
      <c r="G1161" s="35"/>
      <c r="H1161" s="27"/>
      <c r="I1161" s="33"/>
      <c r="J1161" s="64"/>
      <c r="K1161" s="58"/>
      <c r="L1161" s="59"/>
      <c r="M1161" s="60"/>
      <c r="N1161" s="61"/>
      <c r="O1161" s="62"/>
      <c r="P1161" s="140"/>
      <c r="Q1161" s="63"/>
      <c r="R1161" s="83"/>
    </row>
    <row r="1162" spans="1:18" ht="15" customHeight="1">
      <c r="A1162" s="30"/>
      <c r="D1162" s="6"/>
      <c r="E1162" s="5"/>
      <c r="F1162" s="33"/>
      <c r="G1162" s="31"/>
      <c r="H1162" s="27"/>
      <c r="I1162" s="33"/>
      <c r="J1162" s="64"/>
      <c r="K1162" s="58"/>
      <c r="L1162" s="59"/>
      <c r="M1162" s="60"/>
      <c r="N1162" s="61"/>
      <c r="O1162" s="62"/>
      <c r="P1162" s="140"/>
      <c r="Q1162" s="63"/>
      <c r="R1162" s="83"/>
    </row>
    <row r="1163" spans="1:18" ht="15" customHeight="1">
      <c r="A1163" s="30"/>
      <c r="D1163" s="6"/>
      <c r="E1163" s="5"/>
      <c r="F1163" s="33"/>
      <c r="G1163" s="31"/>
      <c r="H1163" s="27"/>
      <c r="I1163" s="33"/>
      <c r="J1163" s="64"/>
      <c r="K1163" s="58"/>
      <c r="L1163" s="59"/>
      <c r="M1163" s="60"/>
      <c r="N1163" s="61"/>
      <c r="O1163" s="62"/>
      <c r="P1163" s="140"/>
      <c r="Q1163" s="63"/>
      <c r="R1163" s="83"/>
    </row>
    <row r="1164" spans="1:18" ht="15" customHeight="1">
      <c r="A1164" s="30"/>
      <c r="D1164" s="6"/>
      <c r="E1164" s="5"/>
      <c r="F1164" s="33"/>
      <c r="G1164" s="35"/>
      <c r="H1164" s="27"/>
      <c r="I1164" s="33"/>
      <c r="J1164" s="64"/>
      <c r="K1164" s="58"/>
      <c r="L1164" s="59"/>
      <c r="M1164" s="60"/>
      <c r="N1164" s="61"/>
      <c r="O1164" s="62"/>
      <c r="P1164" s="140"/>
      <c r="Q1164" s="63"/>
      <c r="R1164" s="83"/>
    </row>
    <row r="1165" spans="1:18" ht="15" customHeight="1">
      <c r="A1165" s="30"/>
      <c r="D1165" s="6"/>
      <c r="E1165" s="5"/>
      <c r="F1165" s="33"/>
      <c r="G1165" s="35"/>
      <c r="H1165" s="27"/>
      <c r="I1165" s="33"/>
      <c r="J1165" s="64"/>
      <c r="K1165" s="58"/>
      <c r="L1165" s="59"/>
      <c r="M1165" s="60"/>
      <c r="N1165" s="61"/>
      <c r="O1165" s="62"/>
      <c r="P1165" s="140"/>
      <c r="Q1165" s="63"/>
      <c r="R1165" s="83"/>
    </row>
    <row r="1166" spans="1:18" ht="15" customHeight="1">
      <c r="A1166" s="30"/>
      <c r="D1166" s="6"/>
      <c r="E1166" s="5"/>
      <c r="F1166" s="33"/>
      <c r="G1166" s="35"/>
      <c r="H1166" s="27"/>
      <c r="I1166" s="33"/>
      <c r="J1166" s="64"/>
      <c r="K1166" s="58"/>
      <c r="L1166" s="59"/>
      <c r="M1166" s="60"/>
      <c r="N1166" s="61"/>
      <c r="O1166" s="62"/>
      <c r="P1166" s="140"/>
      <c r="Q1166" s="63"/>
      <c r="R1166" s="83"/>
    </row>
    <row r="1167" spans="1:18" ht="15" customHeight="1">
      <c r="A1167" s="30"/>
      <c r="D1167" s="6"/>
      <c r="E1167" s="5"/>
      <c r="F1167" s="33"/>
      <c r="G1167" s="35"/>
      <c r="H1167" s="27"/>
      <c r="I1167" s="33"/>
      <c r="J1167" s="64"/>
      <c r="K1167" s="58"/>
      <c r="L1167" s="59"/>
      <c r="M1167" s="60"/>
      <c r="N1167" s="61"/>
      <c r="O1167" s="62"/>
      <c r="P1167" s="140"/>
      <c r="Q1167" s="63"/>
      <c r="R1167" s="83"/>
    </row>
    <row r="1168" spans="1:18" ht="15" customHeight="1">
      <c r="A1168" s="30"/>
      <c r="D1168" s="6"/>
      <c r="E1168" s="5"/>
      <c r="F1168" s="33"/>
      <c r="G1168" s="31"/>
      <c r="H1168" s="27"/>
      <c r="I1168" s="33"/>
      <c r="J1168" s="64"/>
      <c r="K1168" s="58"/>
      <c r="L1168" s="59"/>
      <c r="M1168" s="60"/>
      <c r="N1168" s="61"/>
      <c r="O1168" s="62"/>
      <c r="P1168" s="140"/>
      <c r="Q1168" s="63"/>
      <c r="R1168" s="83"/>
    </row>
    <row r="1169" spans="1:18" ht="15" customHeight="1">
      <c r="A1169" s="30"/>
      <c r="D1169" s="6"/>
      <c r="E1169" s="5"/>
      <c r="F1169" s="33"/>
      <c r="G1169" s="31"/>
      <c r="H1169" s="27"/>
      <c r="I1169" s="33"/>
      <c r="J1169" s="64"/>
      <c r="K1169" s="58"/>
      <c r="L1169" s="59"/>
      <c r="M1169" s="60"/>
      <c r="N1169" s="61"/>
      <c r="O1169" s="62"/>
      <c r="P1169" s="140"/>
      <c r="Q1169" s="63"/>
      <c r="R1169" s="83"/>
    </row>
    <row r="1170" spans="1:18" ht="15" customHeight="1">
      <c r="A1170" s="30"/>
      <c r="D1170" s="6"/>
      <c r="E1170" s="5"/>
      <c r="F1170" s="33"/>
      <c r="G1170" s="35"/>
      <c r="H1170" s="27"/>
      <c r="I1170" s="33"/>
      <c r="J1170" s="64"/>
      <c r="K1170" s="58"/>
      <c r="L1170" s="59"/>
      <c r="M1170" s="60"/>
      <c r="N1170" s="61"/>
      <c r="O1170" s="62"/>
      <c r="P1170" s="140"/>
      <c r="Q1170" s="63"/>
      <c r="R1170" s="83"/>
    </row>
    <row r="1171" spans="1:18" ht="15" customHeight="1">
      <c r="A1171" s="30"/>
      <c r="D1171" s="6"/>
      <c r="E1171" s="5"/>
      <c r="F1171" s="33"/>
      <c r="G1171" s="35"/>
      <c r="H1171" s="27"/>
      <c r="I1171" s="33"/>
      <c r="J1171" s="64"/>
      <c r="K1171" s="58"/>
      <c r="L1171" s="59"/>
      <c r="M1171" s="60"/>
      <c r="N1171" s="61"/>
      <c r="O1171" s="62"/>
      <c r="P1171" s="140"/>
      <c r="Q1171" s="63"/>
      <c r="R1171" s="83"/>
    </row>
    <row r="1172" spans="1:18" ht="15" customHeight="1">
      <c r="A1172" s="30"/>
      <c r="D1172" s="6"/>
      <c r="E1172" s="5"/>
      <c r="F1172" s="33"/>
      <c r="G1172" s="35"/>
      <c r="H1172" s="27"/>
      <c r="I1172" s="33"/>
      <c r="J1172" s="64"/>
      <c r="K1172" s="58"/>
      <c r="L1172" s="59"/>
      <c r="M1172" s="60"/>
      <c r="N1172" s="61"/>
      <c r="O1172" s="62"/>
      <c r="P1172" s="140"/>
      <c r="Q1172" s="63"/>
      <c r="R1172" s="83"/>
    </row>
    <row r="1173" spans="1:18" ht="15" customHeight="1">
      <c r="A1173" s="30"/>
      <c r="D1173" s="6"/>
      <c r="E1173" s="5"/>
      <c r="F1173" s="33"/>
      <c r="G1173" s="35"/>
      <c r="H1173" s="27"/>
      <c r="I1173" s="33"/>
      <c r="J1173" s="64"/>
      <c r="K1173" s="58"/>
      <c r="L1173" s="59"/>
      <c r="M1173" s="60"/>
      <c r="N1173" s="61"/>
      <c r="O1173" s="62"/>
      <c r="P1173" s="140"/>
      <c r="Q1173" s="63"/>
      <c r="R1173" s="83"/>
    </row>
    <row r="1174" spans="1:18" ht="15" customHeight="1">
      <c r="A1174" s="30"/>
      <c r="D1174" s="6"/>
      <c r="E1174" s="5"/>
      <c r="F1174" s="33"/>
      <c r="G1174" s="31"/>
      <c r="H1174" s="27"/>
      <c r="I1174" s="33"/>
      <c r="J1174" s="64"/>
      <c r="K1174" s="58"/>
      <c r="L1174" s="59"/>
      <c r="M1174" s="60"/>
      <c r="N1174" s="61"/>
      <c r="O1174" s="62"/>
      <c r="P1174" s="140"/>
      <c r="Q1174" s="63"/>
      <c r="R1174" s="83"/>
    </row>
    <row r="1175" spans="1:18" ht="15" customHeight="1">
      <c r="A1175" s="30"/>
      <c r="D1175" s="6"/>
      <c r="E1175" s="5"/>
      <c r="F1175" s="33"/>
      <c r="G1175" s="31"/>
      <c r="H1175" s="27"/>
      <c r="I1175" s="33"/>
      <c r="J1175" s="64"/>
      <c r="K1175" s="58"/>
      <c r="L1175" s="59"/>
      <c r="M1175" s="60"/>
      <c r="N1175" s="61"/>
      <c r="O1175" s="62"/>
      <c r="P1175" s="140"/>
      <c r="Q1175" s="63"/>
      <c r="R1175" s="83"/>
    </row>
    <row r="1176" spans="1:18" ht="15" customHeight="1">
      <c r="A1176" s="30"/>
      <c r="D1176" s="6"/>
      <c r="E1176" s="5"/>
      <c r="F1176" s="33"/>
      <c r="G1176" s="35"/>
      <c r="H1176" s="27"/>
      <c r="I1176" s="33"/>
      <c r="J1176" s="64"/>
      <c r="K1176" s="58"/>
      <c r="L1176" s="59"/>
      <c r="M1176" s="60"/>
      <c r="N1176" s="61"/>
      <c r="O1176" s="62"/>
      <c r="P1176" s="140"/>
      <c r="Q1176" s="63"/>
      <c r="R1176" s="83"/>
    </row>
    <row r="1177" spans="1:18" ht="15" customHeight="1">
      <c r="A1177" s="30"/>
      <c r="D1177" s="6"/>
      <c r="E1177" s="5"/>
      <c r="F1177" s="33"/>
      <c r="G1177" s="35"/>
      <c r="H1177" s="27"/>
      <c r="I1177" s="33"/>
      <c r="J1177" s="64"/>
      <c r="K1177" s="58"/>
      <c r="L1177" s="59"/>
      <c r="M1177" s="60"/>
      <c r="N1177" s="61"/>
      <c r="O1177" s="62"/>
      <c r="P1177" s="140"/>
      <c r="Q1177" s="63"/>
      <c r="R1177" s="83"/>
    </row>
    <row r="1178" spans="1:18" ht="15" customHeight="1">
      <c r="A1178" s="30"/>
      <c r="D1178" s="6"/>
      <c r="E1178" s="5"/>
      <c r="F1178" s="33"/>
      <c r="G1178" s="35"/>
      <c r="H1178" s="27"/>
      <c r="I1178" s="33"/>
      <c r="J1178" s="64"/>
      <c r="K1178" s="58"/>
      <c r="L1178" s="59"/>
      <c r="M1178" s="60"/>
      <c r="N1178" s="61"/>
      <c r="O1178" s="62"/>
      <c r="P1178" s="140"/>
      <c r="Q1178" s="63"/>
      <c r="R1178" s="83"/>
    </row>
    <row r="1179" spans="1:18" ht="15" customHeight="1">
      <c r="A1179" s="30"/>
      <c r="D1179" s="6"/>
      <c r="E1179" s="5"/>
      <c r="F1179" s="33"/>
      <c r="G1179" s="35"/>
      <c r="H1179" s="27"/>
      <c r="I1179" s="33"/>
      <c r="J1179" s="64"/>
      <c r="K1179" s="58"/>
      <c r="L1179" s="59"/>
      <c r="M1179" s="60"/>
      <c r="N1179" s="61"/>
      <c r="O1179" s="62"/>
      <c r="P1179" s="140"/>
      <c r="Q1179" s="63"/>
      <c r="R1179" s="83"/>
    </row>
    <row r="1180" spans="1:18" ht="15" customHeight="1">
      <c r="A1180" s="30"/>
      <c r="D1180" s="6"/>
      <c r="E1180" s="5"/>
      <c r="F1180" s="33"/>
      <c r="G1180" s="31"/>
      <c r="H1180" s="27"/>
      <c r="I1180" s="33"/>
      <c r="J1180" s="64"/>
      <c r="K1180" s="58"/>
      <c r="L1180" s="59"/>
      <c r="M1180" s="60"/>
      <c r="N1180" s="61"/>
      <c r="O1180" s="62"/>
      <c r="P1180" s="140"/>
      <c r="Q1180" s="63"/>
      <c r="R1180" s="83"/>
    </row>
    <row r="1181" spans="1:18" ht="15" customHeight="1">
      <c r="A1181" s="30"/>
      <c r="D1181" s="6"/>
      <c r="E1181" s="5"/>
      <c r="F1181" s="33"/>
      <c r="G1181" s="31"/>
      <c r="H1181" s="27"/>
      <c r="I1181" s="33"/>
      <c r="J1181" s="64"/>
      <c r="K1181" s="58"/>
      <c r="L1181" s="59"/>
      <c r="M1181" s="60"/>
      <c r="N1181" s="61"/>
      <c r="O1181" s="62"/>
      <c r="P1181" s="140"/>
      <c r="Q1181" s="63"/>
      <c r="R1181" s="83"/>
    </row>
    <row r="1182" spans="1:18" ht="15" customHeight="1">
      <c r="A1182" s="30"/>
      <c r="D1182" s="6"/>
      <c r="E1182" s="5"/>
      <c r="F1182" s="33"/>
      <c r="G1182" s="35"/>
      <c r="H1182" s="27"/>
      <c r="I1182" s="33"/>
      <c r="J1182" s="64"/>
      <c r="K1182" s="58"/>
      <c r="L1182" s="59"/>
      <c r="M1182" s="60"/>
      <c r="N1182" s="61"/>
      <c r="O1182" s="62"/>
      <c r="P1182" s="140"/>
      <c r="Q1182" s="63"/>
      <c r="R1182" s="83"/>
    </row>
    <row r="1183" spans="1:18" ht="15" customHeight="1">
      <c r="A1183" s="30"/>
      <c r="D1183" s="6"/>
      <c r="E1183" s="5"/>
      <c r="F1183" s="33"/>
      <c r="G1183" s="35"/>
      <c r="H1183" s="27"/>
      <c r="I1183" s="33"/>
      <c r="J1183" s="64"/>
      <c r="K1183" s="58"/>
      <c r="L1183" s="59"/>
      <c r="M1183" s="60"/>
      <c r="N1183" s="61"/>
      <c r="O1183" s="62"/>
      <c r="P1183" s="140"/>
      <c r="Q1183" s="63"/>
      <c r="R1183" s="83"/>
    </row>
    <row r="1184" spans="1:18" ht="15" customHeight="1">
      <c r="A1184" s="30"/>
      <c r="D1184" s="6"/>
      <c r="E1184" s="5"/>
      <c r="F1184" s="33"/>
      <c r="G1184" s="35"/>
      <c r="H1184" s="27"/>
      <c r="I1184" s="33"/>
      <c r="J1184" s="64"/>
      <c r="K1184" s="58"/>
      <c r="L1184" s="59"/>
      <c r="M1184" s="60"/>
      <c r="N1184" s="61"/>
      <c r="O1184" s="62"/>
      <c r="P1184" s="140"/>
      <c r="Q1184" s="63"/>
      <c r="R1184" s="83"/>
    </row>
    <row r="1185" spans="1:18" ht="15" customHeight="1">
      <c r="A1185" s="30"/>
      <c r="D1185" s="6"/>
      <c r="E1185" s="5"/>
      <c r="F1185" s="33"/>
      <c r="G1185" s="35"/>
      <c r="H1185" s="27"/>
      <c r="I1185" s="33"/>
      <c r="J1185" s="64"/>
      <c r="K1185" s="58"/>
      <c r="L1185" s="59"/>
      <c r="M1185" s="60"/>
      <c r="N1185" s="61"/>
      <c r="O1185" s="62"/>
      <c r="P1185" s="140"/>
      <c r="Q1185" s="63"/>
      <c r="R1185" s="83"/>
    </row>
    <row r="1186" spans="1:18" ht="15" customHeight="1">
      <c r="A1186" s="30"/>
      <c r="D1186" s="6"/>
      <c r="E1186" s="5"/>
      <c r="F1186" s="33"/>
      <c r="G1186" s="31"/>
      <c r="H1186" s="27"/>
      <c r="I1186" s="33"/>
      <c r="J1186" s="64"/>
      <c r="K1186" s="58"/>
      <c r="L1186" s="59"/>
      <c r="M1186" s="60"/>
      <c r="N1186" s="61"/>
      <c r="O1186" s="62"/>
      <c r="P1186" s="140"/>
      <c r="Q1186" s="63"/>
      <c r="R1186" s="83"/>
    </row>
    <row r="1187" spans="1:18" ht="15" customHeight="1">
      <c r="A1187" s="30"/>
      <c r="D1187" s="6"/>
      <c r="E1187" s="5"/>
      <c r="F1187" s="33"/>
      <c r="G1187" s="31"/>
      <c r="H1187" s="27"/>
      <c r="I1187" s="33"/>
      <c r="J1187" s="64"/>
      <c r="K1187" s="58"/>
      <c r="L1187" s="59"/>
      <c r="M1187" s="60"/>
      <c r="N1187" s="61"/>
      <c r="O1187" s="62"/>
      <c r="P1187" s="140"/>
      <c r="Q1187" s="63"/>
      <c r="R1187" s="83"/>
    </row>
    <row r="1188" spans="1:18" ht="15" customHeight="1">
      <c r="A1188" s="30"/>
      <c r="D1188" s="6"/>
      <c r="E1188" s="5"/>
      <c r="F1188" s="33"/>
      <c r="G1188" s="35"/>
      <c r="H1188" s="27"/>
      <c r="I1188" s="33"/>
      <c r="J1188" s="64"/>
      <c r="K1188" s="58"/>
      <c r="L1188" s="59"/>
      <c r="M1188" s="60"/>
      <c r="N1188" s="61"/>
      <c r="O1188" s="62"/>
      <c r="P1188" s="140"/>
      <c r="Q1188" s="63"/>
      <c r="R1188" s="83"/>
    </row>
    <row r="1189" spans="1:18" ht="15" customHeight="1">
      <c r="A1189" s="30"/>
      <c r="D1189" s="6"/>
      <c r="E1189" s="5"/>
      <c r="F1189" s="33"/>
      <c r="G1189" s="35"/>
      <c r="H1189" s="27"/>
      <c r="I1189" s="33"/>
      <c r="J1189" s="64"/>
      <c r="K1189" s="58"/>
      <c r="L1189" s="59"/>
      <c r="M1189" s="60"/>
      <c r="N1189" s="61"/>
      <c r="O1189" s="62"/>
      <c r="P1189" s="140"/>
      <c r="Q1189" s="63"/>
      <c r="R1189" s="83"/>
    </row>
    <row r="1190" spans="1:18" ht="15" customHeight="1">
      <c r="A1190" s="30"/>
      <c r="D1190" s="6"/>
      <c r="E1190" s="5"/>
      <c r="F1190" s="33"/>
      <c r="G1190" s="35"/>
      <c r="H1190" s="27"/>
      <c r="I1190" s="33"/>
      <c r="J1190" s="64"/>
      <c r="K1190" s="58"/>
      <c r="L1190" s="59"/>
      <c r="M1190" s="60"/>
      <c r="N1190" s="61"/>
      <c r="O1190" s="62"/>
      <c r="P1190" s="140"/>
      <c r="Q1190" s="63"/>
      <c r="R1190" s="83"/>
    </row>
    <row r="1191" spans="1:18" ht="15" customHeight="1">
      <c r="A1191" s="30"/>
      <c r="D1191" s="6"/>
      <c r="E1191" s="5"/>
      <c r="F1191" s="33"/>
      <c r="G1191" s="35"/>
      <c r="H1191" s="27"/>
      <c r="I1191" s="33"/>
      <c r="J1191" s="64"/>
      <c r="K1191" s="58"/>
      <c r="L1191" s="59"/>
      <c r="M1191" s="60"/>
      <c r="N1191" s="61"/>
      <c r="O1191" s="62"/>
      <c r="P1191" s="140"/>
      <c r="Q1191" s="63"/>
      <c r="R1191" s="83"/>
    </row>
    <row r="1192" spans="1:18" ht="15" customHeight="1">
      <c r="A1192" s="30"/>
      <c r="D1192" s="6"/>
      <c r="E1192" s="5"/>
      <c r="F1192" s="33"/>
      <c r="G1192" s="31"/>
      <c r="H1192" s="27"/>
      <c r="I1192" s="33"/>
      <c r="J1192" s="64"/>
      <c r="K1192" s="58"/>
      <c r="L1192" s="59"/>
      <c r="M1192" s="60"/>
      <c r="N1192" s="61"/>
      <c r="O1192" s="62"/>
      <c r="P1192" s="140"/>
      <c r="Q1192" s="63"/>
      <c r="R1192" s="83"/>
    </row>
    <row r="1193" spans="1:18" ht="15" customHeight="1">
      <c r="A1193" s="30"/>
      <c r="D1193" s="6"/>
      <c r="E1193" s="5"/>
      <c r="F1193" s="33"/>
      <c r="G1193" s="31"/>
      <c r="H1193" s="27"/>
      <c r="I1193" s="33"/>
      <c r="J1193" s="64"/>
      <c r="K1193" s="58"/>
      <c r="L1193" s="59"/>
      <c r="M1193" s="60"/>
      <c r="N1193" s="61"/>
      <c r="O1193" s="62"/>
      <c r="P1193" s="140"/>
      <c r="Q1193" s="63"/>
      <c r="R1193" s="83"/>
    </row>
    <row r="1194" spans="1:18" ht="15" customHeight="1">
      <c r="A1194" s="30"/>
      <c r="D1194" s="6"/>
      <c r="E1194" s="5"/>
      <c r="F1194" s="33"/>
      <c r="G1194" s="35"/>
      <c r="H1194" s="27"/>
      <c r="I1194" s="33"/>
      <c r="J1194" s="64"/>
      <c r="K1194" s="58"/>
      <c r="L1194" s="59"/>
      <c r="M1194" s="60"/>
      <c r="N1194" s="61"/>
      <c r="O1194" s="62"/>
      <c r="P1194" s="140"/>
      <c r="Q1194" s="63"/>
      <c r="R1194" s="83"/>
    </row>
    <row r="1195" spans="1:18" ht="15" customHeight="1">
      <c r="A1195" s="30"/>
      <c r="D1195" s="6"/>
      <c r="E1195" s="5"/>
      <c r="F1195" s="33"/>
      <c r="G1195" s="35"/>
      <c r="H1195" s="27"/>
      <c r="I1195" s="33"/>
      <c r="J1195" s="64"/>
      <c r="K1195" s="58"/>
      <c r="L1195" s="59"/>
      <c r="M1195" s="60"/>
      <c r="N1195" s="61"/>
      <c r="O1195" s="62"/>
      <c r="P1195" s="140"/>
      <c r="Q1195" s="63"/>
      <c r="R1195" s="83"/>
    </row>
    <row r="1196" spans="1:18" ht="15" customHeight="1">
      <c r="A1196" s="30"/>
      <c r="D1196" s="6"/>
      <c r="E1196" s="5"/>
      <c r="F1196" s="33"/>
      <c r="G1196" s="35"/>
      <c r="H1196" s="27"/>
      <c r="I1196" s="33"/>
      <c r="J1196" s="64"/>
      <c r="K1196" s="58"/>
      <c r="L1196" s="59"/>
      <c r="M1196" s="60"/>
      <c r="N1196" s="61"/>
      <c r="O1196" s="62"/>
      <c r="P1196" s="140"/>
      <c r="Q1196" s="63"/>
      <c r="R1196" s="83"/>
    </row>
    <row r="1197" spans="1:18" ht="15" customHeight="1">
      <c r="A1197" s="30"/>
      <c r="D1197" s="6"/>
      <c r="E1197" s="5"/>
      <c r="F1197" s="33"/>
      <c r="G1197" s="35"/>
      <c r="H1197" s="27"/>
      <c r="I1197" s="33"/>
      <c r="J1197" s="64"/>
      <c r="K1197" s="58"/>
      <c r="L1197" s="59"/>
      <c r="M1197" s="60"/>
      <c r="N1197" s="61"/>
      <c r="O1197" s="62"/>
      <c r="P1197" s="140"/>
      <c r="Q1197" s="63"/>
      <c r="R1197" s="83"/>
    </row>
    <row r="1198" spans="1:18" ht="15" customHeight="1">
      <c r="A1198" s="30"/>
      <c r="D1198" s="6"/>
      <c r="E1198" s="5"/>
      <c r="F1198" s="33"/>
      <c r="G1198" s="31"/>
      <c r="H1198" s="27"/>
      <c r="I1198" s="33"/>
      <c r="J1198" s="64"/>
      <c r="K1198" s="58"/>
      <c r="L1198" s="59"/>
      <c r="M1198" s="60"/>
      <c r="N1198" s="61"/>
      <c r="O1198" s="62"/>
      <c r="P1198" s="140"/>
      <c r="Q1198" s="63"/>
      <c r="R1198" s="83"/>
    </row>
    <row r="1199" spans="1:18" ht="15" customHeight="1">
      <c r="A1199" s="30"/>
      <c r="D1199" s="6"/>
      <c r="E1199" s="5"/>
      <c r="F1199" s="33"/>
      <c r="G1199" s="31"/>
      <c r="H1199" s="27"/>
      <c r="I1199" s="33"/>
      <c r="J1199" s="64"/>
      <c r="K1199" s="58"/>
      <c r="L1199" s="59"/>
      <c r="M1199" s="60"/>
      <c r="N1199" s="61"/>
      <c r="O1199" s="62"/>
      <c r="P1199" s="140"/>
      <c r="Q1199" s="63"/>
      <c r="R1199" s="83"/>
    </row>
    <row r="1200" spans="1:18" ht="15" customHeight="1">
      <c r="A1200" s="30"/>
      <c r="D1200" s="6"/>
      <c r="E1200" s="5"/>
      <c r="F1200" s="33"/>
      <c r="G1200" s="35"/>
      <c r="H1200" s="27"/>
      <c r="I1200" s="33"/>
      <c r="J1200" s="64"/>
      <c r="K1200" s="58"/>
      <c r="L1200" s="59"/>
      <c r="M1200" s="60"/>
      <c r="N1200" s="61"/>
      <c r="O1200" s="62"/>
      <c r="P1200" s="140"/>
      <c r="Q1200" s="63"/>
      <c r="R1200" s="83"/>
    </row>
    <row r="1201" spans="1:18" ht="15" customHeight="1">
      <c r="A1201" s="30"/>
      <c r="D1201" s="6"/>
      <c r="E1201" s="5"/>
      <c r="F1201" s="33"/>
      <c r="G1201" s="35"/>
      <c r="H1201" s="27"/>
      <c r="I1201" s="33"/>
      <c r="J1201" s="64"/>
      <c r="K1201" s="58"/>
      <c r="L1201" s="59"/>
      <c r="M1201" s="60"/>
      <c r="N1201" s="61"/>
      <c r="O1201" s="62"/>
      <c r="P1201" s="140"/>
      <c r="Q1201" s="63"/>
      <c r="R1201" s="83"/>
    </row>
    <row r="1202" spans="1:18" ht="15" customHeight="1">
      <c r="A1202" s="30"/>
      <c r="D1202" s="6"/>
      <c r="E1202" s="5"/>
      <c r="F1202" s="33"/>
      <c r="G1202" s="35"/>
      <c r="H1202" s="27"/>
      <c r="I1202" s="33"/>
      <c r="J1202" s="64"/>
      <c r="K1202" s="58"/>
      <c r="L1202" s="59"/>
      <c r="M1202" s="60"/>
      <c r="N1202" s="61"/>
      <c r="O1202" s="62"/>
      <c r="P1202" s="140"/>
      <c r="Q1202" s="63"/>
      <c r="R1202" s="83"/>
    </row>
    <row r="1203" spans="1:18" ht="15" customHeight="1">
      <c r="A1203" s="30"/>
      <c r="D1203" s="6"/>
      <c r="E1203" s="5"/>
      <c r="F1203" s="33"/>
      <c r="G1203" s="35"/>
      <c r="H1203" s="27"/>
      <c r="I1203" s="33"/>
      <c r="J1203" s="64"/>
      <c r="K1203" s="58"/>
      <c r="L1203" s="59"/>
      <c r="M1203" s="60"/>
      <c r="N1203" s="61"/>
      <c r="O1203" s="62"/>
      <c r="P1203" s="140"/>
      <c r="Q1203" s="63"/>
      <c r="R1203" s="83"/>
    </row>
    <row r="1204" spans="1:18" ht="15" customHeight="1">
      <c r="A1204" s="30"/>
      <c r="D1204" s="6"/>
      <c r="E1204" s="5"/>
      <c r="F1204" s="33"/>
      <c r="G1204" s="31"/>
      <c r="H1204" s="27"/>
      <c r="I1204" s="33"/>
      <c r="J1204" s="64"/>
      <c r="K1204" s="58"/>
      <c r="L1204" s="59"/>
      <c r="M1204" s="60"/>
      <c r="N1204" s="61"/>
      <c r="O1204" s="62"/>
      <c r="P1204" s="140"/>
      <c r="Q1204" s="63"/>
      <c r="R1204" s="83"/>
    </row>
    <row r="1205" spans="1:18" ht="15" customHeight="1">
      <c r="A1205" s="30"/>
      <c r="D1205" s="6"/>
      <c r="E1205" s="5"/>
      <c r="F1205" s="33"/>
      <c r="G1205" s="31"/>
      <c r="H1205" s="27"/>
      <c r="I1205" s="33"/>
      <c r="J1205" s="64"/>
      <c r="K1205" s="58"/>
      <c r="L1205" s="59"/>
      <c r="M1205" s="60"/>
      <c r="N1205" s="61"/>
      <c r="O1205" s="62"/>
      <c r="P1205" s="140"/>
      <c r="Q1205" s="63"/>
      <c r="R1205" s="83"/>
    </row>
    <row r="1206" spans="1:18" ht="15" customHeight="1">
      <c r="A1206" s="30"/>
      <c r="D1206" s="6"/>
      <c r="E1206" s="5"/>
      <c r="F1206" s="33"/>
      <c r="G1206" s="35"/>
      <c r="H1206" s="27"/>
      <c r="I1206" s="33"/>
      <c r="J1206" s="64"/>
      <c r="K1206" s="58"/>
      <c r="L1206" s="59"/>
      <c r="M1206" s="60"/>
      <c r="N1206" s="61"/>
      <c r="O1206" s="62"/>
      <c r="P1206" s="140"/>
      <c r="Q1206" s="63"/>
      <c r="R1206" s="83"/>
    </row>
    <row r="1207" spans="1:18" ht="15" customHeight="1">
      <c r="A1207" s="30"/>
      <c r="D1207" s="6"/>
      <c r="E1207" s="5"/>
      <c r="F1207" s="33"/>
      <c r="G1207" s="35"/>
      <c r="H1207" s="27"/>
      <c r="I1207" s="33"/>
      <c r="J1207" s="64"/>
      <c r="K1207" s="58"/>
      <c r="L1207" s="59"/>
      <c r="M1207" s="60"/>
      <c r="N1207" s="61"/>
      <c r="O1207" s="62"/>
      <c r="P1207" s="140"/>
      <c r="Q1207" s="63"/>
      <c r="R1207" s="83"/>
    </row>
    <row r="1208" spans="1:18" ht="15" customHeight="1">
      <c r="A1208" s="30"/>
      <c r="D1208" s="6"/>
      <c r="E1208" s="5"/>
      <c r="F1208" s="33"/>
      <c r="G1208" s="35"/>
      <c r="H1208" s="27"/>
      <c r="I1208" s="33"/>
      <c r="J1208" s="64"/>
      <c r="K1208" s="58"/>
      <c r="L1208" s="59"/>
      <c r="M1208" s="60"/>
      <c r="N1208" s="61"/>
      <c r="O1208" s="62"/>
      <c r="P1208" s="140"/>
      <c r="Q1208" s="63"/>
      <c r="R1208" s="83"/>
    </row>
    <row r="1209" spans="1:18" ht="15" customHeight="1">
      <c r="A1209" s="30"/>
      <c r="D1209" s="6"/>
      <c r="E1209" s="5"/>
      <c r="F1209" s="33"/>
      <c r="G1209" s="35"/>
      <c r="H1209" s="27"/>
      <c r="I1209" s="33"/>
      <c r="J1209" s="64"/>
      <c r="K1209" s="58"/>
      <c r="L1209" s="59"/>
      <c r="M1209" s="60"/>
      <c r="N1209" s="61"/>
      <c r="O1209" s="62"/>
      <c r="P1209" s="140"/>
      <c r="Q1209" s="63"/>
      <c r="R1209" s="83"/>
    </row>
    <row r="1210" spans="1:18" ht="15" customHeight="1">
      <c r="A1210" s="30"/>
      <c r="D1210" s="6"/>
      <c r="E1210" s="5"/>
      <c r="F1210" s="33"/>
      <c r="G1210" s="31"/>
      <c r="H1210" s="27"/>
      <c r="I1210" s="33"/>
      <c r="J1210" s="64"/>
      <c r="K1210" s="58"/>
      <c r="L1210" s="59"/>
      <c r="M1210" s="60"/>
      <c r="N1210" s="61"/>
      <c r="O1210" s="62"/>
      <c r="P1210" s="140"/>
      <c r="Q1210" s="63"/>
      <c r="R1210" s="83"/>
    </row>
    <row r="1211" spans="1:18" ht="15" customHeight="1">
      <c r="A1211" s="30"/>
      <c r="D1211" s="6"/>
      <c r="E1211" s="5"/>
      <c r="F1211" s="33"/>
      <c r="G1211" s="31"/>
      <c r="H1211" s="27"/>
      <c r="I1211" s="33"/>
      <c r="J1211" s="64"/>
      <c r="K1211" s="58"/>
      <c r="L1211" s="59"/>
      <c r="M1211" s="60"/>
      <c r="N1211" s="61"/>
      <c r="O1211" s="62"/>
      <c r="P1211" s="140"/>
      <c r="Q1211" s="63"/>
      <c r="R1211" s="83"/>
    </row>
    <row r="1212" spans="1:18" ht="15" customHeight="1">
      <c r="A1212" s="30"/>
      <c r="D1212" s="6"/>
      <c r="E1212" s="5"/>
      <c r="F1212" s="33"/>
      <c r="G1212" s="35"/>
      <c r="H1212" s="27"/>
      <c r="I1212" s="33"/>
      <c r="J1212" s="64"/>
      <c r="K1212" s="58"/>
      <c r="L1212" s="59"/>
      <c r="M1212" s="60"/>
      <c r="N1212" s="61"/>
      <c r="O1212" s="62"/>
      <c r="P1212" s="140"/>
      <c r="Q1212" s="63"/>
      <c r="R1212" s="83"/>
    </row>
    <row r="1213" spans="1:18" ht="15" customHeight="1">
      <c r="A1213" s="30"/>
      <c r="D1213" s="6"/>
      <c r="E1213" s="5"/>
      <c r="F1213" s="33"/>
      <c r="G1213" s="35"/>
      <c r="H1213" s="27"/>
      <c r="I1213" s="33"/>
      <c r="J1213" s="64"/>
      <c r="K1213" s="58"/>
      <c r="L1213" s="59"/>
      <c r="M1213" s="60"/>
      <c r="N1213" s="61"/>
      <c r="O1213" s="62"/>
      <c r="P1213" s="140"/>
      <c r="Q1213" s="63"/>
      <c r="R1213" s="83"/>
    </row>
    <row r="1214" spans="1:18" ht="15" customHeight="1">
      <c r="A1214" s="30"/>
      <c r="D1214" s="6"/>
      <c r="E1214" s="5"/>
      <c r="F1214" s="33"/>
      <c r="G1214" s="35"/>
      <c r="H1214" s="27"/>
      <c r="I1214" s="33"/>
      <c r="J1214" s="64"/>
      <c r="K1214" s="58"/>
      <c r="L1214" s="59"/>
      <c r="M1214" s="60"/>
      <c r="N1214" s="61"/>
      <c r="O1214" s="62"/>
      <c r="P1214" s="140"/>
      <c r="Q1214" s="63"/>
      <c r="R1214" s="83"/>
    </row>
    <row r="1215" spans="1:18" ht="15" customHeight="1">
      <c r="A1215" s="30"/>
      <c r="D1215" s="6"/>
      <c r="E1215" s="5"/>
      <c r="F1215" s="33"/>
      <c r="G1215" s="35"/>
      <c r="H1215" s="27"/>
      <c r="I1215" s="33"/>
      <c r="J1215" s="64"/>
      <c r="K1215" s="58"/>
      <c r="L1215" s="59"/>
      <c r="M1215" s="60"/>
      <c r="N1215" s="61"/>
      <c r="O1215" s="62"/>
      <c r="P1215" s="140"/>
      <c r="Q1215" s="63"/>
      <c r="R1215" s="83"/>
    </row>
    <row r="1216" spans="1:18" ht="15" customHeight="1">
      <c r="A1216" s="30"/>
      <c r="D1216" s="6"/>
      <c r="E1216" s="5"/>
      <c r="F1216" s="33"/>
      <c r="G1216" s="31"/>
      <c r="H1216" s="27"/>
      <c r="I1216" s="33"/>
      <c r="J1216" s="64"/>
      <c r="K1216" s="58"/>
      <c r="L1216" s="59"/>
      <c r="M1216" s="60"/>
      <c r="N1216" s="61"/>
      <c r="O1216" s="62"/>
      <c r="P1216" s="140"/>
      <c r="Q1216" s="63"/>
      <c r="R1216" s="83"/>
    </row>
    <row r="1217" spans="1:18" ht="15" customHeight="1">
      <c r="A1217" s="30"/>
      <c r="D1217" s="6"/>
      <c r="E1217" s="5"/>
      <c r="F1217" s="33"/>
      <c r="G1217" s="31"/>
      <c r="H1217" s="27"/>
      <c r="I1217" s="33"/>
      <c r="J1217" s="64"/>
      <c r="K1217" s="58"/>
      <c r="L1217" s="59"/>
      <c r="M1217" s="60"/>
      <c r="N1217" s="61"/>
      <c r="O1217" s="62"/>
      <c r="P1217" s="140"/>
      <c r="Q1217" s="63"/>
      <c r="R1217" s="83"/>
    </row>
    <row r="1218" spans="1:18" ht="15" customHeight="1">
      <c r="A1218" s="30"/>
      <c r="D1218" s="6"/>
      <c r="E1218" s="5"/>
      <c r="F1218" s="33"/>
      <c r="G1218" s="35"/>
      <c r="H1218" s="27"/>
      <c r="I1218" s="33"/>
      <c r="J1218" s="64"/>
      <c r="K1218" s="58"/>
      <c r="L1218" s="59"/>
      <c r="M1218" s="60"/>
      <c r="N1218" s="61"/>
      <c r="O1218" s="62"/>
      <c r="P1218" s="140"/>
      <c r="Q1218" s="63"/>
      <c r="R1218" s="83"/>
    </row>
    <row r="1219" spans="1:18" ht="15" customHeight="1">
      <c r="A1219" s="30"/>
      <c r="D1219" s="6"/>
      <c r="E1219" s="5"/>
      <c r="F1219" s="33"/>
      <c r="G1219" s="35"/>
      <c r="H1219" s="27"/>
      <c r="I1219" s="33"/>
      <c r="J1219" s="64"/>
      <c r="K1219" s="58"/>
      <c r="L1219" s="59"/>
      <c r="M1219" s="60"/>
      <c r="N1219" s="61"/>
      <c r="O1219" s="62"/>
      <c r="P1219" s="140"/>
      <c r="Q1219" s="63"/>
      <c r="R1219" s="83"/>
    </row>
    <row r="1220" spans="1:18" ht="15" customHeight="1">
      <c r="A1220" s="30"/>
      <c r="D1220" s="6"/>
      <c r="E1220" s="5"/>
      <c r="F1220" s="33"/>
      <c r="G1220" s="35"/>
      <c r="H1220" s="27"/>
      <c r="I1220" s="33"/>
      <c r="J1220" s="64"/>
      <c r="K1220" s="58"/>
      <c r="L1220" s="59"/>
      <c r="M1220" s="60"/>
      <c r="N1220" s="61"/>
      <c r="O1220" s="62"/>
      <c r="P1220" s="140"/>
      <c r="Q1220" s="63"/>
      <c r="R1220" s="83"/>
    </row>
    <row r="1221" spans="1:18" ht="15" customHeight="1">
      <c r="A1221" s="30"/>
      <c r="D1221" s="6"/>
      <c r="E1221" s="5"/>
      <c r="F1221" s="33"/>
      <c r="G1221" s="35"/>
      <c r="H1221" s="27"/>
      <c r="I1221" s="33"/>
      <c r="J1221" s="64"/>
      <c r="K1221" s="58"/>
      <c r="L1221" s="59"/>
      <c r="M1221" s="60"/>
      <c r="N1221" s="61"/>
      <c r="O1221" s="62"/>
      <c r="P1221" s="140"/>
      <c r="Q1221" s="63"/>
      <c r="R1221" s="83"/>
    </row>
    <row r="1222" spans="1:18" ht="15" customHeight="1">
      <c r="A1222" s="30"/>
      <c r="D1222" s="6"/>
      <c r="E1222" s="5"/>
      <c r="F1222" s="33"/>
      <c r="G1222" s="31"/>
      <c r="H1222" s="27"/>
      <c r="I1222" s="33"/>
      <c r="J1222" s="64"/>
      <c r="K1222" s="58"/>
      <c r="L1222" s="59"/>
      <c r="M1222" s="60"/>
      <c r="N1222" s="61"/>
      <c r="O1222" s="62"/>
      <c r="P1222" s="140"/>
      <c r="Q1222" s="63"/>
      <c r="R1222" s="83"/>
    </row>
    <row r="1223" spans="1:18" ht="15" customHeight="1">
      <c r="A1223" s="30"/>
      <c r="D1223" s="6"/>
      <c r="E1223" s="5"/>
      <c r="F1223" s="33"/>
      <c r="G1223" s="31"/>
      <c r="H1223" s="27"/>
      <c r="I1223" s="33"/>
      <c r="J1223" s="64"/>
      <c r="K1223" s="58"/>
      <c r="L1223" s="59"/>
      <c r="M1223" s="60"/>
      <c r="N1223" s="61"/>
      <c r="O1223" s="62"/>
      <c r="P1223" s="140"/>
      <c r="Q1223" s="63"/>
      <c r="R1223" s="83"/>
    </row>
    <row r="1224" spans="1:18" ht="15" customHeight="1">
      <c r="A1224" s="30"/>
      <c r="D1224" s="6"/>
      <c r="E1224" s="5"/>
      <c r="F1224" s="33"/>
      <c r="G1224" s="35"/>
      <c r="H1224" s="27"/>
      <c r="I1224" s="33"/>
      <c r="J1224" s="64"/>
      <c r="K1224" s="58"/>
      <c r="L1224" s="59"/>
      <c r="M1224" s="60"/>
      <c r="N1224" s="61"/>
      <c r="O1224" s="62"/>
      <c r="P1224" s="140"/>
      <c r="Q1224" s="63"/>
      <c r="R1224" s="83"/>
    </row>
    <row r="1225" spans="1:18" ht="15" customHeight="1">
      <c r="A1225" s="30"/>
      <c r="D1225" s="6"/>
      <c r="E1225" s="5"/>
      <c r="F1225" s="33"/>
      <c r="G1225" s="35"/>
      <c r="H1225" s="27"/>
      <c r="I1225" s="33"/>
      <c r="J1225" s="64"/>
      <c r="K1225" s="58"/>
      <c r="L1225" s="59"/>
      <c r="M1225" s="60"/>
      <c r="N1225" s="61"/>
      <c r="O1225" s="62"/>
      <c r="P1225" s="140"/>
      <c r="Q1225" s="63"/>
      <c r="R1225" s="83"/>
    </row>
    <row r="1226" spans="1:18" ht="15" customHeight="1">
      <c r="A1226" s="30"/>
      <c r="D1226" s="6"/>
      <c r="E1226" s="5"/>
      <c r="F1226" s="33"/>
      <c r="G1226" s="35"/>
      <c r="H1226" s="27"/>
      <c r="I1226" s="33"/>
      <c r="J1226" s="64"/>
      <c r="K1226" s="58"/>
      <c r="L1226" s="59"/>
      <c r="M1226" s="60"/>
      <c r="N1226" s="61"/>
      <c r="O1226" s="62"/>
      <c r="P1226" s="140"/>
      <c r="Q1226" s="63"/>
      <c r="R1226" s="83"/>
    </row>
    <row r="1227" spans="1:18" ht="15" customHeight="1">
      <c r="A1227" s="30"/>
      <c r="D1227" s="6"/>
      <c r="E1227" s="5"/>
      <c r="F1227" s="33"/>
      <c r="G1227" s="35"/>
      <c r="H1227" s="27"/>
      <c r="I1227" s="33"/>
      <c r="J1227" s="64"/>
      <c r="K1227" s="58"/>
      <c r="L1227" s="59"/>
      <c r="M1227" s="60"/>
      <c r="N1227" s="61"/>
      <c r="O1227" s="62"/>
      <c r="P1227" s="140"/>
      <c r="Q1227" s="63"/>
      <c r="R1227" s="83"/>
    </row>
    <row r="1228" spans="1:18" ht="15" customHeight="1">
      <c r="A1228" s="30"/>
      <c r="D1228" s="6"/>
      <c r="E1228" s="5"/>
      <c r="F1228" s="33"/>
      <c r="G1228" s="31"/>
      <c r="H1228" s="27"/>
      <c r="I1228" s="33"/>
      <c r="J1228" s="64"/>
      <c r="K1228" s="58"/>
      <c r="L1228" s="59"/>
      <c r="M1228" s="60"/>
      <c r="N1228" s="61"/>
      <c r="O1228" s="62"/>
      <c r="P1228" s="140"/>
      <c r="Q1228" s="63"/>
      <c r="R1228" s="83"/>
    </row>
    <row r="1229" spans="1:18" ht="15" customHeight="1">
      <c r="A1229" s="30"/>
      <c r="D1229" s="6"/>
      <c r="E1229" s="5"/>
      <c r="F1229" s="33"/>
      <c r="G1229" s="31"/>
      <c r="H1229" s="27"/>
      <c r="I1229" s="33"/>
      <c r="J1229" s="64"/>
      <c r="K1229" s="58"/>
      <c r="L1229" s="59"/>
      <c r="M1229" s="60"/>
      <c r="N1229" s="61"/>
      <c r="O1229" s="62"/>
      <c r="P1229" s="140"/>
      <c r="Q1229" s="63"/>
      <c r="R1229" s="83"/>
    </row>
    <row r="1230" spans="1:18" ht="15" customHeight="1">
      <c r="A1230" s="30"/>
      <c r="D1230" s="6"/>
      <c r="E1230" s="5"/>
      <c r="F1230" s="33"/>
      <c r="G1230" s="35"/>
      <c r="H1230" s="27"/>
      <c r="I1230" s="33"/>
      <c r="J1230" s="64"/>
      <c r="K1230" s="58"/>
      <c r="L1230" s="59"/>
      <c r="M1230" s="60"/>
      <c r="N1230" s="61"/>
      <c r="O1230" s="62"/>
      <c r="P1230" s="140"/>
      <c r="Q1230" s="63"/>
      <c r="R1230" s="83"/>
    </row>
    <row r="1231" spans="1:18" ht="15" customHeight="1">
      <c r="A1231" s="30"/>
      <c r="D1231" s="6"/>
      <c r="E1231" s="5"/>
      <c r="F1231" s="33"/>
      <c r="G1231" s="35"/>
      <c r="H1231" s="27"/>
      <c r="I1231" s="33"/>
      <c r="J1231" s="64"/>
      <c r="K1231" s="58"/>
      <c r="L1231" s="59"/>
      <c r="M1231" s="60"/>
      <c r="N1231" s="61"/>
      <c r="O1231" s="62"/>
      <c r="P1231" s="140"/>
      <c r="Q1231" s="63"/>
      <c r="R1231" s="83"/>
    </row>
    <row r="1232" spans="1:18" ht="15" customHeight="1">
      <c r="A1232" s="30"/>
      <c r="D1232" s="6"/>
      <c r="E1232" s="5"/>
      <c r="F1232" s="33"/>
      <c r="G1232" s="35"/>
      <c r="H1232" s="27"/>
      <c r="I1232" s="33"/>
      <c r="J1232" s="64"/>
      <c r="K1232" s="58"/>
      <c r="L1232" s="59"/>
      <c r="M1232" s="60"/>
      <c r="N1232" s="61"/>
      <c r="O1232" s="62"/>
      <c r="P1232" s="140"/>
      <c r="Q1232" s="63"/>
      <c r="R1232" s="83"/>
    </row>
    <row r="1233" spans="1:18" ht="15" customHeight="1">
      <c r="A1233" s="30"/>
      <c r="D1233" s="6"/>
      <c r="E1233" s="5"/>
      <c r="F1233" s="33"/>
      <c r="G1233" s="35"/>
      <c r="H1233" s="27"/>
      <c r="I1233" s="33"/>
      <c r="J1233" s="64"/>
      <c r="K1233" s="58"/>
      <c r="L1233" s="59"/>
      <c r="M1233" s="60"/>
      <c r="N1233" s="61"/>
      <c r="O1233" s="62"/>
      <c r="P1233" s="140"/>
      <c r="Q1233" s="63"/>
      <c r="R1233" s="83"/>
    </row>
    <row r="1234" spans="1:18" ht="15" customHeight="1">
      <c r="A1234" s="30"/>
      <c r="D1234" s="6"/>
      <c r="E1234" s="5"/>
      <c r="F1234" s="33"/>
      <c r="G1234" s="31"/>
      <c r="H1234" s="27"/>
      <c r="I1234" s="33"/>
      <c r="J1234" s="64"/>
      <c r="K1234" s="58"/>
      <c r="L1234" s="59"/>
      <c r="M1234" s="60"/>
      <c r="N1234" s="61"/>
      <c r="O1234" s="62"/>
      <c r="P1234" s="140"/>
      <c r="Q1234" s="63"/>
      <c r="R1234" s="83"/>
    </row>
    <row r="1235" spans="1:18" ht="15" customHeight="1">
      <c r="A1235" s="30"/>
      <c r="D1235" s="6"/>
      <c r="E1235" s="5"/>
      <c r="F1235" s="33"/>
      <c r="G1235" s="31"/>
      <c r="H1235" s="27"/>
      <c r="I1235" s="33"/>
      <c r="J1235" s="64"/>
      <c r="K1235" s="58"/>
      <c r="L1235" s="59"/>
      <c r="M1235" s="60"/>
      <c r="N1235" s="61"/>
      <c r="O1235" s="62"/>
      <c r="P1235" s="140"/>
      <c r="Q1235" s="63"/>
      <c r="R1235" s="83"/>
    </row>
    <row r="1236" spans="1:18" ht="15" customHeight="1">
      <c r="A1236" s="30"/>
      <c r="D1236" s="6"/>
      <c r="E1236" s="5"/>
      <c r="F1236" s="33"/>
      <c r="G1236" s="35"/>
      <c r="H1236" s="27"/>
      <c r="I1236" s="33"/>
      <c r="J1236" s="64"/>
      <c r="K1236" s="58"/>
      <c r="L1236" s="59"/>
      <c r="M1236" s="60"/>
      <c r="N1236" s="61"/>
      <c r="O1236" s="62"/>
      <c r="P1236" s="140"/>
      <c r="Q1236" s="63"/>
      <c r="R1236" s="83"/>
    </row>
    <row r="1237" spans="1:18" ht="15" customHeight="1">
      <c r="A1237" s="30"/>
      <c r="D1237" s="6"/>
      <c r="E1237" s="5"/>
      <c r="F1237" s="33"/>
      <c r="G1237" s="35"/>
      <c r="H1237" s="27"/>
      <c r="I1237" s="33"/>
      <c r="J1237" s="64"/>
      <c r="K1237" s="58"/>
      <c r="L1237" s="59"/>
      <c r="M1237" s="60"/>
      <c r="N1237" s="61"/>
      <c r="O1237" s="62"/>
      <c r="P1237" s="140"/>
      <c r="Q1237" s="63"/>
      <c r="R1237" s="83"/>
    </row>
    <row r="1238" spans="1:18" ht="15" customHeight="1">
      <c r="A1238" s="30"/>
      <c r="D1238" s="6"/>
      <c r="E1238" s="5"/>
      <c r="F1238" s="33"/>
      <c r="G1238" s="35"/>
      <c r="H1238" s="27"/>
      <c r="I1238" s="33"/>
      <c r="J1238" s="64"/>
      <c r="K1238" s="58"/>
      <c r="L1238" s="59"/>
      <c r="M1238" s="60"/>
      <c r="N1238" s="61"/>
      <c r="O1238" s="62"/>
      <c r="P1238" s="140"/>
      <c r="Q1238" s="63"/>
      <c r="R1238" s="83"/>
    </row>
    <row r="1239" spans="1:18" ht="15" customHeight="1">
      <c r="A1239" s="30"/>
      <c r="D1239" s="6"/>
      <c r="E1239" s="5"/>
      <c r="F1239" s="33"/>
      <c r="G1239" s="35"/>
      <c r="H1239" s="27"/>
      <c r="I1239" s="33"/>
      <c r="J1239" s="64"/>
      <c r="K1239" s="58"/>
      <c r="L1239" s="59"/>
      <c r="M1239" s="60"/>
      <c r="N1239" s="61"/>
      <c r="O1239" s="62"/>
      <c r="P1239" s="140"/>
      <c r="Q1239" s="63"/>
      <c r="R1239" s="83"/>
    </row>
    <row r="1240" spans="1:18" ht="15" customHeight="1">
      <c r="A1240" s="30"/>
      <c r="D1240" s="6"/>
      <c r="E1240" s="5"/>
      <c r="F1240" s="33"/>
      <c r="G1240" s="31"/>
      <c r="H1240" s="27"/>
      <c r="I1240" s="33"/>
      <c r="J1240" s="64"/>
      <c r="K1240" s="58"/>
      <c r="L1240" s="59"/>
      <c r="M1240" s="60"/>
      <c r="N1240" s="61"/>
      <c r="O1240" s="62"/>
      <c r="P1240" s="140"/>
      <c r="Q1240" s="63"/>
      <c r="R1240" s="83"/>
    </row>
    <row r="1241" spans="1:18" ht="15" customHeight="1">
      <c r="A1241" s="30"/>
      <c r="D1241" s="6"/>
      <c r="E1241" s="5"/>
      <c r="F1241" s="33"/>
      <c r="G1241" s="31"/>
      <c r="H1241" s="27"/>
      <c r="I1241" s="33"/>
      <c r="J1241" s="64"/>
      <c r="K1241" s="58"/>
      <c r="L1241" s="59"/>
      <c r="M1241" s="60"/>
      <c r="N1241" s="61"/>
      <c r="O1241" s="62"/>
      <c r="P1241" s="140"/>
      <c r="Q1241" s="63"/>
      <c r="R1241" s="83"/>
    </row>
    <row r="1242" spans="1:18" ht="15" customHeight="1">
      <c r="A1242" s="30"/>
      <c r="D1242" s="6"/>
      <c r="E1242" s="5"/>
      <c r="F1242" s="33"/>
      <c r="G1242" s="35"/>
      <c r="H1242" s="27"/>
      <c r="I1242" s="33"/>
      <c r="J1242" s="64"/>
      <c r="K1242" s="58"/>
      <c r="L1242" s="59"/>
      <c r="M1242" s="60"/>
      <c r="N1242" s="61"/>
      <c r="O1242" s="62"/>
      <c r="P1242" s="140"/>
      <c r="Q1242" s="63"/>
      <c r="R1242" s="83"/>
    </row>
    <row r="1243" spans="1:18" ht="15" customHeight="1">
      <c r="A1243" s="30"/>
      <c r="D1243" s="6"/>
      <c r="E1243" s="5"/>
      <c r="F1243" s="33"/>
      <c r="G1243" s="35"/>
      <c r="H1243" s="27"/>
      <c r="I1243" s="33"/>
      <c r="J1243" s="64"/>
      <c r="K1243" s="58"/>
      <c r="L1243" s="59"/>
      <c r="M1243" s="60"/>
      <c r="N1243" s="61"/>
      <c r="O1243" s="62"/>
      <c r="P1243" s="140"/>
      <c r="Q1243" s="63"/>
      <c r="R1243" s="83"/>
    </row>
    <row r="1244" spans="1:18" ht="15" customHeight="1">
      <c r="A1244" s="30"/>
      <c r="D1244" s="6"/>
      <c r="E1244" s="5"/>
      <c r="F1244" s="33"/>
      <c r="G1244" s="35"/>
      <c r="H1244" s="27"/>
      <c r="I1244" s="33"/>
      <c r="J1244" s="64"/>
      <c r="K1244" s="58"/>
      <c r="L1244" s="59"/>
      <c r="M1244" s="60"/>
      <c r="N1244" s="61"/>
      <c r="O1244" s="62"/>
      <c r="P1244" s="140"/>
      <c r="Q1244" s="63"/>
      <c r="R1244" s="83"/>
    </row>
    <row r="1245" spans="1:18" ht="15" customHeight="1">
      <c r="A1245" s="30"/>
      <c r="D1245" s="6"/>
      <c r="E1245" s="5"/>
      <c r="F1245" s="33"/>
      <c r="G1245" s="35"/>
      <c r="H1245" s="27"/>
      <c r="I1245" s="33"/>
      <c r="J1245" s="64"/>
      <c r="K1245" s="58"/>
      <c r="L1245" s="59"/>
      <c r="M1245" s="60"/>
      <c r="N1245" s="61"/>
      <c r="O1245" s="62"/>
      <c r="P1245" s="140"/>
      <c r="Q1245" s="63"/>
      <c r="R1245" s="83"/>
    </row>
    <row r="1246" spans="1:18" ht="15" customHeight="1">
      <c r="A1246" s="30"/>
      <c r="D1246" s="6"/>
      <c r="E1246" s="5"/>
      <c r="F1246" s="33"/>
      <c r="G1246" s="31"/>
      <c r="H1246" s="27"/>
      <c r="I1246" s="33"/>
      <c r="J1246" s="64"/>
      <c r="K1246" s="58"/>
      <c r="L1246" s="59"/>
      <c r="M1246" s="60"/>
      <c r="N1246" s="61"/>
      <c r="O1246" s="62"/>
      <c r="P1246" s="140"/>
      <c r="Q1246" s="63"/>
      <c r="R1246" s="83"/>
    </row>
    <row r="1247" spans="1:18" ht="15" customHeight="1">
      <c r="A1247" s="30"/>
      <c r="D1247" s="6"/>
      <c r="E1247" s="5"/>
      <c r="F1247" s="33"/>
      <c r="G1247" s="31"/>
      <c r="H1247" s="27"/>
      <c r="I1247" s="33"/>
      <c r="J1247" s="64"/>
      <c r="K1247" s="58"/>
      <c r="L1247" s="59"/>
      <c r="M1247" s="60"/>
      <c r="N1247" s="61"/>
      <c r="O1247" s="62"/>
      <c r="P1247" s="140"/>
      <c r="Q1247" s="63"/>
      <c r="R1247" s="83"/>
    </row>
    <row r="1248" spans="1:18" ht="15" customHeight="1">
      <c r="A1248" s="30"/>
      <c r="D1248" s="6"/>
      <c r="E1248" s="5"/>
      <c r="F1248" s="33"/>
      <c r="G1248" s="35"/>
      <c r="H1248" s="27"/>
      <c r="I1248" s="33"/>
      <c r="J1248" s="64"/>
      <c r="K1248" s="58"/>
      <c r="L1248" s="59"/>
      <c r="M1248" s="60"/>
      <c r="N1248" s="61"/>
      <c r="O1248" s="62"/>
      <c r="P1248" s="140"/>
      <c r="Q1248" s="63"/>
      <c r="R1248" s="83"/>
    </row>
    <row r="1249" spans="1:18" ht="15" customHeight="1">
      <c r="A1249" s="30"/>
      <c r="D1249" s="6"/>
      <c r="E1249" s="5"/>
      <c r="F1249" s="33"/>
      <c r="G1249" s="35"/>
      <c r="H1249" s="27"/>
      <c r="I1249" s="33"/>
      <c r="J1249" s="64"/>
      <c r="K1249" s="58"/>
      <c r="L1249" s="59"/>
      <c r="M1249" s="60"/>
      <c r="N1249" s="61"/>
      <c r="O1249" s="62"/>
      <c r="P1249" s="140"/>
      <c r="Q1249" s="63"/>
      <c r="R1249" s="83"/>
    </row>
    <row r="1250" spans="1:18" ht="15" customHeight="1">
      <c r="A1250" s="30"/>
      <c r="D1250" s="6"/>
      <c r="E1250" s="5"/>
      <c r="F1250" s="33"/>
      <c r="G1250" s="35"/>
      <c r="H1250" s="27"/>
      <c r="I1250" s="33"/>
      <c r="J1250" s="64"/>
      <c r="K1250" s="58"/>
      <c r="L1250" s="59"/>
      <c r="M1250" s="60"/>
      <c r="N1250" s="61"/>
      <c r="O1250" s="62"/>
      <c r="P1250" s="140"/>
      <c r="Q1250" s="63"/>
      <c r="R1250" s="83"/>
    </row>
    <row r="1251" spans="1:18" ht="15" customHeight="1">
      <c r="A1251" s="30"/>
      <c r="D1251" s="6"/>
      <c r="E1251" s="5"/>
      <c r="F1251" s="33"/>
      <c r="G1251" s="35"/>
      <c r="H1251" s="27"/>
      <c r="I1251" s="33"/>
      <c r="J1251" s="64"/>
      <c r="K1251" s="58"/>
      <c r="L1251" s="59"/>
      <c r="M1251" s="60"/>
      <c r="N1251" s="61"/>
      <c r="O1251" s="62"/>
      <c r="P1251" s="140"/>
      <c r="Q1251" s="63"/>
      <c r="R1251" s="83"/>
    </row>
    <row r="1252" spans="1:18" ht="15" customHeight="1">
      <c r="A1252" s="30"/>
      <c r="D1252" s="6"/>
      <c r="E1252" s="5"/>
      <c r="F1252" s="33"/>
      <c r="G1252" s="31"/>
      <c r="H1252" s="27"/>
      <c r="I1252" s="33"/>
      <c r="J1252" s="64"/>
      <c r="K1252" s="58"/>
      <c r="L1252" s="59"/>
      <c r="M1252" s="60"/>
      <c r="N1252" s="61"/>
      <c r="O1252" s="62"/>
      <c r="P1252" s="140"/>
      <c r="Q1252" s="63"/>
      <c r="R1252" s="83"/>
    </row>
    <row r="1253" spans="1:18" ht="15" customHeight="1">
      <c r="A1253" s="30"/>
      <c r="D1253" s="6"/>
      <c r="E1253" s="5"/>
      <c r="F1253" s="33"/>
      <c r="G1253" s="31"/>
      <c r="H1253" s="27"/>
      <c r="I1253" s="33"/>
      <c r="J1253" s="64"/>
      <c r="K1253" s="58"/>
      <c r="L1253" s="59"/>
      <c r="M1253" s="60"/>
      <c r="N1253" s="61"/>
      <c r="O1253" s="62"/>
      <c r="P1253" s="140"/>
      <c r="Q1253" s="63"/>
      <c r="R1253" s="83"/>
    </row>
    <row r="1254" spans="1:18" ht="15" customHeight="1">
      <c r="A1254" s="30"/>
      <c r="D1254" s="6"/>
      <c r="E1254" s="5"/>
      <c r="F1254" s="33"/>
      <c r="G1254" s="35"/>
      <c r="H1254" s="27"/>
      <c r="I1254" s="33"/>
      <c r="J1254" s="64"/>
      <c r="K1254" s="58"/>
      <c r="L1254" s="59"/>
      <c r="M1254" s="60"/>
      <c r="N1254" s="61"/>
      <c r="O1254" s="62"/>
      <c r="P1254" s="140"/>
      <c r="Q1254" s="63"/>
      <c r="R1254" s="83"/>
    </row>
    <row r="1255" spans="1:18" ht="15" customHeight="1">
      <c r="A1255" s="30"/>
      <c r="D1255" s="6"/>
      <c r="E1255" s="5"/>
      <c r="F1255" s="33"/>
      <c r="G1255" s="35"/>
      <c r="H1255" s="27"/>
      <c r="I1255" s="33"/>
      <c r="J1255" s="64"/>
      <c r="K1255" s="58"/>
      <c r="L1255" s="59"/>
      <c r="M1255" s="60"/>
      <c r="N1255" s="61"/>
      <c r="O1255" s="62"/>
      <c r="P1255" s="140"/>
      <c r="Q1255" s="63"/>
      <c r="R1255" s="83"/>
    </row>
    <row r="1256" spans="1:18" ht="15" customHeight="1">
      <c r="A1256" s="30"/>
      <c r="D1256" s="6"/>
      <c r="E1256" s="5"/>
      <c r="F1256" s="33"/>
      <c r="G1256" s="35"/>
      <c r="H1256" s="27"/>
      <c r="I1256" s="33"/>
      <c r="J1256" s="64"/>
      <c r="K1256" s="58"/>
      <c r="L1256" s="59"/>
      <c r="M1256" s="60"/>
      <c r="N1256" s="61"/>
      <c r="O1256" s="62"/>
      <c r="P1256" s="140"/>
      <c r="Q1256" s="63"/>
      <c r="R1256" s="83"/>
    </row>
    <row r="1257" spans="1:18" ht="15" customHeight="1">
      <c r="A1257" s="30"/>
      <c r="D1257" s="6"/>
      <c r="E1257" s="5"/>
      <c r="F1257" s="33"/>
      <c r="G1257" s="35"/>
      <c r="H1257" s="27"/>
      <c r="I1257" s="33"/>
      <c r="J1257" s="64"/>
      <c r="K1257" s="58"/>
      <c r="L1257" s="59"/>
      <c r="M1257" s="60"/>
      <c r="N1257" s="61"/>
      <c r="O1257" s="62"/>
      <c r="P1257" s="140"/>
      <c r="Q1257" s="63"/>
      <c r="R1257" s="83"/>
    </row>
    <row r="1258" spans="1:18" ht="15" customHeight="1">
      <c r="A1258" s="30"/>
      <c r="D1258" s="6"/>
      <c r="E1258" s="5"/>
      <c r="F1258" s="33"/>
      <c r="G1258" s="31"/>
      <c r="H1258" s="27"/>
      <c r="I1258" s="33"/>
      <c r="J1258" s="64"/>
      <c r="K1258" s="58"/>
      <c r="L1258" s="59"/>
      <c r="M1258" s="60"/>
      <c r="N1258" s="61"/>
      <c r="O1258" s="62"/>
      <c r="P1258" s="140"/>
      <c r="Q1258" s="63"/>
      <c r="R1258" s="83"/>
    </row>
    <row r="1259" spans="1:18" ht="15" customHeight="1">
      <c r="A1259" s="30"/>
      <c r="D1259" s="6"/>
      <c r="E1259" s="5"/>
      <c r="F1259" s="33"/>
      <c r="G1259" s="31"/>
      <c r="H1259" s="27"/>
      <c r="I1259" s="33"/>
      <c r="J1259" s="64"/>
      <c r="K1259" s="58"/>
      <c r="L1259" s="59"/>
      <c r="M1259" s="60"/>
      <c r="N1259" s="61"/>
      <c r="O1259" s="62"/>
      <c r="P1259" s="140"/>
      <c r="Q1259" s="63"/>
      <c r="R1259" s="83"/>
    </row>
    <row r="1260" spans="1:18" ht="15" customHeight="1">
      <c r="A1260" s="30"/>
      <c r="D1260" s="6"/>
      <c r="E1260" s="5"/>
      <c r="F1260" s="33"/>
      <c r="G1260" s="35"/>
      <c r="H1260" s="27"/>
      <c r="I1260" s="33"/>
      <c r="J1260" s="64"/>
      <c r="K1260" s="58"/>
      <c r="L1260" s="59"/>
      <c r="M1260" s="60"/>
      <c r="N1260" s="61"/>
      <c r="O1260" s="62"/>
      <c r="P1260" s="140"/>
      <c r="Q1260" s="63"/>
      <c r="R1260" s="83"/>
    </row>
    <row r="1261" spans="1:18" ht="15" customHeight="1">
      <c r="A1261" s="30"/>
      <c r="D1261" s="6"/>
      <c r="E1261" s="5"/>
      <c r="F1261" s="33"/>
      <c r="G1261" s="35"/>
      <c r="H1261" s="27"/>
      <c r="I1261" s="33"/>
      <c r="J1261" s="64"/>
      <c r="K1261" s="58"/>
      <c r="L1261" s="59"/>
      <c r="M1261" s="60"/>
      <c r="N1261" s="61"/>
      <c r="O1261" s="62"/>
      <c r="P1261" s="140"/>
      <c r="Q1261" s="63"/>
      <c r="R1261" s="83"/>
    </row>
    <row r="1262" spans="1:18" ht="15" customHeight="1">
      <c r="A1262" s="30"/>
      <c r="D1262" s="6"/>
      <c r="E1262" s="5"/>
      <c r="F1262" s="33"/>
      <c r="G1262" s="35"/>
      <c r="H1262" s="27"/>
      <c r="I1262" s="33"/>
      <c r="J1262" s="64"/>
      <c r="K1262" s="58"/>
      <c r="L1262" s="59"/>
      <c r="M1262" s="60"/>
      <c r="N1262" s="61"/>
      <c r="O1262" s="62"/>
      <c r="P1262" s="140"/>
      <c r="Q1262" s="63"/>
      <c r="R1262" s="83"/>
    </row>
    <row r="1263" spans="1:18" ht="15" customHeight="1">
      <c r="A1263" s="30"/>
      <c r="D1263" s="6"/>
      <c r="E1263" s="5"/>
      <c r="F1263" s="33"/>
      <c r="G1263" s="35"/>
      <c r="H1263" s="27"/>
      <c r="I1263" s="33"/>
      <c r="J1263" s="64"/>
      <c r="K1263" s="58"/>
      <c r="L1263" s="59"/>
      <c r="M1263" s="60"/>
      <c r="N1263" s="61"/>
      <c r="O1263" s="62"/>
      <c r="P1263" s="140"/>
      <c r="Q1263" s="63"/>
      <c r="R1263" s="83"/>
    </row>
    <row r="1264" spans="1:18" ht="15" customHeight="1">
      <c r="A1264" s="30"/>
      <c r="D1264" s="6"/>
      <c r="E1264" s="5"/>
      <c r="F1264" s="33"/>
      <c r="G1264" s="31"/>
      <c r="H1264" s="27"/>
      <c r="I1264" s="33"/>
      <c r="J1264" s="64"/>
      <c r="K1264" s="58"/>
      <c r="L1264" s="59"/>
      <c r="M1264" s="60"/>
      <c r="N1264" s="61"/>
      <c r="O1264" s="62"/>
      <c r="P1264" s="140"/>
      <c r="Q1264" s="63"/>
      <c r="R1264" s="83"/>
    </row>
    <row r="1265" spans="1:18" ht="15" customHeight="1">
      <c r="A1265" s="30"/>
      <c r="D1265" s="6"/>
      <c r="E1265" s="5"/>
      <c r="F1265" s="33"/>
      <c r="G1265" s="31"/>
      <c r="H1265" s="27"/>
      <c r="I1265" s="33"/>
      <c r="J1265" s="64"/>
      <c r="K1265" s="58"/>
      <c r="L1265" s="59"/>
      <c r="M1265" s="60"/>
      <c r="N1265" s="61"/>
      <c r="O1265" s="62"/>
      <c r="P1265" s="140"/>
      <c r="Q1265" s="63"/>
      <c r="R1265" s="83"/>
    </row>
    <row r="1266" spans="1:18" ht="15" customHeight="1">
      <c r="A1266" s="30"/>
      <c r="D1266" s="6"/>
      <c r="E1266" s="5"/>
      <c r="F1266" s="33"/>
      <c r="G1266" s="35"/>
      <c r="H1266" s="27"/>
      <c r="I1266" s="33"/>
      <c r="J1266" s="64"/>
      <c r="K1266" s="58"/>
      <c r="L1266" s="59"/>
      <c r="M1266" s="60"/>
      <c r="N1266" s="61"/>
      <c r="O1266" s="62"/>
      <c r="P1266" s="140"/>
      <c r="Q1266" s="63"/>
      <c r="R1266" s="83"/>
    </row>
    <row r="1267" spans="1:18" ht="15" customHeight="1">
      <c r="A1267" s="30"/>
      <c r="D1267" s="6"/>
      <c r="E1267" s="5"/>
      <c r="F1267" s="33"/>
      <c r="G1267" s="35"/>
      <c r="H1267" s="27"/>
      <c r="I1267" s="33"/>
      <c r="J1267" s="64"/>
      <c r="K1267" s="58"/>
      <c r="L1267" s="59"/>
      <c r="M1267" s="60"/>
      <c r="N1267" s="61"/>
      <c r="O1267" s="62"/>
      <c r="P1267" s="140"/>
      <c r="Q1267" s="63"/>
      <c r="R1267" s="83"/>
    </row>
    <row r="1268" spans="1:18" ht="15" customHeight="1">
      <c r="A1268" s="30"/>
      <c r="D1268" s="6"/>
      <c r="E1268" s="5"/>
      <c r="F1268" s="33"/>
      <c r="G1268" s="35"/>
      <c r="H1268" s="27"/>
      <c r="I1268" s="33"/>
      <c r="J1268" s="64"/>
      <c r="K1268" s="58"/>
      <c r="L1268" s="59"/>
      <c r="M1268" s="60"/>
      <c r="N1268" s="61"/>
      <c r="O1268" s="62"/>
      <c r="P1268" s="140"/>
      <c r="Q1268" s="63"/>
      <c r="R1268" s="83"/>
    </row>
    <row r="1269" spans="1:18" ht="15" customHeight="1">
      <c r="A1269" s="30"/>
      <c r="D1269" s="6"/>
      <c r="E1269" s="5"/>
      <c r="F1269" s="33"/>
      <c r="G1269" s="35"/>
      <c r="H1269" s="27"/>
      <c r="I1269" s="33"/>
      <c r="J1269" s="64"/>
      <c r="K1269" s="58"/>
      <c r="L1269" s="59"/>
      <c r="M1269" s="60"/>
      <c r="N1269" s="61"/>
      <c r="O1269" s="62"/>
      <c r="P1269" s="140"/>
      <c r="Q1269" s="63"/>
      <c r="R1269" s="83"/>
    </row>
    <row r="1270" spans="1:18" ht="15" customHeight="1">
      <c r="A1270" s="30"/>
      <c r="D1270" s="6"/>
      <c r="E1270" s="5"/>
      <c r="F1270" s="33"/>
      <c r="G1270" s="31"/>
      <c r="H1270" s="27"/>
      <c r="I1270" s="33"/>
      <c r="J1270" s="64"/>
      <c r="K1270" s="58"/>
      <c r="L1270" s="59"/>
      <c r="M1270" s="60"/>
      <c r="N1270" s="61"/>
      <c r="O1270" s="62"/>
      <c r="P1270" s="140"/>
      <c r="Q1270" s="63"/>
      <c r="R1270" s="83"/>
    </row>
    <row r="1271" spans="1:18" ht="15" customHeight="1">
      <c r="A1271" s="30"/>
      <c r="D1271" s="6"/>
      <c r="E1271" s="5"/>
      <c r="F1271" s="33"/>
      <c r="G1271" s="31"/>
      <c r="H1271" s="27"/>
      <c r="I1271" s="33"/>
      <c r="J1271" s="64"/>
      <c r="K1271" s="58"/>
      <c r="L1271" s="59"/>
      <c r="M1271" s="60"/>
      <c r="N1271" s="61"/>
      <c r="O1271" s="62"/>
      <c r="P1271" s="140"/>
      <c r="Q1271" s="63"/>
      <c r="R1271" s="83"/>
    </row>
    <row r="1272" spans="1:18" ht="15" customHeight="1">
      <c r="A1272" s="30"/>
      <c r="D1272" s="6"/>
      <c r="E1272" s="5"/>
      <c r="F1272" s="33"/>
      <c r="G1272" s="35"/>
      <c r="H1272" s="27"/>
      <c r="I1272" s="33"/>
      <c r="J1272" s="64"/>
      <c r="K1272" s="58"/>
      <c r="L1272" s="59"/>
      <c r="M1272" s="60"/>
      <c r="N1272" s="61"/>
      <c r="O1272" s="62"/>
      <c r="P1272" s="140"/>
      <c r="Q1272" s="63"/>
      <c r="R1272" s="83"/>
    </row>
    <row r="1273" spans="1:18" ht="15" customHeight="1">
      <c r="A1273" s="30"/>
      <c r="D1273" s="6"/>
      <c r="E1273" s="5"/>
      <c r="F1273" s="33"/>
      <c r="G1273" s="35"/>
      <c r="H1273" s="27"/>
      <c r="I1273" s="33"/>
      <c r="J1273" s="64"/>
      <c r="K1273" s="58"/>
      <c r="L1273" s="59"/>
      <c r="M1273" s="60"/>
      <c r="N1273" s="61"/>
      <c r="O1273" s="62"/>
      <c r="P1273" s="140"/>
      <c r="Q1273" s="63"/>
      <c r="R1273" s="83"/>
    </row>
    <row r="1274" spans="1:18" ht="15" customHeight="1">
      <c r="A1274" s="30"/>
      <c r="D1274" s="6"/>
      <c r="E1274" s="5"/>
      <c r="F1274" s="33"/>
      <c r="G1274" s="35"/>
      <c r="H1274" s="27"/>
      <c r="I1274" s="33"/>
      <c r="J1274" s="64"/>
      <c r="K1274" s="58"/>
      <c r="L1274" s="59"/>
      <c r="M1274" s="60"/>
      <c r="N1274" s="61"/>
      <c r="O1274" s="62"/>
      <c r="P1274" s="140"/>
      <c r="Q1274" s="63"/>
      <c r="R1274" s="83"/>
    </row>
    <row r="1275" spans="1:18" ht="15" customHeight="1">
      <c r="A1275" s="30"/>
      <c r="D1275" s="6"/>
      <c r="E1275" s="5"/>
      <c r="F1275" s="33"/>
      <c r="G1275" s="35"/>
      <c r="H1275" s="27"/>
      <c r="I1275" s="33"/>
      <c r="J1275" s="64"/>
      <c r="K1275" s="58"/>
      <c r="L1275" s="59"/>
      <c r="M1275" s="60"/>
      <c r="N1275" s="61"/>
      <c r="O1275" s="62"/>
      <c r="P1275" s="140"/>
      <c r="Q1275" s="63"/>
      <c r="R1275" s="83"/>
    </row>
    <row r="1276" spans="1:18" ht="15" customHeight="1">
      <c r="A1276" s="30"/>
      <c r="D1276" s="6"/>
      <c r="E1276" s="5"/>
      <c r="F1276" s="33"/>
      <c r="G1276" s="31"/>
      <c r="H1276" s="27"/>
      <c r="I1276" s="33"/>
      <c r="J1276" s="64"/>
      <c r="K1276" s="58"/>
      <c r="L1276" s="59"/>
      <c r="M1276" s="60"/>
      <c r="N1276" s="61"/>
      <c r="O1276" s="62"/>
      <c r="P1276" s="140"/>
      <c r="Q1276" s="63"/>
      <c r="R1276" s="83"/>
    </row>
    <row r="1277" spans="1:18" ht="15" customHeight="1">
      <c r="A1277" s="30"/>
      <c r="D1277" s="6"/>
      <c r="E1277" s="5"/>
      <c r="F1277" s="33"/>
      <c r="G1277" s="31"/>
      <c r="H1277" s="27"/>
      <c r="I1277" s="33"/>
      <c r="J1277" s="64"/>
      <c r="K1277" s="58"/>
      <c r="L1277" s="59"/>
      <c r="M1277" s="60"/>
      <c r="N1277" s="61"/>
      <c r="O1277" s="62"/>
      <c r="P1277" s="140"/>
      <c r="Q1277" s="63"/>
      <c r="R1277" s="83"/>
    </row>
    <row r="1278" spans="1:18" ht="15" customHeight="1">
      <c r="A1278" s="30"/>
      <c r="D1278" s="6"/>
      <c r="E1278" s="5"/>
      <c r="F1278" s="33"/>
      <c r="G1278" s="35"/>
      <c r="H1278" s="27"/>
      <c r="I1278" s="33"/>
      <c r="J1278" s="64"/>
      <c r="K1278" s="58"/>
      <c r="L1278" s="59"/>
      <c r="M1278" s="60"/>
      <c r="N1278" s="61"/>
      <c r="O1278" s="62"/>
      <c r="P1278" s="140"/>
      <c r="Q1278" s="63"/>
      <c r="R1278" s="83"/>
    </row>
    <row r="1279" spans="1:18" ht="15" customHeight="1">
      <c r="A1279" s="30"/>
      <c r="D1279" s="6"/>
      <c r="E1279" s="5"/>
      <c r="F1279" s="33"/>
      <c r="G1279" s="35"/>
      <c r="H1279" s="27"/>
      <c r="I1279" s="33"/>
      <c r="J1279" s="64"/>
      <c r="K1279" s="58"/>
      <c r="L1279" s="59"/>
      <c r="M1279" s="60"/>
      <c r="N1279" s="61"/>
      <c r="O1279" s="62"/>
      <c r="P1279" s="140"/>
      <c r="Q1279" s="63"/>
      <c r="R1279" s="83"/>
    </row>
    <row r="1280" spans="1:18" ht="15" customHeight="1">
      <c r="A1280" s="30"/>
      <c r="D1280" s="6"/>
      <c r="E1280" s="5"/>
      <c r="F1280" s="33"/>
      <c r="G1280" s="35"/>
      <c r="H1280" s="27"/>
      <c r="I1280" s="33"/>
      <c r="J1280" s="64"/>
      <c r="K1280" s="58"/>
      <c r="L1280" s="59"/>
      <c r="M1280" s="60"/>
      <c r="N1280" s="61"/>
      <c r="O1280" s="62"/>
      <c r="P1280" s="140"/>
      <c r="Q1280" s="63"/>
      <c r="R1280" s="83"/>
    </row>
    <row r="1281" spans="1:18" ht="15" customHeight="1">
      <c r="A1281" s="30"/>
      <c r="D1281" s="6"/>
      <c r="E1281" s="5"/>
      <c r="F1281" s="33"/>
      <c r="G1281" s="35"/>
      <c r="H1281" s="27"/>
      <c r="I1281" s="33"/>
      <c r="J1281" s="64"/>
      <c r="K1281" s="58"/>
      <c r="L1281" s="59"/>
      <c r="M1281" s="60"/>
      <c r="N1281" s="61"/>
      <c r="O1281" s="62"/>
      <c r="P1281" s="140"/>
      <c r="Q1281" s="63"/>
      <c r="R1281" s="83"/>
    </row>
    <row r="1282" spans="1:18" ht="15" customHeight="1">
      <c r="A1282" s="30"/>
      <c r="D1282" s="6"/>
      <c r="E1282" s="5"/>
      <c r="F1282" s="33"/>
      <c r="G1282" s="31"/>
      <c r="H1282" s="27"/>
      <c r="I1282" s="33"/>
      <c r="J1282" s="64"/>
      <c r="K1282" s="58"/>
      <c r="L1282" s="59"/>
      <c r="M1282" s="60"/>
      <c r="N1282" s="61"/>
      <c r="O1282" s="62"/>
      <c r="P1282" s="140"/>
      <c r="Q1282" s="63"/>
      <c r="R1282" s="83"/>
    </row>
    <row r="1283" spans="1:18" ht="15" customHeight="1">
      <c r="A1283" s="30"/>
      <c r="D1283" s="6"/>
      <c r="E1283" s="5"/>
      <c r="F1283" s="33"/>
      <c r="G1283" s="31"/>
      <c r="H1283" s="27"/>
      <c r="I1283" s="33"/>
      <c r="J1283" s="64"/>
      <c r="K1283" s="58"/>
      <c r="L1283" s="59"/>
      <c r="M1283" s="60"/>
      <c r="N1283" s="61"/>
      <c r="O1283" s="62"/>
      <c r="P1283" s="140"/>
      <c r="Q1283" s="63"/>
      <c r="R1283" s="83"/>
    </row>
    <row r="1284" spans="1:18" ht="15" customHeight="1">
      <c r="A1284" s="30"/>
      <c r="D1284" s="6"/>
      <c r="E1284" s="5"/>
      <c r="F1284" s="33"/>
      <c r="G1284" s="35"/>
      <c r="H1284" s="27"/>
      <c r="I1284" s="33"/>
      <c r="J1284" s="64"/>
      <c r="K1284" s="58"/>
      <c r="L1284" s="59"/>
      <c r="M1284" s="60"/>
      <c r="N1284" s="61"/>
      <c r="O1284" s="62"/>
      <c r="P1284" s="140"/>
      <c r="Q1284" s="63"/>
      <c r="R1284" s="83"/>
    </row>
    <row r="1285" spans="1:18" ht="15" customHeight="1">
      <c r="A1285" s="30"/>
      <c r="D1285" s="6"/>
      <c r="E1285" s="5"/>
      <c r="F1285" s="33"/>
      <c r="G1285" s="35"/>
      <c r="H1285" s="27"/>
      <c r="I1285" s="33"/>
      <c r="J1285" s="64"/>
      <c r="K1285" s="58"/>
      <c r="L1285" s="59"/>
      <c r="M1285" s="60"/>
      <c r="N1285" s="61"/>
      <c r="O1285" s="62"/>
      <c r="P1285" s="140"/>
      <c r="Q1285" s="63"/>
      <c r="R1285" s="83"/>
    </row>
    <row r="1286" spans="1:18" ht="15" customHeight="1">
      <c r="A1286" s="30"/>
      <c r="D1286" s="6"/>
      <c r="E1286" s="5"/>
      <c r="F1286" s="33"/>
      <c r="G1286" s="35"/>
      <c r="H1286" s="27"/>
      <c r="I1286" s="33"/>
      <c r="J1286" s="64"/>
      <c r="K1286" s="58"/>
      <c r="L1286" s="59"/>
      <c r="M1286" s="60"/>
      <c r="N1286" s="61"/>
      <c r="O1286" s="62"/>
      <c r="P1286" s="140"/>
      <c r="Q1286" s="63"/>
      <c r="R1286" s="83"/>
    </row>
    <row r="1287" spans="1:18" ht="15" customHeight="1">
      <c r="A1287" s="30"/>
      <c r="D1287" s="6"/>
      <c r="E1287" s="5"/>
      <c r="F1287" s="33"/>
      <c r="G1287" s="35"/>
      <c r="H1287" s="27"/>
      <c r="I1287" s="33"/>
      <c r="J1287" s="64"/>
      <c r="K1287" s="58"/>
      <c r="L1287" s="59"/>
      <c r="M1287" s="60"/>
      <c r="N1287" s="61"/>
      <c r="O1287" s="62"/>
      <c r="P1287" s="140"/>
      <c r="Q1287" s="63"/>
      <c r="R1287" s="83"/>
    </row>
    <row r="1288" spans="1:18" ht="15" customHeight="1">
      <c r="A1288" s="30"/>
      <c r="D1288" s="6"/>
      <c r="E1288" s="5"/>
      <c r="F1288" s="33"/>
      <c r="G1288" s="31"/>
      <c r="H1288" s="27"/>
      <c r="I1288" s="33"/>
      <c r="J1288" s="64"/>
      <c r="K1288" s="58"/>
      <c r="L1288" s="59"/>
      <c r="M1288" s="60"/>
      <c r="N1288" s="61"/>
      <c r="O1288" s="62"/>
      <c r="P1288" s="140"/>
      <c r="Q1288" s="63"/>
      <c r="R1288" s="83"/>
    </row>
    <row r="1289" spans="1:18" ht="15" customHeight="1">
      <c r="A1289" s="30"/>
      <c r="D1289" s="6"/>
      <c r="E1289" s="5"/>
      <c r="F1289" s="33"/>
      <c r="G1289" s="31"/>
      <c r="H1289" s="27"/>
      <c r="I1289" s="33"/>
      <c r="J1289" s="64"/>
      <c r="K1289" s="58"/>
      <c r="L1289" s="59"/>
      <c r="M1289" s="60"/>
      <c r="N1289" s="61"/>
      <c r="O1289" s="62"/>
      <c r="P1289" s="140"/>
      <c r="Q1289" s="63"/>
      <c r="R1289" s="83"/>
    </row>
    <row r="1290" spans="1:18" ht="15" customHeight="1">
      <c r="A1290" s="30"/>
      <c r="D1290" s="6"/>
      <c r="E1290" s="5"/>
      <c r="F1290" s="33"/>
      <c r="G1290" s="35"/>
      <c r="H1290" s="27"/>
      <c r="I1290" s="33"/>
      <c r="J1290" s="64"/>
      <c r="K1290" s="58"/>
      <c r="L1290" s="59"/>
      <c r="M1290" s="60"/>
      <c r="N1290" s="61"/>
      <c r="O1290" s="62"/>
      <c r="P1290" s="140"/>
      <c r="Q1290" s="63"/>
      <c r="R1290" s="83"/>
    </row>
    <row r="1291" spans="1:18" ht="15" customHeight="1">
      <c r="A1291" s="30"/>
      <c r="D1291" s="6"/>
      <c r="E1291" s="5"/>
      <c r="F1291" s="33"/>
      <c r="G1291" s="35"/>
      <c r="H1291" s="27"/>
      <c r="I1291" s="33"/>
      <c r="J1291" s="64"/>
      <c r="K1291" s="58"/>
      <c r="L1291" s="59"/>
      <c r="M1291" s="60"/>
      <c r="N1291" s="61"/>
      <c r="O1291" s="62"/>
      <c r="P1291" s="140"/>
      <c r="Q1291" s="63"/>
      <c r="R1291" s="83"/>
    </row>
    <row r="1292" spans="1:18" ht="15" customHeight="1">
      <c r="A1292" s="30"/>
      <c r="D1292" s="6"/>
      <c r="E1292" s="5"/>
      <c r="F1292" s="33"/>
      <c r="G1292" s="35"/>
      <c r="H1292" s="27"/>
      <c r="I1292" s="33"/>
      <c r="J1292" s="64"/>
      <c r="K1292" s="58"/>
      <c r="L1292" s="59"/>
      <c r="M1292" s="60"/>
      <c r="N1292" s="61"/>
      <c r="O1292" s="62"/>
      <c r="P1292" s="140"/>
      <c r="Q1292" s="63"/>
      <c r="R1292" s="83"/>
    </row>
    <row r="1293" spans="1:18" ht="15" customHeight="1">
      <c r="A1293" s="30"/>
      <c r="D1293" s="6"/>
      <c r="E1293" s="5"/>
      <c r="F1293" s="33"/>
      <c r="G1293" s="35"/>
      <c r="H1293" s="27"/>
      <c r="I1293" s="33"/>
      <c r="J1293" s="64"/>
      <c r="K1293" s="58"/>
      <c r="L1293" s="59"/>
      <c r="M1293" s="60"/>
      <c r="N1293" s="61"/>
      <c r="O1293" s="62"/>
      <c r="P1293" s="140"/>
      <c r="Q1293" s="63"/>
      <c r="R1293" s="83"/>
    </row>
    <row r="1294" spans="1:18" ht="15" customHeight="1">
      <c r="A1294" s="30"/>
      <c r="D1294" s="6"/>
      <c r="E1294" s="5"/>
      <c r="F1294" s="33"/>
      <c r="G1294" s="31"/>
      <c r="H1294" s="27"/>
      <c r="I1294" s="33"/>
      <c r="J1294" s="64"/>
      <c r="K1294" s="58"/>
      <c r="L1294" s="59"/>
      <c r="M1294" s="60"/>
      <c r="N1294" s="61"/>
      <c r="O1294" s="62"/>
      <c r="P1294" s="140"/>
      <c r="Q1294" s="63"/>
      <c r="R1294" s="83"/>
    </row>
    <row r="1295" spans="1:18" ht="15" customHeight="1">
      <c r="A1295" s="30"/>
      <c r="D1295" s="6"/>
      <c r="E1295" s="5"/>
      <c r="F1295" s="33"/>
      <c r="G1295" s="31"/>
      <c r="H1295" s="27"/>
      <c r="I1295" s="33"/>
      <c r="J1295" s="64"/>
      <c r="K1295" s="58"/>
      <c r="L1295" s="59"/>
      <c r="M1295" s="60"/>
      <c r="N1295" s="61"/>
      <c r="O1295" s="62"/>
      <c r="P1295" s="140"/>
      <c r="Q1295" s="63"/>
      <c r="R1295" s="83"/>
    </row>
    <row r="1296" spans="1:18" ht="15" customHeight="1">
      <c r="A1296" s="30"/>
      <c r="D1296" s="6"/>
      <c r="E1296" s="5"/>
      <c r="F1296" s="33"/>
      <c r="G1296" s="35"/>
      <c r="H1296" s="27"/>
      <c r="I1296" s="33"/>
      <c r="J1296" s="64"/>
      <c r="K1296" s="58"/>
      <c r="L1296" s="59"/>
      <c r="M1296" s="60"/>
      <c r="N1296" s="61"/>
      <c r="O1296" s="62"/>
      <c r="P1296" s="140"/>
      <c r="Q1296" s="63"/>
      <c r="R1296" s="83"/>
    </row>
    <row r="1297" spans="1:18" ht="15" customHeight="1">
      <c r="A1297" s="30"/>
      <c r="D1297" s="6"/>
      <c r="E1297" s="5"/>
      <c r="F1297" s="33"/>
      <c r="G1297" s="35"/>
      <c r="H1297" s="27"/>
      <c r="I1297" s="33"/>
      <c r="J1297" s="64"/>
      <c r="K1297" s="58"/>
      <c r="L1297" s="59"/>
      <c r="M1297" s="60"/>
      <c r="N1297" s="61"/>
      <c r="O1297" s="62"/>
      <c r="P1297" s="140"/>
      <c r="Q1297" s="63"/>
      <c r="R1297" s="83"/>
    </row>
    <row r="1298" spans="1:18" ht="15" customHeight="1">
      <c r="A1298" s="30"/>
      <c r="D1298" s="6"/>
      <c r="E1298" s="5"/>
      <c r="F1298" s="33"/>
      <c r="G1298" s="35"/>
      <c r="H1298" s="27"/>
      <c r="I1298" s="33"/>
      <c r="J1298" s="64"/>
      <c r="K1298" s="58"/>
      <c r="L1298" s="59"/>
      <c r="M1298" s="60"/>
      <c r="N1298" s="61"/>
      <c r="O1298" s="62"/>
      <c r="P1298" s="140"/>
      <c r="Q1298" s="63"/>
      <c r="R1298" s="83"/>
    </row>
    <row r="1299" spans="1:18" ht="15" customHeight="1">
      <c r="A1299" s="30"/>
      <c r="D1299" s="6"/>
      <c r="E1299" s="5"/>
      <c r="F1299" s="33"/>
      <c r="G1299" s="35"/>
      <c r="H1299" s="27"/>
      <c r="I1299" s="33"/>
      <c r="J1299" s="64"/>
      <c r="K1299" s="58"/>
      <c r="L1299" s="59"/>
      <c r="M1299" s="60"/>
      <c r="N1299" s="61"/>
      <c r="O1299" s="62"/>
      <c r="P1299" s="140"/>
      <c r="Q1299" s="63"/>
      <c r="R1299" s="83"/>
    </row>
    <row r="1300" spans="1:18" ht="15" customHeight="1">
      <c r="A1300" s="30"/>
      <c r="D1300" s="6"/>
      <c r="E1300" s="5"/>
      <c r="F1300" s="33"/>
      <c r="G1300" s="31"/>
      <c r="H1300" s="27"/>
      <c r="I1300" s="33"/>
      <c r="J1300" s="64"/>
      <c r="K1300" s="58"/>
      <c r="L1300" s="59"/>
      <c r="M1300" s="60"/>
      <c r="N1300" s="61"/>
      <c r="O1300" s="62"/>
      <c r="P1300" s="140"/>
      <c r="Q1300" s="63"/>
      <c r="R1300" s="83"/>
    </row>
    <row r="1301" spans="1:18" ht="15" customHeight="1">
      <c r="A1301" s="30"/>
      <c r="D1301" s="6"/>
      <c r="E1301" s="5"/>
      <c r="F1301" s="33"/>
      <c r="G1301" s="31"/>
      <c r="H1301" s="27"/>
      <c r="I1301" s="33"/>
      <c r="J1301" s="64"/>
      <c r="K1301" s="58"/>
      <c r="L1301" s="59"/>
      <c r="M1301" s="60"/>
      <c r="N1301" s="61"/>
      <c r="O1301" s="62"/>
      <c r="P1301" s="140"/>
      <c r="Q1301" s="63"/>
      <c r="R1301" s="83"/>
    </row>
    <row r="1302" spans="1:18" ht="15" customHeight="1">
      <c r="A1302" s="30"/>
      <c r="D1302" s="6"/>
      <c r="E1302" s="5"/>
      <c r="F1302" s="33"/>
      <c r="G1302" s="35"/>
      <c r="H1302" s="27"/>
      <c r="I1302" s="33"/>
      <c r="J1302" s="64"/>
      <c r="K1302" s="58"/>
      <c r="L1302" s="59"/>
      <c r="M1302" s="60"/>
      <c r="N1302" s="61"/>
      <c r="O1302" s="62"/>
      <c r="P1302" s="140"/>
      <c r="Q1302" s="63"/>
      <c r="R1302" s="83"/>
    </row>
    <row r="1303" spans="1:18" ht="15" customHeight="1">
      <c r="A1303" s="30"/>
      <c r="D1303" s="6"/>
      <c r="E1303" s="5"/>
      <c r="F1303" s="33"/>
      <c r="G1303" s="35"/>
      <c r="H1303" s="27"/>
      <c r="I1303" s="33"/>
      <c r="J1303" s="64"/>
      <c r="K1303" s="58"/>
      <c r="L1303" s="59"/>
      <c r="M1303" s="60"/>
      <c r="N1303" s="61"/>
      <c r="O1303" s="62"/>
      <c r="P1303" s="140"/>
      <c r="Q1303" s="63"/>
      <c r="R1303" s="83"/>
    </row>
    <row r="1304" spans="1:18" ht="15" customHeight="1">
      <c r="A1304" s="30"/>
      <c r="D1304" s="6"/>
      <c r="E1304" s="5"/>
      <c r="F1304" s="33"/>
      <c r="G1304" s="35"/>
      <c r="H1304" s="27"/>
      <c r="I1304" s="33"/>
      <c r="J1304" s="64"/>
      <c r="K1304" s="58"/>
      <c r="L1304" s="59"/>
      <c r="M1304" s="60"/>
      <c r="N1304" s="61"/>
      <c r="O1304" s="62"/>
      <c r="P1304" s="140"/>
      <c r="Q1304" s="63"/>
      <c r="R1304" s="83"/>
    </row>
    <row r="1305" spans="1:18" ht="15" customHeight="1">
      <c r="A1305" s="30"/>
      <c r="D1305" s="6"/>
      <c r="E1305" s="5"/>
      <c r="F1305" s="33"/>
      <c r="G1305" s="35"/>
      <c r="H1305" s="27"/>
      <c r="I1305" s="33"/>
      <c r="J1305" s="64"/>
      <c r="K1305" s="58"/>
      <c r="L1305" s="59"/>
      <c r="M1305" s="60"/>
      <c r="N1305" s="61"/>
      <c r="O1305" s="62"/>
      <c r="P1305" s="140"/>
      <c r="Q1305" s="63"/>
      <c r="R1305" s="83"/>
    </row>
    <row r="1306" spans="1:18" ht="15" customHeight="1">
      <c r="A1306" s="30"/>
      <c r="D1306" s="6"/>
      <c r="E1306" s="5"/>
      <c r="F1306" s="33"/>
      <c r="G1306" s="31"/>
      <c r="H1306" s="27"/>
      <c r="I1306" s="33"/>
      <c r="J1306" s="64"/>
      <c r="K1306" s="58"/>
      <c r="L1306" s="59"/>
      <c r="M1306" s="60"/>
      <c r="N1306" s="61"/>
      <c r="O1306" s="62"/>
      <c r="P1306" s="140"/>
      <c r="Q1306" s="63"/>
      <c r="R1306" s="83"/>
    </row>
    <row r="1307" spans="1:18" ht="15" customHeight="1">
      <c r="A1307" s="30"/>
      <c r="D1307" s="6"/>
      <c r="E1307" s="5"/>
      <c r="F1307" s="33"/>
      <c r="G1307" s="31"/>
      <c r="H1307" s="27"/>
      <c r="I1307" s="33"/>
      <c r="J1307" s="64"/>
      <c r="K1307" s="58"/>
      <c r="L1307" s="59"/>
      <c r="M1307" s="60"/>
      <c r="N1307" s="61"/>
      <c r="O1307" s="62"/>
      <c r="P1307" s="140"/>
      <c r="Q1307" s="63"/>
      <c r="R1307" s="83"/>
    </row>
    <row r="1308" spans="1:18" ht="15" customHeight="1">
      <c r="A1308" s="30"/>
      <c r="D1308" s="6"/>
      <c r="E1308" s="5"/>
      <c r="F1308" s="33"/>
      <c r="G1308" s="35"/>
      <c r="H1308" s="27"/>
      <c r="I1308" s="33"/>
      <c r="J1308" s="64"/>
      <c r="K1308" s="58"/>
      <c r="L1308" s="59"/>
      <c r="M1308" s="60"/>
      <c r="N1308" s="61"/>
      <c r="O1308" s="62"/>
      <c r="P1308" s="140"/>
      <c r="Q1308" s="63"/>
      <c r="R1308" s="83"/>
    </row>
    <row r="1309" spans="1:18" ht="15" customHeight="1">
      <c r="A1309" s="30"/>
      <c r="D1309" s="6"/>
      <c r="E1309" s="5"/>
      <c r="F1309" s="33"/>
      <c r="G1309" s="35"/>
      <c r="H1309" s="27"/>
      <c r="I1309" s="33"/>
      <c r="J1309" s="64"/>
      <c r="K1309" s="58"/>
      <c r="L1309" s="59"/>
      <c r="M1309" s="60"/>
      <c r="N1309" s="61"/>
      <c r="O1309" s="62"/>
      <c r="P1309" s="140"/>
      <c r="Q1309" s="63"/>
      <c r="R1309" s="83"/>
    </row>
    <row r="1310" spans="1:18" ht="15" customHeight="1">
      <c r="A1310" s="30"/>
      <c r="D1310" s="6"/>
      <c r="E1310" s="5"/>
      <c r="F1310" s="33"/>
      <c r="G1310" s="35"/>
      <c r="H1310" s="27"/>
      <c r="I1310" s="33"/>
      <c r="J1310" s="64"/>
      <c r="K1310" s="58"/>
      <c r="L1310" s="59"/>
      <c r="M1310" s="60"/>
      <c r="N1310" s="61"/>
      <c r="O1310" s="62"/>
      <c r="P1310" s="140"/>
      <c r="Q1310" s="63"/>
      <c r="R1310" s="83"/>
    </row>
    <row r="1311" spans="1:18" ht="15" customHeight="1">
      <c r="A1311" s="30"/>
      <c r="D1311" s="6"/>
      <c r="E1311" s="5"/>
      <c r="F1311" s="33"/>
      <c r="G1311" s="35"/>
      <c r="H1311" s="27"/>
      <c r="I1311" s="33"/>
      <c r="J1311" s="64"/>
      <c r="K1311" s="58"/>
      <c r="L1311" s="59"/>
      <c r="M1311" s="60"/>
      <c r="N1311" s="61"/>
      <c r="O1311" s="62"/>
      <c r="P1311" s="140"/>
      <c r="Q1311" s="63"/>
      <c r="R1311" s="83"/>
    </row>
    <row r="1312" spans="1:18" ht="15" customHeight="1">
      <c r="A1312" s="30"/>
      <c r="D1312" s="6"/>
      <c r="E1312" s="5"/>
      <c r="F1312" s="33"/>
      <c r="G1312" s="31"/>
      <c r="H1312" s="27"/>
      <c r="I1312" s="33"/>
      <c r="J1312" s="64"/>
      <c r="K1312" s="58"/>
      <c r="L1312" s="59"/>
      <c r="M1312" s="60"/>
      <c r="N1312" s="61"/>
      <c r="O1312" s="62"/>
      <c r="P1312" s="140"/>
      <c r="Q1312" s="63"/>
      <c r="R1312" s="83"/>
    </row>
    <row r="1313" spans="1:18" ht="15" customHeight="1">
      <c r="A1313" s="30"/>
      <c r="D1313" s="6"/>
      <c r="E1313" s="5"/>
      <c r="F1313" s="33"/>
      <c r="G1313" s="31"/>
      <c r="H1313" s="27"/>
      <c r="I1313" s="33"/>
      <c r="J1313" s="64"/>
      <c r="K1313" s="58"/>
      <c r="L1313" s="59"/>
      <c r="M1313" s="60"/>
      <c r="N1313" s="61"/>
      <c r="O1313" s="62"/>
      <c r="P1313" s="140"/>
      <c r="Q1313" s="63"/>
      <c r="R1313" s="83"/>
    </row>
    <row r="1314" spans="1:18" ht="15" customHeight="1">
      <c r="A1314" s="30"/>
      <c r="D1314" s="6"/>
      <c r="E1314" s="5"/>
      <c r="F1314" s="33"/>
      <c r="G1314" s="35"/>
      <c r="H1314" s="27"/>
      <c r="I1314" s="33"/>
      <c r="J1314" s="64"/>
      <c r="K1314" s="58"/>
      <c r="L1314" s="59"/>
      <c r="M1314" s="60"/>
      <c r="N1314" s="61"/>
      <c r="O1314" s="62"/>
      <c r="P1314" s="140"/>
      <c r="Q1314" s="63"/>
      <c r="R1314" s="83"/>
    </row>
    <row r="1315" spans="1:18" ht="15" customHeight="1">
      <c r="A1315" s="30"/>
      <c r="D1315" s="6"/>
      <c r="E1315" s="5"/>
      <c r="F1315" s="33"/>
      <c r="G1315" s="35"/>
      <c r="H1315" s="27"/>
      <c r="I1315" s="33"/>
      <c r="J1315" s="64"/>
      <c r="K1315" s="58"/>
      <c r="L1315" s="59"/>
      <c r="M1315" s="60"/>
      <c r="N1315" s="61"/>
      <c r="O1315" s="62"/>
      <c r="P1315" s="140"/>
      <c r="Q1315" s="63"/>
      <c r="R1315" s="83"/>
    </row>
    <row r="1316" spans="1:18" ht="15" customHeight="1">
      <c r="A1316" s="30"/>
      <c r="D1316" s="6"/>
      <c r="E1316" s="5"/>
      <c r="F1316" s="33"/>
      <c r="G1316" s="35"/>
      <c r="H1316" s="27"/>
      <c r="I1316" s="33"/>
      <c r="J1316" s="64"/>
      <c r="K1316" s="58"/>
      <c r="L1316" s="59"/>
      <c r="M1316" s="60"/>
      <c r="N1316" s="61"/>
      <c r="O1316" s="62"/>
      <c r="P1316" s="140"/>
      <c r="Q1316" s="63"/>
      <c r="R1316" s="83"/>
    </row>
    <row r="1317" spans="1:18" ht="15" customHeight="1">
      <c r="A1317" s="30"/>
      <c r="D1317" s="6"/>
      <c r="E1317" s="5"/>
      <c r="F1317" s="33"/>
      <c r="G1317" s="35"/>
      <c r="H1317" s="27"/>
      <c r="I1317" s="33"/>
      <c r="J1317" s="64"/>
      <c r="K1317" s="58"/>
      <c r="L1317" s="59"/>
      <c r="M1317" s="60"/>
      <c r="N1317" s="61"/>
      <c r="O1317" s="62"/>
      <c r="P1317" s="140"/>
      <c r="Q1317" s="63"/>
      <c r="R1317" s="83"/>
    </row>
    <row r="1318" spans="1:18" ht="15" customHeight="1">
      <c r="A1318" s="30"/>
      <c r="D1318" s="6"/>
      <c r="E1318" s="5"/>
      <c r="F1318" s="33"/>
      <c r="G1318" s="31"/>
      <c r="H1318" s="27"/>
      <c r="I1318" s="33"/>
      <c r="J1318" s="64"/>
      <c r="K1318" s="58"/>
      <c r="L1318" s="59"/>
      <c r="M1318" s="60"/>
      <c r="N1318" s="61"/>
      <c r="O1318" s="62"/>
      <c r="P1318" s="140"/>
      <c r="Q1318" s="63"/>
      <c r="R1318" s="83"/>
    </row>
    <row r="1319" spans="1:18" ht="15" customHeight="1">
      <c r="A1319" s="30"/>
      <c r="D1319" s="6"/>
      <c r="E1319" s="5"/>
      <c r="F1319" s="33"/>
      <c r="G1319" s="31"/>
      <c r="H1319" s="27"/>
      <c r="I1319" s="33"/>
      <c r="J1319" s="64"/>
      <c r="K1319" s="58"/>
      <c r="L1319" s="59"/>
      <c r="M1319" s="60"/>
      <c r="N1319" s="61"/>
      <c r="O1319" s="62"/>
      <c r="P1319" s="140"/>
      <c r="Q1319" s="63"/>
      <c r="R1319" s="83"/>
    </row>
    <row r="1320" spans="1:18" ht="15" customHeight="1">
      <c r="A1320" s="30"/>
      <c r="D1320" s="6"/>
      <c r="E1320" s="5"/>
      <c r="F1320" s="33"/>
      <c r="G1320" s="35"/>
      <c r="H1320" s="27"/>
      <c r="I1320" s="33"/>
      <c r="J1320" s="64"/>
      <c r="K1320" s="58"/>
      <c r="L1320" s="59"/>
      <c r="M1320" s="60"/>
      <c r="N1320" s="61"/>
      <c r="O1320" s="62"/>
      <c r="P1320" s="140"/>
      <c r="Q1320" s="63"/>
      <c r="R1320" s="83"/>
    </row>
    <row r="1321" spans="1:18" ht="15" customHeight="1">
      <c r="A1321" s="30"/>
      <c r="D1321" s="6"/>
      <c r="E1321" s="5"/>
      <c r="F1321" s="33"/>
      <c r="G1321" s="35"/>
      <c r="H1321" s="27"/>
      <c r="I1321" s="33"/>
      <c r="J1321" s="64"/>
      <c r="K1321" s="58"/>
      <c r="L1321" s="59"/>
      <c r="M1321" s="60"/>
      <c r="N1321" s="61"/>
      <c r="O1321" s="62"/>
      <c r="P1321" s="140"/>
      <c r="Q1321" s="63"/>
      <c r="R1321" s="83"/>
    </row>
    <row r="1322" spans="1:18" ht="15" customHeight="1">
      <c r="A1322" s="30"/>
      <c r="D1322" s="6"/>
      <c r="E1322" s="5"/>
      <c r="F1322" s="33"/>
      <c r="G1322" s="35"/>
      <c r="H1322" s="27"/>
      <c r="I1322" s="33"/>
      <c r="J1322" s="64"/>
      <c r="K1322" s="58"/>
      <c r="L1322" s="59"/>
      <c r="M1322" s="60"/>
      <c r="N1322" s="61"/>
      <c r="O1322" s="62"/>
      <c r="P1322" s="140"/>
      <c r="Q1322" s="63"/>
      <c r="R1322" s="83"/>
    </row>
    <row r="1323" spans="1:18" ht="15" customHeight="1">
      <c r="A1323" s="30"/>
      <c r="D1323" s="6"/>
      <c r="E1323" s="5"/>
      <c r="F1323" s="33"/>
      <c r="G1323" s="35"/>
      <c r="H1323" s="27"/>
      <c r="I1323" s="33"/>
      <c r="J1323" s="64"/>
      <c r="K1323" s="58"/>
      <c r="L1323" s="59"/>
      <c r="M1323" s="60"/>
      <c r="N1323" s="61"/>
      <c r="O1323" s="62"/>
      <c r="P1323" s="140"/>
      <c r="Q1323" s="63"/>
      <c r="R1323" s="83"/>
    </row>
    <row r="1324" spans="1:18" ht="15" customHeight="1">
      <c r="A1324" s="30"/>
      <c r="D1324" s="6"/>
      <c r="E1324" s="5"/>
      <c r="F1324" s="33"/>
      <c r="G1324" s="31"/>
      <c r="H1324" s="27"/>
      <c r="I1324" s="33"/>
      <c r="J1324" s="64"/>
      <c r="K1324" s="58"/>
      <c r="L1324" s="59"/>
      <c r="M1324" s="60"/>
      <c r="N1324" s="61"/>
      <c r="O1324" s="62"/>
      <c r="P1324" s="140"/>
      <c r="Q1324" s="63"/>
      <c r="R1324" s="83"/>
    </row>
    <row r="1325" spans="1:18" ht="15" customHeight="1">
      <c r="A1325" s="30"/>
      <c r="D1325" s="6"/>
      <c r="E1325" s="5"/>
      <c r="F1325" s="33"/>
      <c r="G1325" s="31"/>
      <c r="H1325" s="27"/>
      <c r="I1325" s="33"/>
      <c r="J1325" s="64"/>
      <c r="K1325" s="58"/>
      <c r="L1325" s="59"/>
      <c r="M1325" s="60"/>
      <c r="N1325" s="61"/>
      <c r="O1325" s="62"/>
      <c r="P1325" s="140"/>
      <c r="Q1325" s="63"/>
      <c r="R1325" s="83"/>
    </row>
    <row r="1326" spans="1:18" ht="15" customHeight="1">
      <c r="A1326" s="30"/>
      <c r="D1326" s="6"/>
      <c r="E1326" s="5"/>
      <c r="F1326" s="33"/>
      <c r="G1326" s="35"/>
      <c r="H1326" s="27"/>
      <c r="I1326" s="33"/>
      <c r="J1326" s="64"/>
      <c r="K1326" s="58"/>
      <c r="L1326" s="59"/>
      <c r="M1326" s="60"/>
      <c r="N1326" s="61"/>
      <c r="O1326" s="62"/>
      <c r="P1326" s="140"/>
      <c r="Q1326" s="63"/>
      <c r="R1326" s="83"/>
    </row>
    <row r="1327" spans="1:18" ht="15" customHeight="1">
      <c r="A1327" s="30"/>
      <c r="D1327" s="6"/>
      <c r="E1327" s="5"/>
      <c r="F1327" s="33"/>
      <c r="G1327" s="35"/>
      <c r="H1327" s="27"/>
      <c r="I1327" s="33"/>
      <c r="J1327" s="64"/>
      <c r="K1327" s="58"/>
      <c r="L1327" s="59"/>
      <c r="M1327" s="60"/>
      <c r="N1327" s="61"/>
      <c r="O1327" s="62"/>
      <c r="P1327" s="140"/>
      <c r="Q1327" s="63"/>
      <c r="R1327" s="83"/>
    </row>
    <row r="1328" spans="1:18" ht="15" customHeight="1">
      <c r="A1328" s="30"/>
      <c r="D1328" s="6"/>
      <c r="E1328" s="5"/>
      <c r="F1328" s="33"/>
      <c r="G1328" s="35"/>
      <c r="H1328" s="27"/>
      <c r="I1328" s="33"/>
      <c r="J1328" s="64"/>
      <c r="K1328" s="58"/>
      <c r="L1328" s="59"/>
      <c r="M1328" s="60"/>
      <c r="N1328" s="61"/>
      <c r="O1328" s="62"/>
      <c r="P1328" s="140"/>
      <c r="Q1328" s="63"/>
      <c r="R1328" s="83"/>
    </row>
    <row r="1329" spans="1:18" ht="15" customHeight="1">
      <c r="A1329" s="30"/>
      <c r="D1329" s="6"/>
      <c r="E1329" s="5"/>
      <c r="F1329" s="33"/>
      <c r="G1329" s="35"/>
      <c r="H1329" s="27"/>
      <c r="I1329" s="33"/>
      <c r="J1329" s="64"/>
      <c r="K1329" s="58"/>
      <c r="L1329" s="59"/>
      <c r="M1329" s="60"/>
      <c r="N1329" s="61"/>
      <c r="O1329" s="62"/>
      <c r="P1329" s="140"/>
      <c r="Q1329" s="63"/>
      <c r="R1329" s="83"/>
    </row>
    <row r="1330" spans="1:18" ht="15" customHeight="1">
      <c r="A1330" s="30"/>
      <c r="D1330" s="6"/>
      <c r="E1330" s="5"/>
      <c r="F1330" s="33"/>
      <c r="G1330" s="31"/>
      <c r="H1330" s="27"/>
      <c r="I1330" s="33"/>
      <c r="J1330" s="64"/>
      <c r="K1330" s="58"/>
      <c r="L1330" s="59"/>
      <c r="M1330" s="60"/>
      <c r="N1330" s="61"/>
      <c r="O1330" s="62"/>
      <c r="P1330" s="140"/>
      <c r="Q1330" s="63"/>
      <c r="R1330" s="83"/>
    </row>
    <row r="1331" spans="1:18" ht="15" customHeight="1">
      <c r="A1331" s="30"/>
      <c r="D1331" s="6"/>
      <c r="E1331" s="5"/>
      <c r="F1331" s="33"/>
      <c r="G1331" s="31"/>
      <c r="H1331" s="27"/>
      <c r="I1331" s="33"/>
      <c r="J1331" s="64"/>
      <c r="K1331" s="58"/>
      <c r="L1331" s="59"/>
      <c r="M1331" s="60"/>
      <c r="N1331" s="61"/>
      <c r="O1331" s="62"/>
      <c r="P1331" s="140"/>
      <c r="Q1331" s="63"/>
      <c r="R1331" s="83"/>
    </row>
    <row r="1332" spans="1:18" ht="15" customHeight="1">
      <c r="A1332" s="30"/>
      <c r="D1332" s="6"/>
      <c r="E1332" s="5"/>
      <c r="F1332" s="33"/>
      <c r="G1332" s="35"/>
      <c r="H1332" s="27"/>
      <c r="I1332" s="33"/>
      <c r="J1332" s="64"/>
      <c r="K1332" s="58"/>
      <c r="L1332" s="59"/>
      <c r="M1332" s="60"/>
      <c r="N1332" s="61"/>
      <c r="O1332" s="62"/>
      <c r="P1332" s="140"/>
      <c r="Q1332" s="63"/>
      <c r="R1332" s="83"/>
    </row>
    <row r="1333" spans="1:18" ht="15" customHeight="1">
      <c r="A1333" s="30"/>
      <c r="D1333" s="6"/>
      <c r="E1333" s="5"/>
      <c r="F1333" s="33"/>
      <c r="G1333" s="35"/>
      <c r="H1333" s="27"/>
      <c r="I1333" s="33"/>
      <c r="J1333" s="64"/>
      <c r="K1333" s="58"/>
      <c r="L1333" s="59"/>
      <c r="M1333" s="60"/>
      <c r="N1333" s="61"/>
      <c r="O1333" s="62"/>
      <c r="P1333" s="140"/>
      <c r="Q1333" s="63"/>
      <c r="R1333" s="83"/>
    </row>
    <row r="1334" spans="1:18" ht="15" customHeight="1">
      <c r="A1334" s="30"/>
      <c r="D1334" s="6"/>
      <c r="E1334" s="5"/>
      <c r="F1334" s="33"/>
      <c r="G1334" s="35"/>
      <c r="H1334" s="27"/>
      <c r="I1334" s="33"/>
      <c r="J1334" s="64"/>
      <c r="K1334" s="58"/>
      <c r="L1334" s="59"/>
      <c r="M1334" s="60"/>
      <c r="N1334" s="61"/>
      <c r="O1334" s="62"/>
      <c r="P1334" s="140"/>
      <c r="Q1334" s="63"/>
      <c r="R1334" s="83"/>
    </row>
    <row r="1335" spans="1:18" ht="15" customHeight="1">
      <c r="A1335" s="30"/>
      <c r="D1335" s="6"/>
      <c r="E1335" s="5"/>
      <c r="F1335" s="33"/>
      <c r="G1335" s="35"/>
      <c r="H1335" s="27"/>
      <c r="I1335" s="33"/>
      <c r="J1335" s="64"/>
      <c r="K1335" s="58"/>
      <c r="L1335" s="59"/>
      <c r="M1335" s="60"/>
      <c r="N1335" s="61"/>
      <c r="O1335" s="62"/>
      <c r="P1335" s="140"/>
      <c r="Q1335" s="63"/>
      <c r="R1335" s="83"/>
    </row>
    <row r="1336" spans="1:18" ht="15" customHeight="1">
      <c r="A1336" s="30"/>
      <c r="D1336" s="6"/>
      <c r="E1336" s="5"/>
      <c r="F1336" s="33"/>
      <c r="G1336" s="31"/>
      <c r="H1336" s="27"/>
      <c r="I1336" s="33"/>
      <c r="J1336" s="64"/>
      <c r="K1336" s="58"/>
      <c r="L1336" s="59"/>
      <c r="M1336" s="60"/>
      <c r="N1336" s="61"/>
      <c r="O1336" s="62"/>
      <c r="P1336" s="140"/>
      <c r="Q1336" s="63"/>
      <c r="R1336" s="83"/>
    </row>
    <row r="1337" spans="1:18" ht="15" customHeight="1">
      <c r="A1337" s="30"/>
      <c r="D1337" s="6"/>
      <c r="E1337" s="5"/>
      <c r="F1337" s="33"/>
      <c r="G1337" s="31"/>
      <c r="H1337" s="27"/>
      <c r="I1337" s="33"/>
      <c r="J1337" s="64"/>
      <c r="K1337" s="58"/>
      <c r="L1337" s="59"/>
      <c r="M1337" s="60"/>
      <c r="N1337" s="61"/>
      <c r="O1337" s="62"/>
      <c r="P1337" s="140"/>
      <c r="Q1337" s="63"/>
      <c r="R1337" s="83"/>
    </row>
    <row r="1338" spans="1:18" ht="15" customHeight="1">
      <c r="A1338" s="30"/>
      <c r="D1338" s="6"/>
      <c r="E1338" s="5"/>
      <c r="F1338" s="33"/>
      <c r="G1338" s="35"/>
      <c r="H1338" s="27"/>
      <c r="I1338" s="33"/>
      <c r="J1338" s="64"/>
      <c r="K1338" s="58"/>
      <c r="L1338" s="59"/>
      <c r="M1338" s="60"/>
      <c r="N1338" s="61"/>
      <c r="O1338" s="62"/>
      <c r="P1338" s="140"/>
      <c r="Q1338" s="63"/>
      <c r="R1338" s="83"/>
    </row>
    <row r="1339" spans="1:18" ht="15" customHeight="1">
      <c r="A1339" s="30"/>
      <c r="D1339" s="6"/>
      <c r="E1339" s="5"/>
      <c r="F1339" s="33"/>
      <c r="G1339" s="35"/>
      <c r="H1339" s="27"/>
      <c r="I1339" s="33"/>
      <c r="J1339" s="64"/>
      <c r="K1339" s="58"/>
      <c r="L1339" s="59"/>
      <c r="M1339" s="60"/>
      <c r="N1339" s="61"/>
      <c r="O1339" s="62"/>
      <c r="P1339" s="140"/>
      <c r="Q1339" s="63"/>
      <c r="R1339" s="83"/>
    </row>
    <row r="1340" spans="1:18" ht="15" customHeight="1">
      <c r="A1340" s="30"/>
      <c r="D1340" s="6"/>
      <c r="E1340" s="5"/>
      <c r="F1340" s="33"/>
      <c r="G1340" s="35"/>
      <c r="H1340" s="27"/>
      <c r="I1340" s="33"/>
      <c r="J1340" s="64"/>
      <c r="K1340" s="58"/>
      <c r="L1340" s="59"/>
      <c r="M1340" s="60"/>
      <c r="N1340" s="61"/>
      <c r="O1340" s="62"/>
      <c r="P1340" s="140"/>
      <c r="Q1340" s="63"/>
      <c r="R1340" s="83"/>
    </row>
    <row r="1341" spans="1:18" ht="15" customHeight="1">
      <c r="A1341" s="30"/>
      <c r="D1341" s="6"/>
      <c r="E1341" s="5"/>
      <c r="F1341" s="33"/>
      <c r="G1341" s="35"/>
      <c r="H1341" s="27"/>
      <c r="I1341" s="33"/>
      <c r="J1341" s="64"/>
      <c r="K1341" s="58"/>
      <c r="L1341" s="59"/>
      <c r="M1341" s="60"/>
      <c r="N1341" s="61"/>
      <c r="O1341" s="62"/>
      <c r="P1341" s="140"/>
      <c r="Q1341" s="63"/>
      <c r="R1341" s="83"/>
    </row>
    <row r="1342" spans="1:18" ht="15" customHeight="1">
      <c r="A1342" s="30"/>
      <c r="D1342" s="6"/>
      <c r="E1342" s="5"/>
      <c r="F1342" s="33"/>
      <c r="G1342" s="31"/>
      <c r="H1342" s="27"/>
      <c r="I1342" s="33"/>
      <c r="J1342" s="64"/>
      <c r="K1342" s="58"/>
      <c r="L1342" s="59"/>
      <c r="M1342" s="60"/>
      <c r="N1342" s="61"/>
      <c r="O1342" s="62"/>
      <c r="P1342" s="140"/>
      <c r="Q1342" s="63"/>
      <c r="R1342" s="83"/>
    </row>
    <row r="1343" spans="1:18" ht="15" customHeight="1">
      <c r="A1343" s="30"/>
      <c r="D1343" s="6"/>
      <c r="E1343" s="5"/>
      <c r="F1343" s="33"/>
      <c r="G1343" s="31"/>
      <c r="H1343" s="27"/>
      <c r="I1343" s="33"/>
      <c r="J1343" s="64"/>
      <c r="K1343" s="58"/>
      <c r="L1343" s="59"/>
      <c r="M1343" s="60"/>
      <c r="N1343" s="61"/>
      <c r="O1343" s="62"/>
      <c r="P1343" s="140"/>
      <c r="Q1343" s="63"/>
      <c r="R1343" s="83"/>
    </row>
    <row r="1344" spans="1:18" ht="15" customHeight="1">
      <c r="A1344" s="30"/>
      <c r="D1344" s="6"/>
      <c r="E1344" s="5"/>
      <c r="F1344" s="33"/>
      <c r="G1344" s="35"/>
      <c r="H1344" s="27"/>
      <c r="I1344" s="33"/>
      <c r="J1344" s="64"/>
      <c r="K1344" s="58"/>
      <c r="L1344" s="59"/>
      <c r="M1344" s="60"/>
      <c r="N1344" s="61"/>
      <c r="O1344" s="62"/>
      <c r="P1344" s="140"/>
      <c r="Q1344" s="63"/>
      <c r="R1344" s="83"/>
    </row>
    <row r="1345" spans="1:18" ht="15" customHeight="1">
      <c r="A1345" s="30"/>
      <c r="D1345" s="6"/>
      <c r="E1345" s="5"/>
      <c r="F1345" s="33"/>
      <c r="G1345" s="35"/>
      <c r="H1345" s="27"/>
      <c r="I1345" s="33"/>
      <c r="J1345" s="64"/>
      <c r="K1345" s="58"/>
      <c r="L1345" s="59"/>
      <c r="M1345" s="60"/>
      <c r="N1345" s="61"/>
      <c r="O1345" s="62"/>
      <c r="P1345" s="140"/>
      <c r="Q1345" s="63"/>
      <c r="R1345" s="83"/>
    </row>
    <row r="1346" spans="1:18" ht="15" customHeight="1">
      <c r="A1346" s="30"/>
      <c r="D1346" s="6"/>
      <c r="E1346" s="5"/>
      <c r="F1346" s="33"/>
      <c r="G1346" s="35"/>
      <c r="H1346" s="27"/>
      <c r="I1346" s="33"/>
      <c r="J1346" s="64"/>
      <c r="K1346" s="58"/>
      <c r="L1346" s="59"/>
      <c r="M1346" s="60"/>
      <c r="N1346" s="61"/>
      <c r="O1346" s="62"/>
      <c r="P1346" s="140"/>
      <c r="Q1346" s="63"/>
      <c r="R1346" s="83"/>
    </row>
    <row r="1347" spans="1:18" ht="15" customHeight="1">
      <c r="A1347" s="30"/>
      <c r="D1347" s="6"/>
      <c r="E1347" s="5"/>
      <c r="F1347" s="33"/>
      <c r="G1347" s="35"/>
      <c r="H1347" s="27"/>
      <c r="I1347" s="33"/>
      <c r="J1347" s="64"/>
      <c r="K1347" s="58"/>
      <c r="L1347" s="59"/>
      <c r="M1347" s="60"/>
      <c r="N1347" s="61"/>
      <c r="O1347" s="62"/>
      <c r="P1347" s="140"/>
      <c r="Q1347" s="63"/>
      <c r="R1347" s="83"/>
    </row>
    <row r="1348" spans="1:18" ht="15" customHeight="1">
      <c r="A1348" s="30"/>
      <c r="D1348" s="6"/>
      <c r="E1348" s="5"/>
      <c r="F1348" s="33"/>
      <c r="G1348" s="31"/>
      <c r="H1348" s="27"/>
      <c r="I1348" s="33"/>
      <c r="J1348" s="64"/>
      <c r="K1348" s="58"/>
      <c r="L1348" s="59"/>
      <c r="M1348" s="60"/>
      <c r="N1348" s="61"/>
      <c r="O1348" s="62"/>
      <c r="P1348" s="140"/>
      <c r="Q1348" s="63"/>
      <c r="R1348" s="83"/>
    </row>
    <row r="1349" spans="1:18" ht="15" customHeight="1">
      <c r="A1349" s="30"/>
      <c r="D1349" s="6"/>
      <c r="E1349" s="5"/>
      <c r="F1349" s="33"/>
      <c r="G1349" s="31"/>
      <c r="H1349" s="27"/>
      <c r="I1349" s="33"/>
      <c r="J1349" s="64"/>
      <c r="K1349" s="58"/>
      <c r="L1349" s="59"/>
      <c r="M1349" s="60"/>
      <c r="N1349" s="61"/>
      <c r="O1349" s="62"/>
      <c r="P1349" s="140"/>
      <c r="Q1349" s="63"/>
      <c r="R1349" s="83"/>
    </row>
    <row r="1350" spans="1:18" ht="15" customHeight="1">
      <c r="A1350" s="30"/>
      <c r="D1350" s="6"/>
      <c r="E1350" s="5"/>
      <c r="F1350" s="33"/>
      <c r="G1350" s="35"/>
      <c r="H1350" s="27"/>
      <c r="I1350" s="33"/>
      <c r="J1350" s="64"/>
      <c r="K1350" s="58"/>
      <c r="L1350" s="59"/>
      <c r="M1350" s="60"/>
      <c r="N1350" s="61"/>
      <c r="O1350" s="62"/>
      <c r="P1350" s="140"/>
      <c r="Q1350" s="63"/>
      <c r="R1350" s="83"/>
    </row>
    <row r="1351" spans="1:18" ht="15" customHeight="1">
      <c r="A1351" s="30"/>
      <c r="D1351" s="6"/>
      <c r="E1351" s="5"/>
      <c r="F1351" s="33"/>
      <c r="G1351" s="35"/>
      <c r="H1351" s="27"/>
      <c r="I1351" s="33"/>
      <c r="J1351" s="64"/>
      <c r="K1351" s="58"/>
      <c r="L1351" s="59"/>
      <c r="M1351" s="60"/>
      <c r="N1351" s="61"/>
      <c r="O1351" s="62"/>
      <c r="P1351" s="140"/>
      <c r="Q1351" s="63"/>
      <c r="R1351" s="83"/>
    </row>
    <row r="1352" spans="1:18" ht="15" customHeight="1">
      <c r="A1352" s="30"/>
      <c r="D1352" s="6"/>
      <c r="E1352" s="5"/>
      <c r="F1352" s="33"/>
      <c r="G1352" s="35"/>
      <c r="H1352" s="27"/>
      <c r="I1352" s="33"/>
      <c r="J1352" s="64"/>
      <c r="K1352" s="58"/>
      <c r="L1352" s="59"/>
      <c r="M1352" s="60"/>
      <c r="N1352" s="61"/>
      <c r="O1352" s="62"/>
      <c r="P1352" s="140"/>
      <c r="Q1352" s="63"/>
      <c r="R1352" s="83"/>
    </row>
    <row r="1353" spans="1:18" ht="15" customHeight="1">
      <c r="A1353" s="30"/>
      <c r="D1353" s="6"/>
      <c r="E1353" s="5"/>
      <c r="F1353" s="33"/>
      <c r="G1353" s="35"/>
      <c r="H1353" s="27"/>
      <c r="I1353" s="33"/>
      <c r="J1353" s="64"/>
      <c r="K1353" s="58"/>
      <c r="L1353" s="59"/>
      <c r="M1353" s="60"/>
      <c r="N1353" s="61"/>
      <c r="O1353" s="62"/>
      <c r="P1353" s="140"/>
      <c r="Q1353" s="63"/>
      <c r="R1353" s="83"/>
    </row>
    <row r="1354" spans="1:18" ht="15" customHeight="1">
      <c r="A1354" s="30"/>
      <c r="D1354" s="6"/>
      <c r="E1354" s="5"/>
      <c r="F1354" s="33"/>
      <c r="G1354" s="31"/>
      <c r="H1354" s="27"/>
      <c r="I1354" s="33"/>
      <c r="J1354" s="64"/>
      <c r="K1354" s="58"/>
      <c r="L1354" s="59"/>
      <c r="M1354" s="60"/>
      <c r="N1354" s="61"/>
      <c r="O1354" s="62"/>
      <c r="P1354" s="140"/>
      <c r="Q1354" s="63"/>
      <c r="R1354" s="83"/>
    </row>
    <row r="1355" spans="1:18" ht="15" customHeight="1">
      <c r="A1355" s="30"/>
      <c r="D1355" s="6"/>
      <c r="E1355" s="5"/>
      <c r="F1355" s="33"/>
      <c r="G1355" s="31"/>
      <c r="H1355" s="27"/>
      <c r="I1355" s="33"/>
      <c r="J1355" s="64"/>
      <c r="K1355" s="58"/>
      <c r="L1355" s="59"/>
      <c r="M1355" s="60"/>
      <c r="N1355" s="61"/>
      <c r="O1355" s="62"/>
      <c r="P1355" s="140"/>
      <c r="Q1355" s="63"/>
      <c r="R1355" s="83"/>
    </row>
    <row r="1356" spans="1:18" ht="15" customHeight="1">
      <c r="A1356" s="30"/>
      <c r="D1356" s="6"/>
      <c r="E1356" s="5"/>
      <c r="F1356" s="33"/>
      <c r="G1356" s="35"/>
      <c r="H1356" s="27"/>
      <c r="I1356" s="33"/>
      <c r="J1356" s="64"/>
      <c r="K1356" s="58"/>
      <c r="L1356" s="59"/>
      <c r="M1356" s="60"/>
      <c r="N1356" s="61"/>
      <c r="O1356" s="62"/>
      <c r="P1356" s="140"/>
      <c r="Q1356" s="63"/>
      <c r="R1356" s="83"/>
    </row>
    <row r="1357" spans="1:18" ht="15" customHeight="1">
      <c r="A1357" s="30"/>
      <c r="D1357" s="6"/>
      <c r="E1357" s="5"/>
      <c r="F1357" s="33"/>
      <c r="G1357" s="35"/>
      <c r="H1357" s="27"/>
      <c r="I1357" s="33"/>
      <c r="J1357" s="64"/>
      <c r="K1357" s="58"/>
      <c r="L1357" s="59"/>
      <c r="M1357" s="60"/>
      <c r="N1357" s="61"/>
      <c r="O1357" s="62"/>
      <c r="P1357" s="140"/>
      <c r="Q1357" s="63"/>
      <c r="R1357" s="83"/>
    </row>
    <row r="1358" spans="1:18" ht="15" customHeight="1">
      <c r="A1358" s="30"/>
      <c r="D1358" s="6"/>
      <c r="E1358" s="5"/>
      <c r="F1358" s="33"/>
      <c r="G1358" s="35"/>
      <c r="H1358" s="27"/>
      <c r="I1358" s="33"/>
      <c r="J1358" s="64"/>
      <c r="K1358" s="58"/>
      <c r="L1358" s="59"/>
      <c r="M1358" s="60"/>
      <c r="N1358" s="61"/>
      <c r="O1358" s="62"/>
      <c r="P1358" s="140"/>
      <c r="Q1358" s="63"/>
      <c r="R1358" s="83"/>
    </row>
    <row r="1359" spans="1:18" ht="15" customHeight="1">
      <c r="A1359" s="30"/>
      <c r="D1359" s="6"/>
      <c r="E1359" s="5"/>
      <c r="F1359" s="33"/>
      <c r="G1359" s="35"/>
      <c r="H1359" s="27"/>
      <c r="I1359" s="33"/>
      <c r="J1359" s="64"/>
      <c r="K1359" s="58"/>
      <c r="L1359" s="59"/>
      <c r="M1359" s="60"/>
      <c r="N1359" s="61"/>
      <c r="O1359" s="62"/>
      <c r="P1359" s="140"/>
      <c r="Q1359" s="63"/>
      <c r="R1359" s="83"/>
    </row>
    <row r="1360" spans="1:18" ht="15" customHeight="1">
      <c r="A1360" s="30"/>
      <c r="D1360" s="6"/>
      <c r="E1360" s="5"/>
      <c r="F1360" s="33"/>
      <c r="G1360" s="31"/>
      <c r="H1360" s="27"/>
      <c r="I1360" s="33"/>
      <c r="J1360" s="64"/>
      <c r="K1360" s="58"/>
      <c r="L1360" s="59"/>
      <c r="M1360" s="60"/>
      <c r="N1360" s="61"/>
      <c r="O1360" s="62"/>
      <c r="P1360" s="140"/>
      <c r="Q1360" s="63"/>
      <c r="R1360" s="83"/>
    </row>
    <row r="1361" spans="1:18" ht="15" customHeight="1">
      <c r="A1361" s="30"/>
      <c r="D1361" s="6"/>
      <c r="E1361" s="5"/>
      <c r="F1361" s="33"/>
      <c r="G1361" s="31"/>
      <c r="H1361" s="27"/>
      <c r="I1361" s="33"/>
      <c r="J1361" s="64"/>
      <c r="K1361" s="58"/>
      <c r="L1361" s="59"/>
      <c r="M1361" s="60"/>
      <c r="N1361" s="61"/>
      <c r="O1361" s="62"/>
      <c r="P1361" s="140"/>
      <c r="Q1361" s="63"/>
      <c r="R1361" s="83"/>
    </row>
    <row r="1362" spans="1:18" ht="15" customHeight="1">
      <c r="A1362" s="30"/>
      <c r="D1362" s="6"/>
      <c r="E1362" s="5"/>
      <c r="F1362" s="33"/>
      <c r="G1362" s="35"/>
      <c r="H1362" s="27"/>
      <c r="I1362" s="33"/>
      <c r="J1362" s="64"/>
      <c r="K1362" s="58"/>
      <c r="L1362" s="59"/>
      <c r="M1362" s="60"/>
      <c r="N1362" s="61"/>
      <c r="O1362" s="62"/>
      <c r="P1362" s="140"/>
      <c r="Q1362" s="63"/>
      <c r="R1362" s="83"/>
    </row>
    <row r="1363" spans="1:18" ht="15" customHeight="1">
      <c r="A1363" s="30"/>
      <c r="D1363" s="6"/>
      <c r="E1363" s="5"/>
      <c r="F1363" s="33"/>
      <c r="G1363" s="35"/>
      <c r="H1363" s="27"/>
      <c r="I1363" s="33"/>
      <c r="J1363" s="64"/>
      <c r="K1363" s="58"/>
      <c r="L1363" s="59"/>
      <c r="M1363" s="60"/>
      <c r="N1363" s="61"/>
      <c r="O1363" s="62"/>
      <c r="P1363" s="140"/>
      <c r="Q1363" s="63"/>
      <c r="R1363" s="83"/>
    </row>
    <row r="1364" spans="1:18" ht="15" customHeight="1">
      <c r="A1364" s="30"/>
      <c r="D1364" s="6"/>
      <c r="E1364" s="5"/>
      <c r="F1364" s="33"/>
      <c r="G1364" s="35"/>
      <c r="H1364" s="27"/>
      <c r="I1364" s="33"/>
      <c r="J1364" s="64"/>
      <c r="K1364" s="58"/>
      <c r="L1364" s="59"/>
      <c r="M1364" s="60"/>
      <c r="N1364" s="61"/>
      <c r="O1364" s="62"/>
      <c r="P1364" s="140"/>
      <c r="Q1364" s="63"/>
      <c r="R1364" s="83"/>
    </row>
    <row r="1365" spans="1:18" ht="15" customHeight="1">
      <c r="A1365" s="30"/>
      <c r="D1365" s="6"/>
      <c r="E1365" s="5"/>
      <c r="F1365" s="33"/>
      <c r="G1365" s="35"/>
      <c r="H1365" s="27"/>
      <c r="I1365" s="33"/>
      <c r="J1365" s="64"/>
      <c r="K1365" s="58"/>
      <c r="L1365" s="59"/>
      <c r="M1365" s="60"/>
      <c r="N1365" s="61"/>
      <c r="O1365" s="62"/>
      <c r="P1365" s="140"/>
      <c r="Q1365" s="63"/>
      <c r="R1365" s="83"/>
    </row>
    <row r="1366" spans="1:18" ht="15" customHeight="1">
      <c r="A1366" s="30"/>
      <c r="D1366" s="6"/>
      <c r="E1366" s="5"/>
      <c r="F1366" s="33"/>
      <c r="G1366" s="31"/>
      <c r="H1366" s="27"/>
      <c r="I1366" s="33"/>
      <c r="J1366" s="64"/>
      <c r="K1366" s="58"/>
      <c r="L1366" s="59"/>
      <c r="M1366" s="60"/>
      <c r="N1366" s="61"/>
      <c r="O1366" s="62"/>
      <c r="P1366" s="140"/>
      <c r="Q1366" s="63"/>
      <c r="R1366" s="83"/>
    </row>
    <row r="1367" spans="1:18" ht="15" customHeight="1">
      <c r="A1367" s="30"/>
      <c r="D1367" s="6"/>
      <c r="E1367" s="5"/>
      <c r="F1367" s="33"/>
      <c r="G1367" s="31"/>
      <c r="H1367" s="27"/>
      <c r="I1367" s="33"/>
      <c r="J1367" s="64"/>
      <c r="K1367" s="58"/>
      <c r="L1367" s="59"/>
      <c r="M1367" s="60"/>
      <c r="N1367" s="61"/>
      <c r="O1367" s="62"/>
      <c r="P1367" s="140"/>
      <c r="Q1367" s="63"/>
      <c r="R1367" s="83"/>
    </row>
    <row r="1368" spans="1:18" ht="15" customHeight="1">
      <c r="A1368" s="30"/>
      <c r="D1368" s="6"/>
      <c r="E1368" s="5"/>
      <c r="F1368" s="33"/>
      <c r="G1368" s="35"/>
      <c r="H1368" s="27"/>
      <c r="I1368" s="33"/>
      <c r="J1368" s="64"/>
      <c r="K1368" s="58"/>
      <c r="L1368" s="59"/>
      <c r="M1368" s="60"/>
      <c r="N1368" s="61"/>
      <c r="O1368" s="62"/>
      <c r="P1368" s="140"/>
      <c r="Q1368" s="63"/>
      <c r="R1368" s="83"/>
    </row>
    <row r="1369" spans="1:18" ht="15" customHeight="1">
      <c r="A1369" s="30"/>
      <c r="D1369" s="6"/>
      <c r="E1369" s="5"/>
      <c r="F1369" s="33"/>
      <c r="G1369" s="35"/>
      <c r="H1369" s="27"/>
      <c r="I1369" s="33"/>
      <c r="J1369" s="64"/>
      <c r="K1369" s="58"/>
      <c r="L1369" s="59"/>
      <c r="M1369" s="60"/>
      <c r="N1369" s="61"/>
      <c r="O1369" s="62"/>
      <c r="P1369" s="140"/>
      <c r="Q1369" s="63"/>
      <c r="R1369" s="83"/>
    </row>
    <row r="1370" spans="1:18" ht="15" customHeight="1">
      <c r="A1370" s="30"/>
      <c r="D1370" s="6"/>
      <c r="E1370" s="5"/>
      <c r="F1370" s="33"/>
      <c r="G1370" s="35"/>
      <c r="H1370" s="27"/>
      <c r="I1370" s="33"/>
      <c r="J1370" s="64"/>
      <c r="K1370" s="58"/>
      <c r="L1370" s="59"/>
      <c r="M1370" s="60"/>
      <c r="N1370" s="61"/>
      <c r="O1370" s="62"/>
      <c r="P1370" s="140"/>
      <c r="Q1370" s="63"/>
      <c r="R1370" s="83"/>
    </row>
    <row r="1371" spans="1:18" ht="15" customHeight="1">
      <c r="A1371" s="30"/>
      <c r="D1371" s="6"/>
      <c r="E1371" s="5"/>
      <c r="F1371" s="33"/>
      <c r="G1371" s="35"/>
      <c r="H1371" s="27"/>
      <c r="I1371" s="33"/>
      <c r="J1371" s="64"/>
      <c r="K1371" s="58"/>
      <c r="L1371" s="59"/>
      <c r="M1371" s="60"/>
      <c r="N1371" s="61"/>
      <c r="O1371" s="62"/>
      <c r="P1371" s="140"/>
      <c r="Q1371" s="63"/>
      <c r="R1371" s="83"/>
    </row>
    <row r="1372" spans="1:18" ht="15" customHeight="1">
      <c r="A1372" s="30"/>
      <c r="D1372" s="6"/>
      <c r="E1372" s="5"/>
      <c r="F1372" s="33"/>
      <c r="G1372" s="31"/>
      <c r="H1372" s="27"/>
      <c r="I1372" s="33"/>
      <c r="J1372" s="64"/>
      <c r="K1372" s="58"/>
      <c r="L1372" s="59"/>
      <c r="M1372" s="60"/>
      <c r="N1372" s="61"/>
      <c r="O1372" s="62"/>
      <c r="P1372" s="140"/>
      <c r="Q1372" s="63"/>
      <c r="R1372" s="83"/>
    </row>
    <row r="1373" spans="1:18" ht="15" customHeight="1">
      <c r="A1373" s="30"/>
      <c r="D1373" s="6"/>
      <c r="E1373" s="5"/>
      <c r="F1373" s="33"/>
      <c r="G1373" s="31"/>
      <c r="H1373" s="27"/>
      <c r="I1373" s="33"/>
      <c r="J1373" s="64"/>
      <c r="K1373" s="58"/>
      <c r="L1373" s="59"/>
      <c r="M1373" s="60"/>
      <c r="N1373" s="61"/>
      <c r="O1373" s="62"/>
      <c r="P1373" s="140"/>
      <c r="Q1373" s="63"/>
      <c r="R1373" s="83"/>
    </row>
    <row r="1374" spans="1:18" ht="15" customHeight="1">
      <c r="A1374" s="30"/>
      <c r="D1374" s="6"/>
      <c r="E1374" s="5"/>
      <c r="F1374" s="33"/>
      <c r="G1374" s="35"/>
      <c r="H1374" s="27"/>
      <c r="I1374" s="33"/>
      <c r="J1374" s="64"/>
      <c r="K1374" s="58"/>
      <c r="L1374" s="59"/>
      <c r="M1374" s="60"/>
      <c r="N1374" s="61"/>
      <c r="O1374" s="62"/>
      <c r="P1374" s="140"/>
      <c r="Q1374" s="63"/>
      <c r="R1374" s="83"/>
    </row>
    <row r="1375" spans="1:18" ht="15" customHeight="1">
      <c r="A1375" s="30"/>
      <c r="D1375" s="6"/>
      <c r="E1375" s="5"/>
      <c r="F1375" s="33"/>
      <c r="G1375" s="35"/>
      <c r="H1375" s="27"/>
      <c r="I1375" s="33"/>
      <c r="J1375" s="64"/>
      <c r="K1375" s="58"/>
      <c r="L1375" s="59"/>
      <c r="M1375" s="60"/>
      <c r="N1375" s="61"/>
      <c r="O1375" s="62"/>
      <c r="P1375" s="140"/>
      <c r="Q1375" s="63"/>
      <c r="R1375" s="83"/>
    </row>
    <row r="1376" spans="1:18" ht="15" customHeight="1">
      <c r="A1376" s="30"/>
      <c r="D1376" s="6"/>
      <c r="E1376" s="5"/>
      <c r="F1376" s="33"/>
      <c r="G1376" s="35"/>
      <c r="H1376" s="27"/>
      <c r="I1376" s="33"/>
      <c r="J1376" s="64"/>
      <c r="K1376" s="58"/>
      <c r="L1376" s="59"/>
      <c r="M1376" s="60"/>
      <c r="N1376" s="61"/>
      <c r="O1376" s="62"/>
      <c r="P1376" s="140"/>
      <c r="Q1376" s="63"/>
      <c r="R1376" s="83"/>
    </row>
    <row r="1377" spans="1:18" ht="15" customHeight="1">
      <c r="A1377" s="30"/>
      <c r="D1377" s="6"/>
      <c r="E1377" s="5"/>
      <c r="F1377" s="33"/>
      <c r="G1377" s="35"/>
      <c r="H1377" s="27"/>
      <c r="I1377" s="33"/>
      <c r="J1377" s="64"/>
      <c r="K1377" s="58"/>
      <c r="L1377" s="59"/>
      <c r="M1377" s="60"/>
      <c r="N1377" s="61"/>
      <c r="O1377" s="62"/>
      <c r="P1377" s="140"/>
      <c r="Q1377" s="63"/>
      <c r="R1377" s="83"/>
    </row>
    <row r="1378" spans="1:18" ht="15" customHeight="1">
      <c r="A1378" s="30"/>
      <c r="D1378" s="6"/>
      <c r="E1378" s="5"/>
      <c r="F1378" s="33"/>
      <c r="G1378" s="31"/>
      <c r="H1378" s="27"/>
      <c r="I1378" s="33"/>
      <c r="J1378" s="64"/>
      <c r="K1378" s="58"/>
      <c r="L1378" s="59"/>
      <c r="M1378" s="60"/>
      <c r="N1378" s="61"/>
      <c r="O1378" s="62"/>
      <c r="P1378" s="140"/>
      <c r="Q1378" s="63"/>
      <c r="R1378" s="83"/>
    </row>
    <row r="1379" spans="1:18" ht="15" customHeight="1">
      <c r="A1379" s="30"/>
      <c r="D1379" s="6"/>
      <c r="E1379" s="5"/>
      <c r="F1379" s="33"/>
      <c r="G1379" s="31"/>
      <c r="H1379" s="27"/>
      <c r="I1379" s="33"/>
      <c r="J1379" s="64"/>
      <c r="K1379" s="58"/>
      <c r="L1379" s="59"/>
      <c r="M1379" s="60"/>
      <c r="N1379" s="61"/>
      <c r="O1379" s="62"/>
      <c r="P1379" s="140"/>
      <c r="Q1379" s="63"/>
      <c r="R1379" s="83"/>
    </row>
    <row r="1380" spans="1:18" ht="15" customHeight="1">
      <c r="A1380" s="30"/>
      <c r="D1380" s="6"/>
      <c r="E1380" s="5"/>
      <c r="F1380" s="33"/>
      <c r="G1380" s="35"/>
      <c r="H1380" s="27"/>
      <c r="I1380" s="33"/>
      <c r="J1380" s="64"/>
      <c r="K1380" s="58"/>
      <c r="L1380" s="59"/>
      <c r="M1380" s="60"/>
      <c r="N1380" s="61"/>
      <c r="O1380" s="62"/>
      <c r="P1380" s="140"/>
      <c r="Q1380" s="63"/>
      <c r="R1380" s="83"/>
    </row>
    <row r="1381" spans="1:18" ht="15" customHeight="1">
      <c r="A1381" s="30"/>
      <c r="D1381" s="6"/>
      <c r="E1381" s="5"/>
      <c r="F1381" s="33"/>
      <c r="G1381" s="35"/>
      <c r="H1381" s="27"/>
      <c r="I1381" s="33"/>
      <c r="J1381" s="64"/>
      <c r="K1381" s="58"/>
      <c r="L1381" s="59"/>
      <c r="M1381" s="60"/>
      <c r="N1381" s="61"/>
      <c r="O1381" s="62"/>
      <c r="P1381" s="140"/>
      <c r="Q1381" s="63"/>
      <c r="R1381" s="83"/>
    </row>
    <row r="1382" spans="1:18" ht="15" customHeight="1">
      <c r="A1382" s="30"/>
      <c r="D1382" s="6"/>
      <c r="E1382" s="5"/>
      <c r="F1382" s="33"/>
      <c r="G1382" s="35"/>
      <c r="H1382" s="27"/>
      <c r="I1382" s="33"/>
      <c r="J1382" s="64"/>
      <c r="K1382" s="58"/>
      <c r="L1382" s="59"/>
      <c r="M1382" s="60"/>
      <c r="N1382" s="61"/>
      <c r="O1382" s="62"/>
      <c r="P1382" s="140"/>
      <c r="Q1382" s="63"/>
      <c r="R1382" s="83"/>
    </row>
    <row r="1383" spans="1:18" ht="15" customHeight="1">
      <c r="A1383" s="30"/>
      <c r="D1383" s="6"/>
      <c r="E1383" s="5"/>
      <c r="F1383" s="33"/>
      <c r="G1383" s="35"/>
      <c r="H1383" s="27"/>
      <c r="I1383" s="33"/>
      <c r="J1383" s="64"/>
      <c r="K1383" s="58"/>
      <c r="L1383" s="59"/>
      <c r="M1383" s="60"/>
      <c r="N1383" s="61"/>
      <c r="O1383" s="62"/>
      <c r="P1383" s="140"/>
      <c r="Q1383" s="63"/>
      <c r="R1383" s="83"/>
    </row>
    <row r="1384" spans="1:18" ht="15" customHeight="1">
      <c r="A1384" s="30"/>
      <c r="D1384" s="6"/>
      <c r="E1384" s="5"/>
      <c r="F1384" s="33"/>
      <c r="G1384" s="31"/>
      <c r="H1384" s="27"/>
      <c r="I1384" s="33"/>
      <c r="J1384" s="64"/>
      <c r="K1384" s="58"/>
      <c r="L1384" s="59"/>
      <c r="M1384" s="60"/>
      <c r="N1384" s="61"/>
      <c r="O1384" s="62"/>
      <c r="P1384" s="140"/>
      <c r="Q1384" s="63"/>
      <c r="R1384" s="83"/>
    </row>
    <row r="1385" spans="1:18" ht="15" customHeight="1">
      <c r="A1385" s="30"/>
      <c r="D1385" s="6"/>
      <c r="E1385" s="5"/>
      <c r="F1385" s="33"/>
      <c r="G1385" s="31"/>
      <c r="H1385" s="27"/>
      <c r="I1385" s="33"/>
      <c r="J1385" s="64"/>
      <c r="K1385" s="58"/>
      <c r="L1385" s="59"/>
      <c r="M1385" s="60"/>
      <c r="N1385" s="61"/>
      <c r="O1385" s="62"/>
      <c r="P1385" s="140"/>
      <c r="Q1385" s="63"/>
      <c r="R1385" s="83"/>
    </row>
    <row r="1386" spans="1:18" ht="15" customHeight="1">
      <c r="A1386" s="30"/>
      <c r="D1386" s="6"/>
      <c r="E1386" s="5"/>
      <c r="F1386" s="33"/>
      <c r="G1386" s="35"/>
      <c r="H1386" s="27"/>
      <c r="I1386" s="33"/>
      <c r="J1386" s="64"/>
      <c r="K1386" s="58"/>
      <c r="L1386" s="59"/>
      <c r="M1386" s="60"/>
      <c r="N1386" s="61"/>
      <c r="O1386" s="62"/>
      <c r="P1386" s="140"/>
      <c r="Q1386" s="63"/>
      <c r="R1386" s="83"/>
    </row>
    <row r="1387" spans="1:18" ht="15" customHeight="1">
      <c r="A1387" s="30"/>
      <c r="D1387" s="6"/>
      <c r="E1387" s="5"/>
      <c r="F1387" s="33"/>
      <c r="G1387" s="35"/>
      <c r="H1387" s="27"/>
      <c r="I1387" s="33"/>
      <c r="J1387" s="64"/>
      <c r="K1387" s="58"/>
      <c r="L1387" s="59"/>
      <c r="M1387" s="60"/>
      <c r="N1387" s="61"/>
      <c r="O1387" s="62"/>
      <c r="P1387" s="140"/>
      <c r="Q1387" s="63"/>
      <c r="R1387" s="83"/>
    </row>
    <row r="1388" spans="1:18" ht="15" customHeight="1">
      <c r="A1388" s="30"/>
      <c r="D1388" s="6"/>
      <c r="E1388" s="5"/>
      <c r="F1388" s="33"/>
      <c r="G1388" s="35"/>
      <c r="H1388" s="27"/>
      <c r="I1388" s="33"/>
      <c r="J1388" s="64"/>
      <c r="K1388" s="58"/>
      <c r="L1388" s="59"/>
      <c r="M1388" s="60"/>
      <c r="N1388" s="61"/>
      <c r="O1388" s="62"/>
      <c r="P1388" s="140"/>
      <c r="Q1388" s="63"/>
      <c r="R1388" s="83"/>
    </row>
    <row r="1389" spans="1:18" ht="15" customHeight="1">
      <c r="A1389" s="30"/>
      <c r="D1389" s="6"/>
      <c r="E1389" s="5"/>
      <c r="F1389" s="33"/>
      <c r="G1389" s="35"/>
      <c r="H1389" s="27"/>
      <c r="I1389" s="33"/>
      <c r="J1389" s="64"/>
      <c r="K1389" s="58"/>
      <c r="L1389" s="59"/>
      <c r="M1389" s="60"/>
      <c r="N1389" s="61"/>
      <c r="O1389" s="62"/>
      <c r="P1389" s="140"/>
      <c r="Q1389" s="63"/>
      <c r="R1389" s="83"/>
    </row>
    <row r="1390" spans="1:18" ht="15" customHeight="1">
      <c r="A1390" s="30"/>
      <c r="D1390" s="6"/>
      <c r="E1390" s="5"/>
      <c r="F1390" s="33"/>
      <c r="G1390" s="31"/>
      <c r="H1390" s="27"/>
      <c r="I1390" s="33"/>
      <c r="J1390" s="64"/>
      <c r="K1390" s="58"/>
      <c r="L1390" s="59"/>
      <c r="M1390" s="60"/>
      <c r="N1390" s="61"/>
      <c r="O1390" s="62"/>
      <c r="P1390" s="140"/>
      <c r="Q1390" s="63"/>
      <c r="R1390" s="83"/>
    </row>
    <row r="1391" spans="1:18" ht="15" customHeight="1">
      <c r="A1391" s="30"/>
      <c r="D1391" s="6"/>
      <c r="E1391" s="5"/>
      <c r="F1391" s="33"/>
      <c r="G1391" s="31"/>
      <c r="H1391" s="27"/>
      <c r="I1391" s="33"/>
      <c r="J1391" s="64"/>
      <c r="K1391" s="58"/>
      <c r="L1391" s="59"/>
      <c r="M1391" s="60"/>
      <c r="N1391" s="61"/>
      <c r="O1391" s="62"/>
      <c r="P1391" s="140"/>
      <c r="Q1391" s="63"/>
      <c r="R1391" s="83"/>
    </row>
    <row r="1392" spans="1:18" ht="15" customHeight="1">
      <c r="A1392" s="30"/>
      <c r="D1392" s="6"/>
      <c r="E1392" s="5"/>
      <c r="F1392" s="33"/>
      <c r="G1392" s="35"/>
      <c r="H1392" s="27"/>
      <c r="I1392" s="33"/>
      <c r="J1392" s="64"/>
      <c r="K1392" s="58"/>
      <c r="L1392" s="59"/>
      <c r="M1392" s="60"/>
      <c r="N1392" s="61"/>
      <c r="O1392" s="62"/>
      <c r="P1392" s="140"/>
      <c r="Q1392" s="63"/>
      <c r="R1392" s="83"/>
    </row>
    <row r="1393" spans="1:18" ht="15" customHeight="1">
      <c r="A1393" s="30"/>
      <c r="D1393" s="6"/>
      <c r="E1393" s="5"/>
      <c r="F1393" s="33"/>
      <c r="G1393" s="35"/>
      <c r="H1393" s="27"/>
      <c r="I1393" s="33"/>
      <c r="J1393" s="64"/>
      <c r="K1393" s="58"/>
      <c r="L1393" s="59"/>
      <c r="M1393" s="60"/>
      <c r="N1393" s="61"/>
      <c r="O1393" s="62"/>
      <c r="P1393" s="140"/>
      <c r="Q1393" s="63"/>
      <c r="R1393" s="83"/>
    </row>
    <row r="1394" spans="1:18" ht="15" customHeight="1">
      <c r="A1394" s="30"/>
      <c r="D1394" s="6"/>
      <c r="E1394" s="5"/>
      <c r="F1394" s="33"/>
      <c r="G1394" s="35"/>
      <c r="H1394" s="27"/>
      <c r="I1394" s="33"/>
      <c r="J1394" s="64"/>
      <c r="K1394" s="58"/>
      <c r="L1394" s="59"/>
      <c r="M1394" s="60"/>
      <c r="N1394" s="61"/>
      <c r="O1394" s="62"/>
      <c r="P1394" s="140"/>
      <c r="Q1394" s="63"/>
      <c r="R1394" s="83"/>
    </row>
    <row r="1395" spans="1:18" ht="15" customHeight="1">
      <c r="A1395" s="30"/>
      <c r="D1395" s="6"/>
      <c r="E1395" s="5"/>
      <c r="F1395" s="33"/>
      <c r="G1395" s="35"/>
      <c r="H1395" s="27"/>
      <c r="I1395" s="33"/>
      <c r="J1395" s="64"/>
      <c r="K1395" s="58"/>
      <c r="L1395" s="59"/>
      <c r="M1395" s="60"/>
      <c r="N1395" s="61"/>
      <c r="O1395" s="62"/>
      <c r="P1395" s="140"/>
      <c r="Q1395" s="63"/>
      <c r="R1395" s="83"/>
    </row>
    <row r="1396" spans="1:18" ht="15" customHeight="1">
      <c r="A1396" s="30"/>
      <c r="D1396" s="6"/>
      <c r="E1396" s="5"/>
      <c r="F1396" s="33"/>
      <c r="G1396" s="31"/>
      <c r="H1396" s="27"/>
      <c r="I1396" s="33"/>
      <c r="J1396" s="64"/>
      <c r="K1396" s="58"/>
      <c r="L1396" s="59"/>
      <c r="M1396" s="60"/>
      <c r="N1396" s="61"/>
      <c r="O1396" s="62"/>
      <c r="P1396" s="140"/>
      <c r="Q1396" s="63"/>
      <c r="R1396" s="83"/>
    </row>
    <row r="1397" spans="1:18" ht="15" customHeight="1">
      <c r="A1397" s="30"/>
      <c r="D1397" s="6"/>
      <c r="E1397" s="5"/>
      <c r="F1397" s="33"/>
      <c r="G1397" s="31"/>
      <c r="H1397" s="27"/>
      <c r="I1397" s="33"/>
      <c r="J1397" s="64"/>
      <c r="K1397" s="58"/>
      <c r="L1397" s="59"/>
      <c r="M1397" s="60"/>
      <c r="N1397" s="61"/>
      <c r="O1397" s="62"/>
      <c r="P1397" s="140"/>
      <c r="Q1397" s="63"/>
      <c r="R1397" s="83"/>
    </row>
    <row r="1398" spans="1:18" ht="15" customHeight="1">
      <c r="A1398" s="30"/>
      <c r="D1398" s="6"/>
      <c r="E1398" s="5"/>
      <c r="F1398" s="33"/>
      <c r="G1398" s="35"/>
      <c r="H1398" s="27"/>
      <c r="I1398" s="33"/>
      <c r="J1398" s="64"/>
      <c r="K1398" s="58"/>
      <c r="L1398" s="59"/>
      <c r="M1398" s="60"/>
      <c r="N1398" s="61"/>
      <c r="O1398" s="62"/>
      <c r="P1398" s="140"/>
      <c r="Q1398" s="63"/>
      <c r="R1398" s="83"/>
    </row>
    <row r="1399" spans="1:18" ht="15" customHeight="1">
      <c r="A1399" s="30"/>
      <c r="D1399" s="6"/>
      <c r="E1399" s="5"/>
      <c r="F1399" s="33"/>
      <c r="G1399" s="35"/>
      <c r="H1399" s="27"/>
      <c r="I1399" s="33"/>
      <c r="J1399" s="64"/>
      <c r="K1399" s="58"/>
      <c r="L1399" s="59"/>
      <c r="M1399" s="60"/>
      <c r="N1399" s="61"/>
      <c r="O1399" s="62"/>
      <c r="P1399" s="140"/>
      <c r="Q1399" s="63"/>
      <c r="R1399" s="83"/>
    </row>
    <row r="1400" spans="1:18" ht="15" customHeight="1">
      <c r="A1400" s="30"/>
      <c r="D1400" s="6"/>
      <c r="E1400" s="5"/>
      <c r="F1400" s="33"/>
      <c r="G1400" s="35"/>
      <c r="H1400" s="27"/>
      <c r="I1400" s="33"/>
      <c r="J1400" s="64"/>
      <c r="K1400" s="58"/>
      <c r="L1400" s="59"/>
      <c r="M1400" s="60"/>
      <c r="N1400" s="61"/>
      <c r="O1400" s="62"/>
      <c r="P1400" s="140"/>
      <c r="Q1400" s="63"/>
      <c r="R1400" s="83"/>
    </row>
    <row r="1401" spans="1:18" ht="15" customHeight="1">
      <c r="A1401" s="30"/>
      <c r="D1401" s="6"/>
      <c r="E1401" s="5"/>
      <c r="F1401" s="33"/>
      <c r="G1401" s="35"/>
      <c r="H1401" s="27"/>
      <c r="I1401" s="33"/>
      <c r="J1401" s="64"/>
      <c r="K1401" s="58"/>
      <c r="L1401" s="59"/>
      <c r="M1401" s="60"/>
      <c r="N1401" s="61"/>
      <c r="O1401" s="62"/>
      <c r="P1401" s="140"/>
      <c r="Q1401" s="63"/>
      <c r="R1401" s="83"/>
    </row>
    <row r="1402" spans="1:18" ht="15" customHeight="1">
      <c r="A1402" s="30"/>
      <c r="D1402" s="6"/>
      <c r="E1402" s="5"/>
      <c r="F1402" s="33"/>
      <c r="G1402" s="31"/>
      <c r="H1402" s="27"/>
      <c r="I1402" s="33"/>
      <c r="J1402" s="64"/>
      <c r="K1402" s="58"/>
      <c r="L1402" s="59"/>
      <c r="M1402" s="60"/>
      <c r="N1402" s="61"/>
      <c r="O1402" s="62"/>
      <c r="P1402" s="140"/>
      <c r="Q1402" s="63"/>
      <c r="R1402" s="83"/>
    </row>
    <row r="1403" spans="1:18" ht="15" customHeight="1">
      <c r="A1403" s="30"/>
      <c r="D1403" s="6"/>
      <c r="E1403" s="5"/>
      <c r="F1403" s="33"/>
      <c r="G1403" s="31"/>
      <c r="H1403" s="27"/>
      <c r="I1403" s="33"/>
      <c r="J1403" s="64"/>
      <c r="K1403" s="58"/>
      <c r="L1403" s="59"/>
      <c r="M1403" s="60"/>
      <c r="N1403" s="61"/>
      <c r="O1403" s="62"/>
      <c r="P1403" s="140"/>
      <c r="Q1403" s="63"/>
      <c r="R1403" s="83"/>
    </row>
    <row r="1404" spans="1:18" ht="15" customHeight="1">
      <c r="A1404" s="30"/>
      <c r="D1404" s="6"/>
      <c r="E1404" s="5"/>
      <c r="F1404" s="33"/>
      <c r="G1404" s="35"/>
      <c r="H1404" s="27"/>
      <c r="I1404" s="33"/>
      <c r="J1404" s="64"/>
      <c r="K1404" s="58"/>
      <c r="L1404" s="59"/>
      <c r="M1404" s="60"/>
      <c r="N1404" s="61"/>
      <c r="O1404" s="62"/>
      <c r="P1404" s="140"/>
      <c r="Q1404" s="63"/>
      <c r="R1404" s="83"/>
    </row>
    <row r="1405" spans="1:18" ht="15" customHeight="1">
      <c r="A1405" s="30"/>
      <c r="D1405" s="6"/>
      <c r="E1405" s="5"/>
      <c r="F1405" s="33"/>
      <c r="G1405" s="35"/>
      <c r="H1405" s="27"/>
      <c r="I1405" s="33"/>
      <c r="J1405" s="64"/>
      <c r="K1405" s="58"/>
      <c r="L1405" s="59"/>
      <c r="M1405" s="60"/>
      <c r="N1405" s="61"/>
      <c r="O1405" s="62"/>
      <c r="P1405" s="140"/>
      <c r="Q1405" s="63"/>
      <c r="R1405" s="83"/>
    </row>
    <row r="1406" spans="1:18" ht="15" customHeight="1">
      <c r="A1406" s="30"/>
      <c r="D1406" s="6"/>
      <c r="E1406" s="5"/>
      <c r="F1406" s="33"/>
      <c r="G1406" s="35"/>
      <c r="H1406" s="27"/>
      <c r="I1406" s="33"/>
      <c r="J1406" s="64"/>
      <c r="K1406" s="58"/>
      <c r="L1406" s="59"/>
      <c r="M1406" s="60"/>
      <c r="N1406" s="61"/>
      <c r="O1406" s="62"/>
      <c r="P1406" s="140"/>
      <c r="Q1406" s="63"/>
      <c r="R1406" s="83"/>
    </row>
    <row r="1407" spans="1:18" ht="15" customHeight="1">
      <c r="A1407" s="30"/>
      <c r="D1407" s="6"/>
      <c r="E1407" s="5"/>
      <c r="F1407" s="33"/>
      <c r="G1407" s="35"/>
      <c r="H1407" s="27"/>
      <c r="I1407" s="33"/>
      <c r="J1407" s="64"/>
      <c r="K1407" s="58"/>
      <c r="L1407" s="59"/>
      <c r="M1407" s="60"/>
      <c r="N1407" s="61"/>
      <c r="O1407" s="62"/>
      <c r="P1407" s="140"/>
      <c r="Q1407" s="63"/>
      <c r="R1407" s="83"/>
    </row>
    <row r="1408" spans="1:18" ht="15" customHeight="1">
      <c r="A1408" s="30"/>
      <c r="D1408" s="6"/>
      <c r="E1408" s="5"/>
      <c r="F1408" s="33"/>
      <c r="G1408" s="31"/>
      <c r="H1408" s="27"/>
      <c r="I1408" s="33"/>
      <c r="J1408" s="64"/>
      <c r="K1408" s="58"/>
      <c r="L1408" s="59"/>
      <c r="M1408" s="60"/>
      <c r="N1408" s="61"/>
      <c r="O1408" s="62"/>
      <c r="P1408" s="140"/>
      <c r="Q1408" s="63"/>
      <c r="R1408" s="83"/>
    </row>
    <row r="1409" spans="1:18" ht="15" customHeight="1">
      <c r="A1409" s="30"/>
      <c r="D1409" s="6"/>
      <c r="E1409" s="5"/>
      <c r="F1409" s="33"/>
      <c r="G1409" s="31"/>
      <c r="H1409" s="27"/>
      <c r="I1409" s="33"/>
      <c r="J1409" s="64"/>
      <c r="K1409" s="58"/>
      <c r="L1409" s="59"/>
      <c r="M1409" s="60"/>
      <c r="N1409" s="61"/>
      <c r="O1409" s="62"/>
      <c r="P1409" s="140"/>
      <c r="Q1409" s="63"/>
      <c r="R1409" s="83"/>
    </row>
    <row r="1410" spans="1:18" ht="15" customHeight="1">
      <c r="A1410" s="30"/>
      <c r="D1410" s="6"/>
      <c r="E1410" s="5"/>
      <c r="F1410" s="33"/>
      <c r="G1410" s="35"/>
      <c r="H1410" s="27"/>
      <c r="I1410" s="33"/>
      <c r="J1410" s="64"/>
      <c r="K1410" s="58"/>
      <c r="L1410" s="59"/>
      <c r="M1410" s="60"/>
      <c r="N1410" s="61"/>
      <c r="O1410" s="62"/>
      <c r="P1410" s="140"/>
      <c r="Q1410" s="63"/>
      <c r="R1410" s="83"/>
    </row>
    <row r="1411" spans="1:18" ht="15" customHeight="1">
      <c r="A1411" s="30"/>
      <c r="D1411" s="6"/>
      <c r="E1411" s="5"/>
      <c r="F1411" s="33"/>
      <c r="G1411" s="35"/>
      <c r="H1411" s="27"/>
      <c r="I1411" s="33"/>
      <c r="J1411" s="64"/>
      <c r="K1411" s="58"/>
      <c r="L1411" s="59"/>
      <c r="M1411" s="60"/>
      <c r="N1411" s="61"/>
      <c r="O1411" s="62"/>
      <c r="P1411" s="140"/>
      <c r="Q1411" s="63"/>
      <c r="R1411" s="83"/>
    </row>
    <row r="1412" spans="1:18" ht="15" customHeight="1">
      <c r="A1412" s="30"/>
      <c r="D1412" s="6"/>
      <c r="E1412" s="5"/>
      <c r="F1412" s="33"/>
      <c r="G1412" s="35"/>
      <c r="H1412" s="27"/>
      <c r="I1412" s="33"/>
      <c r="J1412" s="64"/>
      <c r="K1412" s="58"/>
      <c r="L1412" s="59"/>
      <c r="M1412" s="60"/>
      <c r="N1412" s="61"/>
      <c r="O1412" s="62"/>
      <c r="P1412" s="140"/>
      <c r="Q1412" s="63"/>
      <c r="R1412" s="83"/>
    </row>
    <row r="1413" spans="1:18" ht="15" customHeight="1">
      <c r="A1413" s="30"/>
      <c r="D1413" s="6"/>
      <c r="E1413" s="5"/>
      <c r="F1413" s="33"/>
      <c r="G1413" s="35"/>
      <c r="H1413" s="27"/>
      <c r="I1413" s="33"/>
      <c r="J1413" s="64"/>
      <c r="K1413" s="58"/>
      <c r="L1413" s="59"/>
      <c r="M1413" s="60"/>
      <c r="N1413" s="61"/>
      <c r="O1413" s="62"/>
      <c r="P1413" s="140"/>
      <c r="Q1413" s="63"/>
      <c r="R1413" s="83"/>
    </row>
    <row r="1414" spans="1:18" ht="15" customHeight="1">
      <c r="A1414" s="30"/>
      <c r="D1414" s="6"/>
      <c r="E1414" s="5"/>
      <c r="F1414" s="33"/>
      <c r="G1414" s="31"/>
      <c r="H1414" s="27"/>
      <c r="I1414" s="33"/>
      <c r="J1414" s="64"/>
      <c r="K1414" s="58"/>
      <c r="L1414" s="59"/>
      <c r="M1414" s="60"/>
      <c r="N1414" s="61"/>
      <c r="O1414" s="62"/>
      <c r="P1414" s="140"/>
      <c r="Q1414" s="63"/>
      <c r="R1414" s="83"/>
    </row>
    <row r="1415" spans="1:18" ht="15" customHeight="1">
      <c r="A1415" s="30"/>
      <c r="D1415" s="6"/>
      <c r="E1415" s="5"/>
      <c r="F1415" s="33"/>
      <c r="G1415" s="31"/>
      <c r="H1415" s="27"/>
      <c r="I1415" s="33"/>
      <c r="J1415" s="64"/>
      <c r="K1415" s="58"/>
      <c r="L1415" s="59"/>
      <c r="M1415" s="60"/>
      <c r="N1415" s="61"/>
      <c r="O1415" s="62"/>
      <c r="P1415" s="140"/>
      <c r="Q1415" s="63"/>
      <c r="R1415" s="83"/>
    </row>
    <row r="1416" spans="1:18" ht="15" customHeight="1">
      <c r="A1416" s="30"/>
      <c r="D1416" s="6"/>
      <c r="E1416" s="5"/>
      <c r="F1416" s="33"/>
      <c r="G1416" s="35"/>
      <c r="H1416" s="27"/>
      <c r="I1416" s="33"/>
      <c r="J1416" s="64"/>
      <c r="K1416" s="58"/>
      <c r="L1416" s="59"/>
      <c r="M1416" s="60"/>
      <c r="N1416" s="61"/>
      <c r="O1416" s="62"/>
      <c r="P1416" s="140"/>
      <c r="Q1416" s="63"/>
      <c r="R1416" s="83"/>
    </row>
    <row r="1417" spans="1:18" ht="15" customHeight="1">
      <c r="A1417" s="30"/>
      <c r="D1417" s="6"/>
      <c r="E1417" s="5"/>
      <c r="F1417" s="33"/>
      <c r="G1417" s="35"/>
      <c r="H1417" s="27"/>
      <c r="I1417" s="33"/>
      <c r="J1417" s="64"/>
      <c r="K1417" s="58"/>
      <c r="L1417" s="59"/>
      <c r="M1417" s="60"/>
      <c r="N1417" s="61"/>
      <c r="O1417" s="62"/>
      <c r="P1417" s="140"/>
      <c r="Q1417" s="63"/>
      <c r="R1417" s="83"/>
    </row>
    <row r="1418" spans="1:18" ht="15" customHeight="1">
      <c r="A1418" s="30"/>
      <c r="D1418" s="6"/>
      <c r="E1418" s="5"/>
      <c r="F1418" s="33"/>
      <c r="G1418" s="35"/>
      <c r="H1418" s="27"/>
      <c r="I1418" s="33"/>
      <c r="J1418" s="64"/>
      <c r="K1418" s="58"/>
      <c r="L1418" s="59"/>
      <c r="M1418" s="60"/>
      <c r="N1418" s="61"/>
      <c r="O1418" s="62"/>
      <c r="P1418" s="140"/>
      <c r="Q1418" s="63"/>
      <c r="R1418" s="83"/>
    </row>
    <row r="1419" spans="1:18" ht="15" customHeight="1">
      <c r="A1419" s="30"/>
      <c r="D1419" s="6"/>
      <c r="E1419" s="5"/>
      <c r="F1419" s="33"/>
      <c r="G1419" s="35"/>
      <c r="H1419" s="27"/>
      <c r="I1419" s="33"/>
      <c r="J1419" s="64"/>
      <c r="K1419" s="58"/>
      <c r="L1419" s="59"/>
      <c r="M1419" s="60"/>
      <c r="N1419" s="61"/>
      <c r="O1419" s="62"/>
      <c r="P1419" s="140"/>
      <c r="Q1419" s="63"/>
      <c r="R1419" s="83"/>
    </row>
    <row r="1420" spans="1:18" ht="15" customHeight="1">
      <c r="A1420" s="30"/>
      <c r="D1420" s="6"/>
      <c r="E1420" s="5"/>
      <c r="F1420" s="33"/>
      <c r="G1420" s="31"/>
      <c r="H1420" s="27"/>
      <c r="I1420" s="33"/>
      <c r="J1420" s="64"/>
      <c r="K1420" s="58"/>
      <c r="L1420" s="59"/>
      <c r="M1420" s="60"/>
      <c r="N1420" s="61"/>
      <c r="O1420" s="62"/>
      <c r="P1420" s="140"/>
      <c r="Q1420" s="63"/>
      <c r="R1420" s="83"/>
    </row>
    <row r="1421" spans="1:18" ht="15" customHeight="1">
      <c r="A1421" s="30"/>
      <c r="D1421" s="6"/>
      <c r="E1421" s="5"/>
      <c r="F1421" s="33"/>
      <c r="G1421" s="31"/>
      <c r="H1421" s="27"/>
      <c r="I1421" s="33"/>
      <c r="J1421" s="64"/>
      <c r="K1421" s="58"/>
      <c r="L1421" s="59"/>
      <c r="M1421" s="60"/>
      <c r="N1421" s="61"/>
      <c r="O1421" s="62"/>
      <c r="P1421" s="140"/>
      <c r="Q1421" s="63"/>
      <c r="R1421" s="83"/>
    </row>
    <row r="1422" spans="1:18" ht="15" customHeight="1">
      <c r="A1422" s="30"/>
      <c r="D1422" s="6"/>
      <c r="E1422" s="5"/>
      <c r="F1422" s="33"/>
      <c r="G1422" s="35"/>
      <c r="H1422" s="27"/>
      <c r="I1422" s="33"/>
      <c r="J1422" s="64"/>
      <c r="K1422" s="58"/>
      <c r="L1422" s="59"/>
      <c r="M1422" s="60"/>
      <c r="N1422" s="61"/>
      <c r="O1422" s="62"/>
      <c r="P1422" s="140"/>
      <c r="Q1422" s="63"/>
      <c r="R1422" s="83"/>
    </row>
    <row r="1423" spans="1:18" ht="15" customHeight="1">
      <c r="A1423" s="30"/>
      <c r="D1423" s="6"/>
      <c r="E1423" s="5"/>
      <c r="F1423" s="33"/>
      <c r="G1423" s="35"/>
      <c r="H1423" s="27"/>
      <c r="I1423" s="33"/>
      <c r="J1423" s="64"/>
      <c r="K1423" s="58"/>
      <c r="L1423" s="59"/>
      <c r="M1423" s="60"/>
      <c r="N1423" s="61"/>
      <c r="O1423" s="62"/>
      <c r="P1423" s="140"/>
      <c r="Q1423" s="63"/>
      <c r="R1423" s="83"/>
    </row>
    <row r="1424" spans="1:18" ht="15" customHeight="1">
      <c r="A1424" s="30"/>
      <c r="D1424" s="6"/>
      <c r="E1424" s="5"/>
      <c r="F1424" s="33"/>
      <c r="G1424" s="35"/>
      <c r="H1424" s="27"/>
      <c r="I1424" s="33"/>
      <c r="J1424" s="64"/>
      <c r="K1424" s="58"/>
      <c r="L1424" s="59"/>
      <c r="M1424" s="60"/>
      <c r="N1424" s="61"/>
      <c r="O1424" s="62"/>
      <c r="P1424" s="140"/>
      <c r="Q1424" s="63"/>
      <c r="R1424" s="83"/>
    </row>
    <row r="1425" spans="1:18" ht="15" customHeight="1">
      <c r="A1425" s="30"/>
      <c r="D1425" s="6"/>
      <c r="E1425" s="5"/>
      <c r="F1425" s="33"/>
      <c r="G1425" s="35"/>
      <c r="H1425" s="27"/>
      <c r="I1425" s="33"/>
      <c r="J1425" s="64"/>
      <c r="K1425" s="58"/>
      <c r="L1425" s="59"/>
      <c r="M1425" s="60"/>
      <c r="N1425" s="61"/>
      <c r="O1425" s="62"/>
      <c r="P1425" s="140"/>
      <c r="Q1425" s="63"/>
      <c r="R1425" s="83"/>
    </row>
    <row r="1426" spans="1:18" ht="15" customHeight="1">
      <c r="A1426" s="30"/>
      <c r="D1426" s="6"/>
      <c r="E1426" s="5"/>
      <c r="F1426" s="33"/>
      <c r="G1426" s="31"/>
      <c r="H1426" s="27"/>
      <c r="I1426" s="33"/>
      <c r="J1426" s="64"/>
      <c r="K1426" s="58"/>
      <c r="L1426" s="59"/>
      <c r="M1426" s="60"/>
      <c r="N1426" s="61"/>
      <c r="O1426" s="62"/>
      <c r="P1426" s="140"/>
      <c r="Q1426" s="63"/>
      <c r="R1426" s="83"/>
    </row>
    <row r="1427" spans="1:18" ht="15" customHeight="1">
      <c r="A1427" s="30"/>
      <c r="D1427" s="6"/>
      <c r="E1427" s="5"/>
      <c r="F1427" s="33"/>
      <c r="G1427" s="31"/>
      <c r="H1427" s="27"/>
      <c r="I1427" s="33"/>
      <c r="J1427" s="64"/>
      <c r="K1427" s="58"/>
      <c r="L1427" s="59"/>
      <c r="M1427" s="60"/>
      <c r="N1427" s="61"/>
      <c r="O1427" s="62"/>
      <c r="P1427" s="140"/>
      <c r="Q1427" s="63"/>
      <c r="R1427" s="83"/>
    </row>
    <row r="1428" spans="1:18" ht="15" customHeight="1">
      <c r="A1428" s="30"/>
      <c r="D1428" s="6"/>
      <c r="E1428" s="5"/>
      <c r="F1428" s="33"/>
      <c r="G1428" s="35"/>
      <c r="H1428" s="27"/>
      <c r="I1428" s="33"/>
      <c r="J1428" s="64"/>
      <c r="K1428" s="58"/>
      <c r="L1428" s="59"/>
      <c r="M1428" s="60"/>
      <c r="N1428" s="61"/>
      <c r="O1428" s="62"/>
      <c r="P1428" s="140"/>
      <c r="Q1428" s="63"/>
      <c r="R1428" s="83"/>
    </row>
    <row r="1429" spans="1:18" ht="15" customHeight="1">
      <c r="A1429" s="30"/>
      <c r="D1429" s="6"/>
      <c r="E1429" s="5"/>
      <c r="F1429" s="33"/>
      <c r="G1429" s="35"/>
      <c r="H1429" s="27"/>
      <c r="I1429" s="33"/>
      <c r="J1429" s="64"/>
      <c r="K1429" s="58"/>
      <c r="L1429" s="59"/>
      <c r="M1429" s="60"/>
      <c r="N1429" s="61"/>
      <c r="O1429" s="62"/>
      <c r="P1429" s="140"/>
      <c r="Q1429" s="63"/>
      <c r="R1429" s="83"/>
    </row>
    <row r="1430" spans="1:18" ht="15" customHeight="1">
      <c r="A1430" s="30"/>
      <c r="D1430" s="6"/>
      <c r="E1430" s="5"/>
      <c r="F1430" s="33"/>
      <c r="G1430" s="35"/>
      <c r="H1430" s="27"/>
      <c r="I1430" s="33"/>
      <c r="J1430" s="64"/>
      <c r="K1430" s="58"/>
      <c r="L1430" s="59"/>
      <c r="M1430" s="60"/>
      <c r="N1430" s="61"/>
      <c r="O1430" s="62"/>
      <c r="P1430" s="140"/>
      <c r="Q1430" s="63"/>
      <c r="R1430" s="83"/>
    </row>
    <row r="1431" spans="1:18" ht="15" customHeight="1">
      <c r="A1431" s="30"/>
      <c r="D1431" s="6"/>
      <c r="E1431" s="5"/>
      <c r="F1431" s="33"/>
      <c r="G1431" s="35"/>
      <c r="H1431" s="27"/>
      <c r="I1431" s="33"/>
      <c r="J1431" s="64"/>
      <c r="K1431" s="58"/>
      <c r="L1431" s="59"/>
      <c r="M1431" s="60"/>
      <c r="N1431" s="61"/>
      <c r="O1431" s="62"/>
      <c r="P1431" s="140"/>
      <c r="Q1431" s="63"/>
      <c r="R1431" s="83"/>
    </row>
    <row r="1432" spans="1:18" ht="15" customHeight="1">
      <c r="A1432" s="30"/>
      <c r="D1432" s="6"/>
      <c r="E1432" s="5"/>
      <c r="F1432" s="33"/>
      <c r="G1432" s="31"/>
      <c r="H1432" s="27"/>
      <c r="I1432" s="33"/>
      <c r="J1432" s="64"/>
      <c r="K1432" s="58"/>
      <c r="L1432" s="59"/>
      <c r="M1432" s="60"/>
      <c r="N1432" s="61"/>
      <c r="O1432" s="62"/>
      <c r="P1432" s="140"/>
      <c r="Q1432" s="63"/>
      <c r="R1432" s="83"/>
    </row>
    <row r="1433" spans="1:18" ht="15" customHeight="1">
      <c r="A1433" s="30"/>
      <c r="D1433" s="6"/>
      <c r="E1433" s="5"/>
      <c r="F1433" s="33"/>
      <c r="G1433" s="31"/>
      <c r="H1433" s="27"/>
      <c r="I1433" s="33"/>
      <c r="J1433" s="64"/>
      <c r="K1433" s="58"/>
      <c r="L1433" s="59"/>
      <c r="M1433" s="60"/>
      <c r="N1433" s="61"/>
      <c r="O1433" s="62"/>
      <c r="P1433" s="140"/>
      <c r="Q1433" s="63"/>
      <c r="R1433" s="83"/>
    </row>
    <row r="1434" spans="1:18" ht="15" customHeight="1">
      <c r="A1434" s="30"/>
      <c r="D1434" s="6"/>
      <c r="E1434" s="5"/>
      <c r="F1434" s="33"/>
      <c r="G1434" s="35"/>
      <c r="H1434" s="27"/>
      <c r="I1434" s="33"/>
      <c r="J1434" s="64"/>
      <c r="K1434" s="58"/>
      <c r="L1434" s="59"/>
      <c r="M1434" s="60"/>
      <c r="N1434" s="61"/>
      <c r="O1434" s="62"/>
      <c r="P1434" s="140"/>
      <c r="Q1434" s="63"/>
      <c r="R1434" s="83"/>
    </row>
    <row r="1435" spans="1:18" ht="15" customHeight="1">
      <c r="A1435" s="30"/>
      <c r="D1435" s="6"/>
      <c r="E1435" s="5"/>
      <c r="F1435" s="33"/>
      <c r="G1435" s="35"/>
      <c r="H1435" s="27"/>
      <c r="I1435" s="33"/>
      <c r="J1435" s="64"/>
      <c r="K1435" s="58"/>
      <c r="L1435" s="59"/>
      <c r="M1435" s="60"/>
      <c r="N1435" s="61"/>
      <c r="O1435" s="62"/>
      <c r="P1435" s="140"/>
      <c r="Q1435" s="63"/>
      <c r="R1435" s="83"/>
    </row>
    <row r="1436" spans="1:18" ht="15" customHeight="1">
      <c r="A1436" s="30"/>
      <c r="D1436" s="6"/>
      <c r="E1436" s="5"/>
      <c r="F1436" s="33"/>
      <c r="G1436" s="35"/>
      <c r="H1436" s="27"/>
      <c r="I1436" s="33"/>
      <c r="J1436" s="64"/>
      <c r="K1436" s="58"/>
      <c r="L1436" s="59"/>
      <c r="M1436" s="60"/>
      <c r="N1436" s="61"/>
      <c r="O1436" s="62"/>
      <c r="P1436" s="140"/>
      <c r="Q1436" s="63"/>
      <c r="R1436" s="83"/>
    </row>
    <row r="1437" spans="1:18" ht="15" customHeight="1">
      <c r="A1437" s="30"/>
      <c r="D1437" s="6"/>
      <c r="E1437" s="5"/>
      <c r="F1437" s="33"/>
      <c r="G1437" s="35"/>
      <c r="H1437" s="27"/>
      <c r="I1437" s="33"/>
      <c r="J1437" s="64"/>
      <c r="K1437" s="58"/>
      <c r="L1437" s="59"/>
      <c r="M1437" s="60"/>
      <c r="N1437" s="61"/>
      <c r="O1437" s="62"/>
      <c r="P1437" s="140"/>
      <c r="Q1437" s="63"/>
      <c r="R1437" s="83"/>
    </row>
    <row r="1438" spans="1:18" ht="15" customHeight="1">
      <c r="A1438" s="30"/>
      <c r="D1438" s="6"/>
      <c r="E1438" s="5"/>
      <c r="F1438" s="33"/>
      <c r="G1438" s="31"/>
      <c r="H1438" s="27"/>
      <c r="I1438" s="33"/>
      <c r="J1438" s="64"/>
      <c r="K1438" s="58"/>
      <c r="L1438" s="59"/>
      <c r="M1438" s="60"/>
      <c r="N1438" s="61"/>
      <c r="O1438" s="62"/>
      <c r="P1438" s="140"/>
      <c r="Q1438" s="63"/>
      <c r="R1438" s="83"/>
    </row>
    <row r="1439" spans="1:18" ht="15" customHeight="1">
      <c r="A1439" s="30"/>
      <c r="D1439" s="6"/>
      <c r="E1439" s="5"/>
      <c r="F1439" s="33"/>
      <c r="G1439" s="31"/>
      <c r="H1439" s="27"/>
      <c r="I1439" s="33"/>
      <c r="J1439" s="64"/>
      <c r="K1439" s="58"/>
      <c r="L1439" s="59"/>
      <c r="M1439" s="60"/>
      <c r="N1439" s="61"/>
      <c r="O1439" s="62"/>
      <c r="P1439" s="140"/>
      <c r="Q1439" s="63"/>
      <c r="R1439" s="83"/>
    </row>
    <row r="1440" spans="1:18" ht="15" customHeight="1">
      <c r="A1440" s="30"/>
      <c r="D1440" s="6"/>
      <c r="E1440" s="5"/>
      <c r="F1440" s="33"/>
      <c r="G1440" s="35"/>
      <c r="H1440" s="27"/>
      <c r="I1440" s="33"/>
      <c r="J1440" s="64"/>
      <c r="K1440" s="58"/>
      <c r="L1440" s="59"/>
      <c r="M1440" s="60"/>
      <c r="N1440" s="61"/>
      <c r="O1440" s="62"/>
      <c r="P1440" s="140"/>
      <c r="Q1440" s="63"/>
      <c r="R1440" s="83"/>
    </row>
    <row r="1441" spans="1:18" ht="15" customHeight="1">
      <c r="A1441" s="30"/>
      <c r="D1441" s="6"/>
      <c r="E1441" s="5"/>
      <c r="F1441" s="33"/>
      <c r="G1441" s="35"/>
      <c r="H1441" s="27"/>
      <c r="I1441" s="33"/>
      <c r="J1441" s="64"/>
      <c r="K1441" s="58"/>
      <c r="L1441" s="59"/>
      <c r="M1441" s="60"/>
      <c r="N1441" s="61"/>
      <c r="O1441" s="62"/>
      <c r="P1441" s="140"/>
      <c r="Q1441" s="63"/>
      <c r="R1441" s="83"/>
    </row>
    <row r="1442" spans="1:18" ht="15" customHeight="1">
      <c r="A1442" s="30"/>
      <c r="D1442" s="6"/>
      <c r="E1442" s="5"/>
      <c r="F1442" s="33"/>
      <c r="G1442" s="35"/>
      <c r="H1442" s="27"/>
      <c r="I1442" s="33"/>
      <c r="J1442" s="64"/>
      <c r="K1442" s="58"/>
      <c r="L1442" s="59"/>
      <c r="M1442" s="60"/>
      <c r="N1442" s="61"/>
      <c r="O1442" s="62"/>
      <c r="P1442" s="140"/>
      <c r="Q1442" s="63"/>
      <c r="R1442" s="83"/>
    </row>
    <row r="1443" spans="1:18" ht="15" customHeight="1">
      <c r="A1443" s="30"/>
      <c r="D1443" s="6"/>
      <c r="E1443" s="5"/>
      <c r="F1443" s="33"/>
      <c r="G1443" s="35"/>
      <c r="H1443" s="27"/>
      <c r="I1443" s="33"/>
      <c r="J1443" s="64"/>
      <c r="K1443" s="58"/>
      <c r="L1443" s="59"/>
      <c r="M1443" s="60"/>
      <c r="N1443" s="61"/>
      <c r="O1443" s="62"/>
      <c r="P1443" s="140"/>
      <c r="Q1443" s="63"/>
      <c r="R1443" s="83"/>
    </row>
    <row r="1444" spans="1:18" ht="15" customHeight="1">
      <c r="A1444" s="30"/>
      <c r="D1444" s="6"/>
      <c r="E1444" s="5"/>
      <c r="F1444" s="33"/>
      <c r="G1444" s="31"/>
      <c r="H1444" s="27"/>
      <c r="I1444" s="33"/>
      <c r="J1444" s="64"/>
      <c r="K1444" s="58"/>
      <c r="L1444" s="59"/>
      <c r="M1444" s="60"/>
      <c r="N1444" s="61"/>
      <c r="O1444" s="62"/>
      <c r="P1444" s="140"/>
      <c r="Q1444" s="63"/>
      <c r="R1444" s="83"/>
    </row>
    <row r="1445" spans="1:18" ht="15" customHeight="1">
      <c r="A1445" s="30"/>
      <c r="D1445" s="6"/>
      <c r="E1445" s="5"/>
      <c r="F1445" s="33"/>
      <c r="G1445" s="31"/>
      <c r="H1445" s="27"/>
      <c r="I1445" s="33"/>
      <c r="J1445" s="64"/>
      <c r="K1445" s="58"/>
      <c r="L1445" s="59"/>
      <c r="M1445" s="60"/>
      <c r="N1445" s="61"/>
      <c r="O1445" s="62"/>
      <c r="P1445" s="140"/>
      <c r="Q1445" s="63"/>
      <c r="R1445" s="83"/>
    </row>
    <row r="1446" spans="1:18" ht="15" customHeight="1">
      <c r="A1446" s="30"/>
      <c r="D1446" s="6"/>
      <c r="E1446" s="5"/>
      <c r="F1446" s="33"/>
      <c r="G1446" s="35"/>
      <c r="H1446" s="27"/>
      <c r="I1446" s="33"/>
      <c r="J1446" s="64"/>
      <c r="K1446" s="58"/>
      <c r="L1446" s="59"/>
      <c r="M1446" s="60"/>
      <c r="N1446" s="61"/>
      <c r="O1446" s="62"/>
      <c r="P1446" s="140"/>
      <c r="Q1446" s="63"/>
      <c r="R1446" s="83"/>
    </row>
    <row r="1447" spans="1:18" ht="15" customHeight="1">
      <c r="A1447" s="30"/>
      <c r="D1447" s="6"/>
      <c r="E1447" s="5"/>
      <c r="F1447" s="33"/>
      <c r="G1447" s="35"/>
      <c r="H1447" s="27"/>
      <c r="I1447" s="33"/>
      <c r="J1447" s="64"/>
      <c r="K1447" s="58"/>
      <c r="L1447" s="59"/>
      <c r="M1447" s="60"/>
      <c r="N1447" s="61"/>
      <c r="O1447" s="62"/>
      <c r="P1447" s="140"/>
      <c r="Q1447" s="63"/>
      <c r="R1447" s="83"/>
    </row>
    <row r="1448" spans="1:18" ht="15" customHeight="1">
      <c r="A1448" s="30"/>
      <c r="D1448" s="6"/>
      <c r="E1448" s="5"/>
      <c r="F1448" s="33"/>
      <c r="G1448" s="35"/>
      <c r="H1448" s="27"/>
      <c r="I1448" s="33"/>
      <c r="J1448" s="64"/>
      <c r="K1448" s="58"/>
      <c r="L1448" s="59"/>
      <c r="M1448" s="60"/>
      <c r="N1448" s="61"/>
      <c r="O1448" s="62"/>
      <c r="P1448" s="140"/>
      <c r="Q1448" s="63"/>
      <c r="R1448" s="83"/>
    </row>
    <row r="1449" spans="1:18" ht="15" customHeight="1">
      <c r="A1449" s="30"/>
      <c r="D1449" s="6"/>
      <c r="E1449" s="5"/>
      <c r="F1449" s="33"/>
      <c r="G1449" s="35"/>
      <c r="H1449" s="27"/>
      <c r="I1449" s="33"/>
      <c r="J1449" s="64"/>
      <c r="K1449" s="58"/>
      <c r="L1449" s="59"/>
      <c r="M1449" s="60"/>
      <c r="N1449" s="61"/>
      <c r="O1449" s="62"/>
      <c r="P1449" s="140"/>
      <c r="Q1449" s="63"/>
      <c r="R1449" s="83"/>
    </row>
    <row r="1450" spans="1:18" ht="15" customHeight="1">
      <c r="A1450" s="30"/>
      <c r="D1450" s="6"/>
      <c r="E1450" s="5"/>
      <c r="F1450" s="33"/>
      <c r="G1450" s="31"/>
      <c r="H1450" s="27"/>
      <c r="I1450" s="33"/>
      <c r="J1450" s="64"/>
      <c r="K1450" s="58"/>
      <c r="L1450" s="59"/>
      <c r="M1450" s="60"/>
      <c r="N1450" s="61"/>
      <c r="O1450" s="62"/>
      <c r="P1450" s="140"/>
      <c r="Q1450" s="63"/>
      <c r="R1450" s="83"/>
    </row>
    <row r="1451" spans="1:18" ht="15" customHeight="1">
      <c r="A1451" s="30"/>
      <c r="D1451" s="6"/>
      <c r="E1451" s="5"/>
      <c r="F1451" s="33"/>
      <c r="G1451" s="31"/>
      <c r="H1451" s="27"/>
      <c r="I1451" s="33"/>
      <c r="J1451" s="64"/>
      <c r="K1451" s="58"/>
      <c r="L1451" s="59"/>
      <c r="M1451" s="60"/>
      <c r="N1451" s="61"/>
      <c r="O1451" s="62"/>
      <c r="P1451" s="140"/>
      <c r="Q1451" s="63"/>
      <c r="R1451" s="83"/>
    </row>
    <row r="1452" spans="1:18" ht="15" customHeight="1">
      <c r="A1452" s="30"/>
      <c r="D1452" s="6"/>
      <c r="E1452" s="5"/>
      <c r="F1452" s="33"/>
      <c r="G1452" s="35"/>
      <c r="H1452" s="27"/>
      <c r="I1452" s="33"/>
      <c r="J1452" s="64"/>
      <c r="K1452" s="58"/>
      <c r="L1452" s="59"/>
      <c r="M1452" s="60"/>
      <c r="N1452" s="61"/>
      <c r="O1452" s="62"/>
      <c r="P1452" s="140"/>
      <c r="Q1452" s="63"/>
      <c r="R1452" s="83"/>
    </row>
    <row r="1453" spans="1:18" ht="15" customHeight="1">
      <c r="A1453" s="30"/>
      <c r="D1453" s="6"/>
      <c r="E1453" s="5"/>
      <c r="F1453" s="33"/>
      <c r="G1453" s="35"/>
      <c r="H1453" s="27"/>
      <c r="I1453" s="33"/>
      <c r="J1453" s="64"/>
      <c r="K1453" s="58"/>
      <c r="L1453" s="59"/>
      <c r="M1453" s="60"/>
      <c r="N1453" s="61"/>
      <c r="O1453" s="62"/>
      <c r="P1453" s="140"/>
      <c r="Q1453" s="63"/>
      <c r="R1453" s="83"/>
    </row>
    <row r="1454" spans="1:18" ht="15" customHeight="1">
      <c r="A1454" s="30"/>
      <c r="D1454" s="6"/>
      <c r="E1454" s="5"/>
      <c r="F1454" s="33"/>
      <c r="G1454" s="35"/>
      <c r="H1454" s="27"/>
      <c r="I1454" s="33"/>
      <c r="J1454" s="64"/>
      <c r="K1454" s="58"/>
      <c r="L1454" s="59"/>
      <c r="M1454" s="60"/>
      <c r="N1454" s="61"/>
      <c r="O1454" s="62"/>
      <c r="P1454" s="140"/>
      <c r="Q1454" s="63"/>
      <c r="R1454" s="83"/>
    </row>
    <row r="1455" spans="1:18" ht="15" customHeight="1">
      <c r="A1455" s="30"/>
      <c r="D1455" s="6"/>
      <c r="E1455" s="5"/>
      <c r="F1455" s="33"/>
      <c r="G1455" s="35"/>
      <c r="H1455" s="27"/>
      <c r="I1455" s="33"/>
      <c r="J1455" s="64"/>
      <c r="K1455" s="58"/>
      <c r="L1455" s="59"/>
      <c r="M1455" s="60"/>
      <c r="N1455" s="61"/>
      <c r="O1455" s="62"/>
      <c r="P1455" s="140"/>
      <c r="Q1455" s="63"/>
      <c r="R1455" s="83"/>
    </row>
    <row r="1456" spans="1:18" ht="15" customHeight="1">
      <c r="A1456" s="30"/>
      <c r="D1456" s="6"/>
      <c r="E1456" s="5"/>
      <c r="F1456" s="33"/>
      <c r="G1456" s="31"/>
      <c r="H1456" s="27"/>
      <c r="I1456" s="33"/>
      <c r="J1456" s="64"/>
      <c r="K1456" s="58"/>
      <c r="L1456" s="59"/>
      <c r="M1456" s="60"/>
      <c r="N1456" s="61"/>
      <c r="O1456" s="62"/>
      <c r="P1456" s="140"/>
      <c r="Q1456" s="63"/>
      <c r="R1456" s="83"/>
    </row>
    <row r="1457" spans="1:18" ht="15" customHeight="1">
      <c r="A1457" s="30"/>
      <c r="D1457" s="6"/>
      <c r="E1457" s="5"/>
      <c r="F1457" s="33"/>
      <c r="G1457" s="31"/>
      <c r="H1457" s="27"/>
      <c r="I1457" s="33"/>
      <c r="J1457" s="64"/>
      <c r="K1457" s="58"/>
      <c r="L1457" s="59"/>
      <c r="M1457" s="60"/>
      <c r="N1457" s="61"/>
      <c r="O1457" s="62"/>
      <c r="P1457" s="140"/>
      <c r="Q1457" s="63"/>
      <c r="R1457" s="83"/>
    </row>
    <row r="1458" spans="1:18" ht="15" customHeight="1">
      <c r="A1458" s="30"/>
      <c r="D1458" s="6"/>
      <c r="E1458" s="5"/>
      <c r="F1458" s="33"/>
      <c r="G1458" s="35"/>
      <c r="H1458" s="27"/>
      <c r="I1458" s="33"/>
      <c r="J1458" s="64"/>
      <c r="K1458" s="58"/>
      <c r="L1458" s="59"/>
      <c r="M1458" s="60"/>
      <c r="N1458" s="61"/>
      <c r="O1458" s="62"/>
      <c r="P1458" s="140"/>
      <c r="Q1458" s="63"/>
      <c r="R1458" s="83"/>
    </row>
    <row r="1459" spans="1:18" ht="15" customHeight="1">
      <c r="A1459" s="30"/>
      <c r="D1459" s="6"/>
      <c r="E1459" s="5"/>
      <c r="F1459" s="33"/>
      <c r="G1459" s="35"/>
      <c r="H1459" s="27"/>
      <c r="I1459" s="33"/>
      <c r="J1459" s="64"/>
      <c r="K1459" s="58"/>
      <c r="L1459" s="59"/>
      <c r="M1459" s="60"/>
      <c r="N1459" s="61"/>
      <c r="O1459" s="62"/>
      <c r="P1459" s="140"/>
      <c r="Q1459" s="63"/>
      <c r="R1459" s="83"/>
    </row>
    <row r="1460" spans="1:18" ht="15" customHeight="1">
      <c r="A1460" s="30"/>
      <c r="D1460" s="6"/>
      <c r="E1460" s="5"/>
      <c r="F1460" s="33"/>
      <c r="G1460" s="35"/>
      <c r="H1460" s="27"/>
      <c r="I1460" s="33"/>
      <c r="J1460" s="64"/>
      <c r="K1460" s="58"/>
      <c r="L1460" s="59"/>
      <c r="M1460" s="60"/>
      <c r="N1460" s="61"/>
      <c r="O1460" s="62"/>
      <c r="P1460" s="140"/>
      <c r="Q1460" s="63"/>
      <c r="R1460" s="83"/>
    </row>
    <row r="1461" spans="1:18" ht="15" customHeight="1">
      <c r="A1461" s="30"/>
      <c r="D1461" s="6"/>
      <c r="E1461" s="5"/>
      <c r="F1461" s="33"/>
      <c r="G1461" s="35"/>
      <c r="H1461" s="27"/>
      <c r="I1461" s="33"/>
      <c r="J1461" s="64"/>
      <c r="K1461" s="58"/>
      <c r="L1461" s="59"/>
      <c r="M1461" s="60"/>
      <c r="N1461" s="61"/>
      <c r="O1461" s="62"/>
      <c r="P1461" s="140"/>
      <c r="Q1461" s="63"/>
      <c r="R1461" s="83"/>
    </row>
    <row r="1462" spans="1:18" ht="15" customHeight="1">
      <c r="A1462" s="30"/>
      <c r="D1462" s="6"/>
      <c r="E1462" s="5"/>
      <c r="F1462" s="33"/>
      <c r="G1462" s="31"/>
      <c r="H1462" s="27"/>
      <c r="I1462" s="33"/>
      <c r="J1462" s="64"/>
      <c r="K1462" s="58"/>
      <c r="L1462" s="59"/>
      <c r="M1462" s="60"/>
      <c r="N1462" s="61"/>
      <c r="O1462" s="62"/>
      <c r="P1462" s="140"/>
      <c r="Q1462" s="63"/>
      <c r="R1462" s="83"/>
    </row>
    <row r="1463" spans="1:18" ht="15" customHeight="1">
      <c r="A1463" s="30"/>
      <c r="D1463" s="6"/>
      <c r="E1463" s="5"/>
      <c r="F1463" s="33"/>
      <c r="G1463" s="31"/>
      <c r="H1463" s="27"/>
      <c r="I1463" s="33"/>
      <c r="J1463" s="64"/>
      <c r="K1463" s="58"/>
      <c r="L1463" s="59"/>
      <c r="M1463" s="60"/>
      <c r="N1463" s="61"/>
      <c r="O1463" s="62"/>
      <c r="P1463" s="140"/>
      <c r="Q1463" s="63"/>
      <c r="R1463" s="83"/>
    </row>
    <row r="1464" spans="1:18" ht="15" customHeight="1">
      <c r="A1464" s="30"/>
      <c r="D1464" s="6"/>
      <c r="E1464" s="5"/>
      <c r="F1464" s="33"/>
      <c r="G1464" s="35"/>
      <c r="H1464" s="27"/>
      <c r="I1464" s="33"/>
      <c r="J1464" s="64"/>
      <c r="K1464" s="58"/>
      <c r="L1464" s="59"/>
      <c r="M1464" s="60"/>
      <c r="N1464" s="61"/>
      <c r="O1464" s="62"/>
      <c r="P1464" s="140"/>
      <c r="Q1464" s="63"/>
      <c r="R1464" s="83"/>
    </row>
    <row r="1465" spans="1:18" ht="15" customHeight="1">
      <c r="A1465" s="30"/>
      <c r="D1465" s="6"/>
      <c r="E1465" s="5"/>
      <c r="F1465" s="33"/>
      <c r="G1465" s="35"/>
      <c r="H1465" s="27"/>
      <c r="I1465" s="33"/>
      <c r="J1465" s="64"/>
      <c r="K1465" s="58"/>
      <c r="L1465" s="59"/>
      <c r="M1465" s="60"/>
      <c r="N1465" s="61"/>
      <c r="O1465" s="62"/>
      <c r="P1465" s="140"/>
      <c r="Q1465" s="63"/>
      <c r="R1465" s="83"/>
    </row>
    <row r="1466" spans="1:18" ht="15" customHeight="1">
      <c r="A1466" s="30"/>
      <c r="D1466" s="6"/>
      <c r="E1466" s="5"/>
      <c r="F1466" s="33"/>
      <c r="G1466" s="35"/>
      <c r="H1466" s="27"/>
      <c r="I1466" s="33"/>
      <c r="J1466" s="64"/>
      <c r="K1466" s="58"/>
      <c r="L1466" s="59"/>
      <c r="M1466" s="60"/>
      <c r="N1466" s="61"/>
      <c r="O1466" s="62"/>
      <c r="P1466" s="140"/>
      <c r="Q1466" s="63"/>
      <c r="R1466" s="83"/>
    </row>
    <row r="1467" spans="1:18" ht="15" customHeight="1">
      <c r="A1467" s="30"/>
      <c r="D1467" s="6"/>
      <c r="E1467" s="5"/>
      <c r="F1467" s="33"/>
      <c r="G1467" s="35"/>
      <c r="H1467" s="27"/>
      <c r="I1467" s="33"/>
      <c r="J1467" s="64"/>
      <c r="K1467" s="58"/>
      <c r="L1467" s="59"/>
      <c r="M1467" s="60"/>
      <c r="N1467" s="61"/>
      <c r="O1467" s="62"/>
      <c r="P1467" s="140"/>
      <c r="Q1467" s="63"/>
      <c r="R1467" s="83"/>
    </row>
    <row r="1468" spans="1:18" ht="15" customHeight="1">
      <c r="A1468" s="30"/>
      <c r="D1468" s="6"/>
      <c r="E1468" s="5"/>
      <c r="F1468" s="33"/>
      <c r="G1468" s="31"/>
      <c r="H1468" s="27"/>
      <c r="I1468" s="33"/>
      <c r="J1468" s="64"/>
      <c r="K1468" s="58"/>
      <c r="L1468" s="59"/>
      <c r="M1468" s="60"/>
      <c r="N1468" s="61"/>
      <c r="O1468" s="62"/>
      <c r="P1468" s="140"/>
      <c r="Q1468" s="63"/>
      <c r="R1468" s="83"/>
    </row>
    <row r="1469" spans="1:18" ht="15" customHeight="1">
      <c r="A1469" s="30"/>
      <c r="D1469" s="6"/>
      <c r="E1469" s="5"/>
      <c r="F1469" s="33"/>
      <c r="G1469" s="31"/>
      <c r="H1469" s="27"/>
      <c r="I1469" s="33"/>
      <c r="J1469" s="64"/>
      <c r="K1469" s="58"/>
      <c r="L1469" s="59"/>
      <c r="M1469" s="60"/>
      <c r="N1469" s="61"/>
      <c r="O1469" s="62"/>
      <c r="P1469" s="140"/>
      <c r="Q1469" s="63"/>
      <c r="R1469" s="83"/>
    </row>
    <row r="1470" spans="1:18" ht="15" customHeight="1">
      <c r="A1470" s="30"/>
      <c r="D1470" s="6"/>
      <c r="E1470" s="5"/>
      <c r="F1470" s="33"/>
      <c r="G1470" s="35"/>
      <c r="H1470" s="27"/>
      <c r="I1470" s="33"/>
      <c r="J1470" s="64"/>
      <c r="K1470" s="58"/>
      <c r="L1470" s="59"/>
      <c r="M1470" s="60"/>
      <c r="N1470" s="61"/>
      <c r="O1470" s="62"/>
      <c r="P1470" s="140"/>
      <c r="Q1470" s="63"/>
      <c r="R1470" s="83"/>
    </row>
    <row r="1471" spans="1:18" ht="15" customHeight="1">
      <c r="A1471" s="30"/>
      <c r="D1471" s="6"/>
      <c r="E1471" s="5"/>
      <c r="F1471" s="33"/>
      <c r="G1471" s="35"/>
      <c r="H1471" s="27"/>
      <c r="I1471" s="33"/>
      <c r="J1471" s="64"/>
      <c r="K1471" s="58"/>
      <c r="L1471" s="59"/>
      <c r="M1471" s="60"/>
      <c r="N1471" s="61"/>
      <c r="O1471" s="62"/>
      <c r="P1471" s="140"/>
      <c r="Q1471" s="63"/>
      <c r="R1471" s="83"/>
    </row>
    <row r="1472" spans="1:18" ht="15" customHeight="1">
      <c r="A1472" s="30"/>
      <c r="D1472" s="6"/>
      <c r="E1472" s="5"/>
      <c r="F1472" s="33"/>
      <c r="G1472" s="35"/>
      <c r="H1472" s="27"/>
      <c r="I1472" s="33"/>
      <c r="J1472" s="64"/>
      <c r="K1472" s="58"/>
      <c r="L1472" s="59"/>
      <c r="M1472" s="60"/>
      <c r="N1472" s="61"/>
      <c r="O1472" s="62"/>
      <c r="P1472" s="140"/>
      <c r="Q1472" s="63"/>
      <c r="R1472" s="83"/>
    </row>
    <row r="1473" spans="1:18" ht="15" customHeight="1">
      <c r="A1473" s="30"/>
      <c r="D1473" s="6"/>
      <c r="E1473" s="5"/>
      <c r="F1473" s="33"/>
      <c r="G1473" s="35"/>
      <c r="H1473" s="27"/>
      <c r="I1473" s="33"/>
      <c r="J1473" s="64"/>
      <c r="K1473" s="58"/>
      <c r="L1473" s="59"/>
      <c r="M1473" s="60"/>
      <c r="N1473" s="61"/>
      <c r="O1473" s="62"/>
      <c r="P1473" s="140"/>
      <c r="Q1473" s="63"/>
      <c r="R1473" s="83"/>
    </row>
    <row r="1474" spans="1:18" ht="15" customHeight="1">
      <c r="A1474" s="30"/>
      <c r="D1474" s="6"/>
      <c r="E1474" s="5"/>
      <c r="F1474" s="33"/>
      <c r="G1474" s="31"/>
      <c r="H1474" s="27"/>
      <c r="I1474" s="33"/>
      <c r="J1474" s="64"/>
      <c r="K1474" s="58"/>
      <c r="L1474" s="59"/>
      <c r="M1474" s="60"/>
      <c r="N1474" s="61"/>
      <c r="O1474" s="62"/>
      <c r="P1474" s="140"/>
      <c r="Q1474" s="63"/>
      <c r="R1474" s="83"/>
    </row>
    <row r="1475" spans="1:18" ht="15" customHeight="1">
      <c r="A1475" s="30"/>
      <c r="D1475" s="6"/>
      <c r="E1475" s="5"/>
      <c r="F1475" s="33"/>
      <c r="G1475" s="31"/>
      <c r="H1475" s="27"/>
      <c r="I1475" s="33"/>
      <c r="J1475" s="64"/>
      <c r="K1475" s="58"/>
      <c r="L1475" s="59"/>
      <c r="M1475" s="60"/>
      <c r="N1475" s="61"/>
      <c r="O1475" s="62"/>
      <c r="P1475" s="140"/>
      <c r="Q1475" s="63"/>
      <c r="R1475" s="83"/>
    </row>
    <row r="1476" spans="1:18" ht="15" customHeight="1">
      <c r="A1476" s="30"/>
      <c r="D1476" s="6"/>
      <c r="E1476" s="5"/>
      <c r="F1476" s="33"/>
      <c r="G1476" s="35"/>
      <c r="H1476" s="27"/>
      <c r="I1476" s="33"/>
      <c r="J1476" s="64"/>
      <c r="K1476" s="58"/>
      <c r="L1476" s="59"/>
      <c r="M1476" s="60"/>
      <c r="N1476" s="61"/>
      <c r="O1476" s="62"/>
      <c r="P1476" s="140"/>
      <c r="Q1476" s="63"/>
      <c r="R1476" s="83"/>
    </row>
    <row r="1477" spans="1:18" ht="15" customHeight="1">
      <c r="A1477" s="30"/>
      <c r="D1477" s="6"/>
      <c r="E1477" s="5"/>
      <c r="F1477" s="33"/>
      <c r="G1477" s="35"/>
      <c r="H1477" s="27"/>
      <c r="I1477" s="33"/>
      <c r="J1477" s="64"/>
      <c r="K1477" s="58"/>
      <c r="L1477" s="59"/>
      <c r="M1477" s="60"/>
      <c r="N1477" s="61"/>
      <c r="O1477" s="62"/>
      <c r="P1477" s="140"/>
      <c r="Q1477" s="63"/>
      <c r="R1477" s="83"/>
    </row>
    <row r="1478" spans="1:18" ht="15" customHeight="1">
      <c r="A1478" s="30"/>
      <c r="D1478" s="6"/>
      <c r="E1478" s="5"/>
      <c r="F1478" s="33"/>
      <c r="G1478" s="35"/>
      <c r="H1478" s="27"/>
      <c r="I1478" s="33"/>
      <c r="J1478" s="64"/>
      <c r="K1478" s="58"/>
      <c r="L1478" s="59"/>
      <c r="M1478" s="60"/>
      <c r="N1478" s="61"/>
      <c r="O1478" s="62"/>
      <c r="P1478" s="140"/>
      <c r="Q1478" s="63"/>
      <c r="R1478" s="83"/>
    </row>
    <row r="1479" spans="1:18" ht="15" customHeight="1">
      <c r="A1479" s="30"/>
      <c r="D1479" s="6"/>
      <c r="E1479" s="5"/>
      <c r="F1479" s="33"/>
      <c r="G1479" s="35"/>
      <c r="H1479" s="27"/>
      <c r="I1479" s="33"/>
      <c r="J1479" s="64"/>
      <c r="K1479" s="58"/>
      <c r="L1479" s="59"/>
      <c r="M1479" s="60"/>
      <c r="N1479" s="61"/>
      <c r="O1479" s="62"/>
      <c r="P1479" s="140"/>
      <c r="Q1479" s="63"/>
      <c r="R1479" s="83"/>
    </row>
    <row r="1480" spans="1:18" ht="15" customHeight="1">
      <c r="A1480" s="30"/>
      <c r="D1480" s="6"/>
      <c r="E1480" s="5"/>
      <c r="F1480" s="33"/>
      <c r="G1480" s="31"/>
      <c r="H1480" s="27"/>
      <c r="I1480" s="33"/>
      <c r="J1480" s="64"/>
      <c r="K1480" s="58"/>
      <c r="L1480" s="59"/>
      <c r="M1480" s="60"/>
      <c r="N1480" s="61"/>
      <c r="O1480" s="62"/>
      <c r="P1480" s="140"/>
      <c r="Q1480" s="63"/>
      <c r="R1480" s="83"/>
    </row>
    <row r="1481" spans="1:18" ht="15" customHeight="1">
      <c r="A1481" s="30"/>
      <c r="D1481" s="6"/>
      <c r="E1481" s="5"/>
      <c r="F1481" s="33"/>
      <c r="G1481" s="31"/>
      <c r="H1481" s="27"/>
      <c r="I1481" s="33"/>
      <c r="J1481" s="64"/>
      <c r="K1481" s="58"/>
      <c r="L1481" s="59"/>
      <c r="M1481" s="60"/>
      <c r="N1481" s="61"/>
      <c r="O1481" s="62"/>
      <c r="P1481" s="140"/>
      <c r="Q1481" s="63"/>
      <c r="R1481" s="83"/>
    </row>
    <row r="1482" spans="1:18" ht="15" customHeight="1">
      <c r="A1482" s="30"/>
      <c r="D1482" s="6"/>
      <c r="E1482" s="5"/>
      <c r="F1482" s="33"/>
      <c r="G1482" s="35"/>
      <c r="H1482" s="27"/>
      <c r="I1482" s="33"/>
      <c r="J1482" s="64"/>
      <c r="K1482" s="58"/>
      <c r="L1482" s="59"/>
      <c r="M1482" s="60"/>
      <c r="N1482" s="61"/>
      <c r="O1482" s="62"/>
      <c r="P1482" s="140"/>
      <c r="Q1482" s="63"/>
      <c r="R1482" s="83"/>
    </row>
    <row r="1483" spans="1:18" ht="15" customHeight="1">
      <c r="A1483" s="30"/>
      <c r="D1483" s="6"/>
      <c r="E1483" s="5"/>
      <c r="F1483" s="33"/>
      <c r="G1483" s="35"/>
      <c r="H1483" s="27"/>
      <c r="I1483" s="33"/>
      <c r="J1483" s="64"/>
      <c r="K1483" s="58"/>
      <c r="L1483" s="59"/>
      <c r="M1483" s="60"/>
      <c r="N1483" s="61"/>
      <c r="O1483" s="62"/>
      <c r="P1483" s="140"/>
      <c r="Q1483" s="63"/>
      <c r="R1483" s="83"/>
    </row>
    <row r="1484" spans="1:18" ht="15" customHeight="1">
      <c r="A1484" s="30"/>
      <c r="D1484" s="6"/>
      <c r="E1484" s="5"/>
      <c r="F1484" s="33"/>
      <c r="G1484" s="35"/>
      <c r="H1484" s="27"/>
      <c r="I1484" s="33"/>
      <c r="J1484" s="64"/>
      <c r="K1484" s="58"/>
      <c r="L1484" s="59"/>
      <c r="M1484" s="60"/>
      <c r="N1484" s="61"/>
      <c r="O1484" s="62"/>
      <c r="P1484" s="140"/>
      <c r="Q1484" s="63"/>
      <c r="R1484" s="83"/>
    </row>
    <row r="1485" spans="1:18" ht="15" customHeight="1">
      <c r="A1485" s="30"/>
      <c r="D1485" s="6"/>
      <c r="E1485" s="5"/>
      <c r="F1485" s="33"/>
      <c r="G1485" s="35"/>
      <c r="H1485" s="27"/>
      <c r="I1485" s="33"/>
      <c r="J1485" s="64"/>
      <c r="K1485" s="58"/>
      <c r="L1485" s="59"/>
      <c r="M1485" s="60"/>
      <c r="N1485" s="61"/>
      <c r="O1485" s="62"/>
      <c r="P1485" s="140"/>
      <c r="Q1485" s="63"/>
      <c r="R1485" s="83"/>
    </row>
    <row r="1486" spans="1:18" ht="15" customHeight="1">
      <c r="A1486" s="30"/>
      <c r="D1486" s="6"/>
      <c r="E1486" s="5"/>
      <c r="F1486" s="33"/>
      <c r="G1486" s="31"/>
      <c r="H1486" s="27"/>
      <c r="I1486" s="33"/>
      <c r="J1486" s="64"/>
      <c r="K1486" s="58"/>
      <c r="L1486" s="59"/>
      <c r="M1486" s="60"/>
      <c r="N1486" s="61"/>
      <c r="O1486" s="62"/>
      <c r="P1486" s="140"/>
      <c r="Q1486" s="63"/>
      <c r="R1486" s="83"/>
    </row>
    <row r="1487" spans="1:18" ht="15" customHeight="1">
      <c r="A1487" s="30"/>
      <c r="D1487" s="6"/>
      <c r="E1487" s="5"/>
      <c r="F1487" s="33"/>
      <c r="G1487" s="31"/>
      <c r="H1487" s="27"/>
      <c r="I1487" s="33"/>
      <c r="J1487" s="64"/>
      <c r="K1487" s="58"/>
      <c r="L1487" s="59"/>
      <c r="M1487" s="60"/>
      <c r="N1487" s="61"/>
      <c r="O1487" s="62"/>
      <c r="P1487" s="140"/>
      <c r="Q1487" s="63"/>
      <c r="R1487" s="83"/>
    </row>
    <row r="1488" spans="1:18" ht="15" customHeight="1">
      <c r="A1488" s="30"/>
      <c r="D1488" s="6"/>
      <c r="E1488" s="5"/>
      <c r="F1488" s="33"/>
      <c r="G1488" s="35"/>
      <c r="H1488" s="27"/>
      <c r="I1488" s="33"/>
      <c r="J1488" s="64"/>
      <c r="K1488" s="58"/>
      <c r="L1488" s="59"/>
      <c r="M1488" s="60"/>
      <c r="N1488" s="61"/>
      <c r="O1488" s="62"/>
      <c r="P1488" s="140"/>
      <c r="Q1488" s="63"/>
      <c r="R1488" s="83"/>
    </row>
    <row r="1489" spans="1:18" ht="15" customHeight="1">
      <c r="A1489" s="30"/>
      <c r="D1489" s="6"/>
      <c r="E1489" s="5"/>
      <c r="F1489" s="33"/>
      <c r="G1489" s="35"/>
      <c r="H1489" s="27"/>
      <c r="I1489" s="33"/>
      <c r="J1489" s="64"/>
      <c r="K1489" s="58"/>
      <c r="L1489" s="59"/>
      <c r="M1489" s="60"/>
      <c r="N1489" s="61"/>
      <c r="O1489" s="62"/>
      <c r="P1489" s="140"/>
      <c r="Q1489" s="63"/>
      <c r="R1489" s="83"/>
    </row>
    <row r="1490" spans="1:18" ht="15" customHeight="1">
      <c r="A1490" s="30"/>
      <c r="D1490" s="6"/>
      <c r="E1490" s="5"/>
      <c r="F1490" s="33"/>
      <c r="G1490" s="35"/>
      <c r="H1490" s="27"/>
      <c r="I1490" s="33"/>
      <c r="J1490" s="64"/>
      <c r="K1490" s="58"/>
      <c r="L1490" s="59"/>
      <c r="M1490" s="60"/>
      <c r="N1490" s="61"/>
      <c r="O1490" s="62"/>
      <c r="P1490" s="140"/>
      <c r="Q1490" s="63"/>
      <c r="R1490" s="83"/>
    </row>
    <row r="1491" spans="1:18" ht="15" customHeight="1">
      <c r="A1491" s="30"/>
      <c r="D1491" s="6"/>
      <c r="E1491" s="5"/>
      <c r="F1491" s="33"/>
      <c r="G1491" s="35"/>
      <c r="H1491" s="27"/>
      <c r="I1491" s="33"/>
      <c r="J1491" s="64"/>
      <c r="K1491" s="58"/>
      <c r="L1491" s="59"/>
      <c r="M1491" s="60"/>
      <c r="N1491" s="61"/>
      <c r="O1491" s="62"/>
      <c r="P1491" s="140"/>
      <c r="Q1491" s="63"/>
      <c r="R1491" s="83"/>
    </row>
    <row r="1492" spans="1:18" ht="15" customHeight="1">
      <c r="A1492" s="30"/>
      <c r="D1492" s="6"/>
      <c r="E1492" s="5"/>
      <c r="F1492" s="33"/>
      <c r="G1492" s="31"/>
      <c r="H1492" s="27"/>
      <c r="I1492" s="33"/>
      <c r="J1492" s="64"/>
      <c r="K1492" s="58"/>
      <c r="L1492" s="59"/>
      <c r="M1492" s="60"/>
      <c r="N1492" s="61"/>
      <c r="O1492" s="62"/>
      <c r="P1492" s="140"/>
      <c r="Q1492" s="63"/>
      <c r="R1492" s="83"/>
    </row>
    <row r="1493" spans="1:18" ht="15" customHeight="1">
      <c r="A1493" s="30"/>
      <c r="D1493" s="6"/>
      <c r="E1493" s="5"/>
      <c r="F1493" s="33"/>
      <c r="G1493" s="31"/>
      <c r="H1493" s="27"/>
      <c r="I1493" s="33"/>
      <c r="J1493" s="64"/>
      <c r="K1493" s="58"/>
      <c r="L1493" s="59"/>
      <c r="M1493" s="60"/>
      <c r="N1493" s="61"/>
      <c r="O1493" s="62"/>
      <c r="P1493" s="140"/>
      <c r="Q1493" s="63"/>
      <c r="R1493" s="83"/>
    </row>
    <row r="1494" spans="1:18" ht="15" customHeight="1">
      <c r="A1494" s="30"/>
      <c r="D1494" s="6"/>
      <c r="E1494" s="5"/>
      <c r="F1494" s="33"/>
      <c r="G1494" s="35"/>
      <c r="H1494" s="27"/>
      <c r="I1494" s="33"/>
      <c r="J1494" s="64"/>
      <c r="K1494" s="58"/>
      <c r="L1494" s="59"/>
      <c r="M1494" s="60"/>
      <c r="N1494" s="61"/>
      <c r="O1494" s="62"/>
      <c r="P1494" s="140"/>
      <c r="Q1494" s="63"/>
      <c r="R1494" s="83"/>
    </row>
    <row r="1495" spans="1:18" ht="15" customHeight="1">
      <c r="A1495" s="30"/>
      <c r="D1495" s="6"/>
      <c r="E1495" s="5"/>
      <c r="F1495" s="33"/>
      <c r="G1495" s="35"/>
      <c r="H1495" s="27"/>
      <c r="I1495" s="33"/>
      <c r="J1495" s="64"/>
      <c r="K1495" s="58"/>
      <c r="L1495" s="59"/>
      <c r="M1495" s="60"/>
      <c r="N1495" s="61"/>
      <c r="O1495" s="62"/>
      <c r="P1495" s="140"/>
      <c r="Q1495" s="63"/>
      <c r="R1495" s="83"/>
    </row>
    <row r="1496" spans="1:18" ht="15" customHeight="1">
      <c r="A1496" s="30"/>
      <c r="D1496" s="6"/>
      <c r="E1496" s="5"/>
      <c r="F1496" s="33"/>
      <c r="G1496" s="35"/>
      <c r="H1496" s="27"/>
      <c r="I1496" s="33"/>
      <c r="J1496" s="64"/>
      <c r="K1496" s="58"/>
      <c r="L1496" s="59"/>
      <c r="M1496" s="60"/>
      <c r="N1496" s="61"/>
      <c r="O1496" s="62"/>
      <c r="P1496" s="140"/>
      <c r="Q1496" s="63"/>
      <c r="R1496" s="83"/>
    </row>
    <row r="1497" spans="1:18" ht="15" customHeight="1">
      <c r="A1497" s="30"/>
      <c r="D1497" s="6"/>
      <c r="E1497" s="5"/>
      <c r="F1497" s="33"/>
      <c r="G1497" s="35"/>
      <c r="H1497" s="27"/>
      <c r="I1497" s="33"/>
      <c r="J1497" s="64"/>
      <c r="K1497" s="58"/>
      <c r="L1497" s="59"/>
      <c r="M1497" s="60"/>
      <c r="N1497" s="61"/>
      <c r="O1497" s="62"/>
      <c r="P1497" s="140"/>
      <c r="Q1497" s="63"/>
      <c r="R1497" s="83"/>
    </row>
    <row r="1498" spans="1:18" ht="15" customHeight="1">
      <c r="A1498" s="30"/>
      <c r="D1498" s="6"/>
      <c r="E1498" s="5"/>
      <c r="F1498" s="33"/>
      <c r="G1498" s="31"/>
      <c r="H1498" s="27"/>
      <c r="I1498" s="33"/>
      <c r="J1498" s="64"/>
      <c r="K1498" s="58"/>
      <c r="L1498" s="59"/>
      <c r="M1498" s="60"/>
      <c r="N1498" s="61"/>
      <c r="O1498" s="62"/>
      <c r="P1498" s="140"/>
      <c r="Q1498" s="63"/>
      <c r="R1498" s="83"/>
    </row>
    <row r="1499" spans="1:18" ht="15" customHeight="1">
      <c r="A1499" s="30"/>
      <c r="D1499" s="6"/>
      <c r="E1499" s="5"/>
      <c r="F1499" s="33"/>
      <c r="G1499" s="31"/>
      <c r="H1499" s="27"/>
      <c r="I1499" s="33"/>
      <c r="J1499" s="64"/>
      <c r="K1499" s="58"/>
      <c r="L1499" s="59"/>
      <c r="M1499" s="60"/>
      <c r="N1499" s="61"/>
      <c r="O1499" s="62"/>
      <c r="P1499" s="140"/>
      <c r="Q1499" s="63"/>
      <c r="R1499" s="83"/>
    </row>
    <row r="1500" spans="1:18" ht="15" customHeight="1">
      <c r="A1500" s="30"/>
      <c r="D1500" s="6"/>
      <c r="E1500" s="5"/>
      <c r="F1500" s="33"/>
      <c r="G1500" s="35"/>
      <c r="H1500" s="27"/>
      <c r="I1500" s="33"/>
      <c r="J1500" s="64"/>
      <c r="K1500" s="58"/>
      <c r="L1500" s="59"/>
      <c r="M1500" s="60"/>
      <c r="N1500" s="61"/>
      <c r="O1500" s="62"/>
      <c r="P1500" s="140"/>
      <c r="Q1500" s="63"/>
      <c r="R1500" s="83"/>
    </row>
    <row r="1501" spans="1:18" ht="15" customHeight="1">
      <c r="A1501" s="30"/>
      <c r="D1501" s="6"/>
      <c r="E1501" s="5"/>
      <c r="F1501" s="33"/>
      <c r="G1501" s="35"/>
      <c r="H1501" s="27"/>
      <c r="I1501" s="33"/>
      <c r="J1501" s="64"/>
      <c r="K1501" s="58"/>
      <c r="L1501" s="59"/>
      <c r="M1501" s="60"/>
      <c r="N1501" s="61"/>
      <c r="O1501" s="62"/>
      <c r="P1501" s="140"/>
      <c r="Q1501" s="63"/>
      <c r="R1501" s="83"/>
    </row>
    <row r="1502" spans="1:18" ht="15" customHeight="1">
      <c r="A1502" s="30"/>
      <c r="D1502" s="6"/>
      <c r="E1502" s="5"/>
      <c r="F1502" s="33"/>
      <c r="G1502" s="35"/>
      <c r="H1502" s="27"/>
      <c r="I1502" s="33"/>
      <c r="J1502" s="64"/>
      <c r="K1502" s="58"/>
      <c r="L1502" s="59"/>
      <c r="M1502" s="60"/>
      <c r="N1502" s="61"/>
      <c r="O1502" s="62"/>
      <c r="P1502" s="140"/>
      <c r="Q1502" s="63"/>
      <c r="R1502" s="83"/>
    </row>
    <row r="1503" spans="1:18" ht="15" customHeight="1">
      <c r="A1503" s="30"/>
      <c r="D1503" s="6"/>
      <c r="E1503" s="5"/>
      <c r="F1503" s="33"/>
      <c r="G1503" s="35"/>
      <c r="H1503" s="27"/>
      <c r="I1503" s="33"/>
      <c r="J1503" s="64"/>
      <c r="K1503" s="58"/>
      <c r="L1503" s="59"/>
      <c r="M1503" s="60"/>
      <c r="N1503" s="61"/>
      <c r="O1503" s="62"/>
      <c r="P1503" s="140"/>
      <c r="Q1503" s="63"/>
      <c r="R1503" s="83"/>
    </row>
    <row r="1504" spans="1:18" ht="15" customHeight="1">
      <c r="A1504" s="30"/>
      <c r="D1504" s="6"/>
      <c r="E1504" s="5"/>
      <c r="F1504" s="33"/>
      <c r="G1504" s="31"/>
      <c r="H1504" s="27"/>
      <c r="I1504" s="33"/>
      <c r="J1504" s="64"/>
      <c r="K1504" s="58"/>
      <c r="L1504" s="59"/>
      <c r="M1504" s="60"/>
      <c r="N1504" s="61"/>
      <c r="O1504" s="62"/>
      <c r="P1504" s="140"/>
      <c r="Q1504" s="63"/>
      <c r="R1504" s="83"/>
    </row>
    <row r="1505" spans="1:18" ht="15" customHeight="1">
      <c r="A1505" s="30"/>
      <c r="D1505" s="6"/>
      <c r="E1505" s="5"/>
      <c r="F1505" s="33"/>
      <c r="G1505" s="31"/>
      <c r="H1505" s="27"/>
      <c r="I1505" s="33"/>
      <c r="J1505" s="64"/>
      <c r="K1505" s="58"/>
      <c r="L1505" s="59"/>
      <c r="M1505" s="60"/>
      <c r="N1505" s="61"/>
      <c r="O1505" s="62"/>
      <c r="P1505" s="140"/>
      <c r="Q1505" s="63"/>
      <c r="R1505" s="83"/>
    </row>
    <row r="1506" spans="1:18" ht="15" customHeight="1">
      <c r="A1506" s="30"/>
      <c r="D1506" s="6"/>
      <c r="E1506" s="5"/>
      <c r="F1506" s="33"/>
      <c r="G1506" s="35"/>
      <c r="H1506" s="27"/>
      <c r="I1506" s="33"/>
      <c r="J1506" s="64"/>
      <c r="K1506" s="58"/>
      <c r="L1506" s="59"/>
      <c r="M1506" s="60"/>
      <c r="N1506" s="61"/>
      <c r="O1506" s="62"/>
      <c r="P1506" s="140"/>
      <c r="Q1506" s="63"/>
      <c r="R1506" s="83"/>
    </row>
    <row r="1507" spans="1:18" ht="15" customHeight="1">
      <c r="A1507" s="30"/>
      <c r="D1507" s="6"/>
      <c r="E1507" s="5"/>
      <c r="F1507" s="33"/>
      <c r="G1507" s="35"/>
      <c r="H1507" s="27"/>
      <c r="I1507" s="33"/>
      <c r="J1507" s="64"/>
      <c r="K1507" s="58"/>
      <c r="L1507" s="59"/>
      <c r="M1507" s="60"/>
      <c r="N1507" s="61"/>
      <c r="O1507" s="62"/>
      <c r="P1507" s="140"/>
      <c r="Q1507" s="63"/>
      <c r="R1507" s="83"/>
    </row>
    <row r="1508" spans="1:18" ht="15" customHeight="1">
      <c r="A1508" s="30"/>
      <c r="D1508" s="6"/>
      <c r="E1508" s="5"/>
      <c r="F1508" s="33"/>
      <c r="G1508" s="35"/>
      <c r="H1508" s="27"/>
      <c r="I1508" s="33"/>
      <c r="J1508" s="64"/>
      <c r="K1508" s="58"/>
      <c r="L1508" s="59"/>
      <c r="M1508" s="60"/>
      <c r="N1508" s="61"/>
      <c r="O1508" s="62"/>
      <c r="P1508" s="140"/>
      <c r="Q1508" s="63"/>
      <c r="R1508" s="83"/>
    </row>
    <row r="1509" spans="1:18" ht="15" customHeight="1">
      <c r="A1509" s="30"/>
      <c r="D1509" s="6"/>
      <c r="E1509" s="5"/>
      <c r="F1509" s="33"/>
      <c r="G1509" s="35"/>
      <c r="H1509" s="27"/>
      <c r="I1509" s="33"/>
      <c r="J1509" s="64"/>
      <c r="K1509" s="58"/>
      <c r="L1509" s="59"/>
      <c r="M1509" s="60"/>
      <c r="N1509" s="61"/>
      <c r="O1509" s="62"/>
      <c r="P1509" s="140"/>
      <c r="Q1509" s="63"/>
      <c r="R1509" s="83"/>
    </row>
    <row r="1510" spans="1:18" ht="15" customHeight="1">
      <c r="A1510" s="30"/>
      <c r="D1510" s="6"/>
      <c r="E1510" s="5"/>
      <c r="F1510" s="33"/>
      <c r="G1510" s="31"/>
      <c r="H1510" s="27"/>
      <c r="I1510" s="33"/>
      <c r="J1510" s="64"/>
      <c r="K1510" s="58"/>
      <c r="L1510" s="59"/>
      <c r="M1510" s="60"/>
      <c r="N1510" s="61"/>
      <c r="O1510" s="62"/>
      <c r="P1510" s="140"/>
      <c r="Q1510" s="63"/>
      <c r="R1510" s="83"/>
    </row>
    <row r="1511" spans="1:18" ht="15" customHeight="1">
      <c r="A1511" s="30"/>
      <c r="D1511" s="6"/>
      <c r="E1511" s="5"/>
      <c r="F1511" s="33"/>
      <c r="G1511" s="31"/>
      <c r="H1511" s="27"/>
      <c r="I1511" s="33"/>
      <c r="J1511" s="64"/>
      <c r="K1511" s="58"/>
      <c r="L1511" s="59"/>
      <c r="M1511" s="60"/>
      <c r="N1511" s="61"/>
      <c r="O1511" s="62"/>
      <c r="P1511" s="140"/>
      <c r="Q1511" s="63"/>
      <c r="R1511" s="83"/>
    </row>
    <row r="1512" spans="1:18" ht="15" customHeight="1">
      <c r="A1512" s="30"/>
      <c r="D1512" s="6"/>
      <c r="E1512" s="5"/>
      <c r="F1512" s="33"/>
      <c r="G1512" s="35"/>
      <c r="H1512" s="27"/>
      <c r="I1512" s="33"/>
      <c r="J1512" s="64"/>
      <c r="K1512" s="58"/>
      <c r="L1512" s="59"/>
      <c r="M1512" s="60"/>
      <c r="N1512" s="61"/>
      <c r="O1512" s="62"/>
      <c r="P1512" s="140"/>
      <c r="Q1512" s="63"/>
      <c r="R1512" s="83"/>
    </row>
    <row r="1513" spans="1:18" ht="15" customHeight="1">
      <c r="A1513" s="30"/>
      <c r="D1513" s="6"/>
      <c r="E1513" s="5"/>
      <c r="F1513" s="33"/>
      <c r="G1513" s="35"/>
      <c r="H1513" s="27"/>
      <c r="I1513" s="33"/>
      <c r="J1513" s="64"/>
      <c r="K1513" s="58"/>
      <c r="L1513" s="59"/>
      <c r="M1513" s="60"/>
      <c r="N1513" s="61"/>
      <c r="O1513" s="62"/>
      <c r="P1513" s="140"/>
      <c r="Q1513" s="63"/>
      <c r="R1513" s="83"/>
    </row>
    <row r="1514" spans="1:18" ht="15" customHeight="1">
      <c r="A1514" s="30"/>
      <c r="D1514" s="6"/>
      <c r="E1514" s="5"/>
      <c r="F1514" s="33"/>
      <c r="G1514" s="35"/>
      <c r="H1514" s="27"/>
      <c r="I1514" s="33"/>
      <c r="J1514" s="64"/>
      <c r="K1514" s="58"/>
      <c r="L1514" s="59"/>
      <c r="M1514" s="60"/>
      <c r="N1514" s="61"/>
      <c r="O1514" s="62"/>
      <c r="P1514" s="140"/>
      <c r="Q1514" s="63"/>
      <c r="R1514" s="83"/>
    </row>
    <row r="1515" spans="1:18" ht="15" customHeight="1">
      <c r="A1515" s="30"/>
      <c r="D1515" s="6"/>
      <c r="E1515" s="5"/>
      <c r="F1515" s="33"/>
      <c r="G1515" s="35"/>
      <c r="H1515" s="27"/>
      <c r="I1515" s="33"/>
      <c r="J1515" s="64"/>
      <c r="K1515" s="58"/>
      <c r="L1515" s="59"/>
      <c r="M1515" s="60"/>
      <c r="N1515" s="61"/>
      <c r="O1515" s="62"/>
      <c r="P1515" s="140"/>
      <c r="Q1515" s="63"/>
      <c r="R1515" s="83"/>
    </row>
    <row r="1516" spans="1:18" ht="15" customHeight="1">
      <c r="A1516" s="30"/>
      <c r="D1516" s="6"/>
      <c r="E1516" s="5"/>
      <c r="F1516" s="33"/>
      <c r="G1516" s="31"/>
      <c r="H1516" s="27"/>
      <c r="I1516" s="33"/>
      <c r="J1516" s="64"/>
      <c r="K1516" s="58"/>
      <c r="L1516" s="59"/>
      <c r="M1516" s="60"/>
      <c r="N1516" s="61"/>
      <c r="O1516" s="62"/>
      <c r="P1516" s="140"/>
      <c r="Q1516" s="63"/>
      <c r="R1516" s="83"/>
    </row>
    <row r="1517" spans="1:18" ht="15" customHeight="1">
      <c r="A1517" s="30"/>
      <c r="D1517" s="6"/>
      <c r="E1517" s="5"/>
      <c r="F1517" s="33"/>
      <c r="G1517" s="31"/>
      <c r="H1517" s="27"/>
      <c r="I1517" s="33"/>
      <c r="J1517" s="64"/>
      <c r="K1517" s="58"/>
      <c r="L1517" s="59"/>
      <c r="M1517" s="60"/>
      <c r="N1517" s="61"/>
      <c r="O1517" s="62"/>
      <c r="P1517" s="140"/>
      <c r="Q1517" s="63"/>
      <c r="R1517" s="83"/>
    </row>
    <row r="1518" spans="1:18" ht="15" customHeight="1">
      <c r="A1518" s="30"/>
      <c r="D1518" s="6"/>
      <c r="E1518" s="5"/>
      <c r="F1518" s="33"/>
      <c r="G1518" s="35"/>
      <c r="H1518" s="27"/>
      <c r="I1518" s="33"/>
      <c r="J1518" s="64"/>
      <c r="K1518" s="58"/>
      <c r="L1518" s="59"/>
      <c r="M1518" s="60"/>
      <c r="N1518" s="61"/>
      <c r="O1518" s="62"/>
      <c r="P1518" s="140"/>
      <c r="Q1518" s="63"/>
      <c r="R1518" s="83"/>
    </row>
    <row r="1519" spans="1:18" ht="15" customHeight="1">
      <c r="A1519" s="30"/>
      <c r="D1519" s="6"/>
      <c r="E1519" s="5"/>
      <c r="F1519" s="33"/>
      <c r="G1519" s="35"/>
      <c r="H1519" s="27"/>
      <c r="I1519" s="33"/>
      <c r="J1519" s="64"/>
      <c r="K1519" s="58"/>
      <c r="L1519" s="59"/>
      <c r="M1519" s="60"/>
      <c r="N1519" s="61"/>
      <c r="O1519" s="62"/>
      <c r="P1519" s="140"/>
      <c r="Q1519" s="63"/>
      <c r="R1519" s="83"/>
    </row>
    <row r="1520" spans="1:18" ht="15" customHeight="1">
      <c r="A1520" s="30"/>
      <c r="D1520" s="6"/>
      <c r="E1520" s="5"/>
      <c r="F1520" s="33"/>
      <c r="G1520" s="35"/>
      <c r="H1520" s="27"/>
      <c r="I1520" s="33"/>
      <c r="J1520" s="64"/>
      <c r="K1520" s="58"/>
      <c r="L1520" s="59"/>
      <c r="M1520" s="60"/>
      <c r="N1520" s="61"/>
      <c r="O1520" s="62"/>
      <c r="P1520" s="140"/>
      <c r="Q1520" s="63"/>
      <c r="R1520" s="83"/>
    </row>
    <row r="1521" spans="1:18" ht="15" customHeight="1">
      <c r="A1521" s="30"/>
      <c r="D1521" s="6"/>
      <c r="E1521" s="5"/>
      <c r="F1521" s="33"/>
      <c r="G1521" s="35"/>
      <c r="H1521" s="27"/>
      <c r="I1521" s="33"/>
      <c r="J1521" s="64"/>
      <c r="K1521" s="58"/>
      <c r="L1521" s="59"/>
      <c r="M1521" s="60"/>
      <c r="N1521" s="61"/>
      <c r="O1521" s="62"/>
      <c r="P1521" s="140"/>
      <c r="Q1521" s="63"/>
      <c r="R1521" s="83"/>
    </row>
    <row r="1522" spans="1:18" ht="15" customHeight="1">
      <c r="A1522" s="30"/>
      <c r="D1522" s="6"/>
      <c r="E1522" s="5"/>
      <c r="F1522" s="33"/>
      <c r="G1522" s="31"/>
      <c r="H1522" s="27"/>
      <c r="I1522" s="33"/>
      <c r="J1522" s="64"/>
      <c r="K1522" s="58"/>
      <c r="L1522" s="59"/>
      <c r="M1522" s="60"/>
      <c r="N1522" s="61"/>
      <c r="O1522" s="62"/>
      <c r="P1522" s="140"/>
      <c r="Q1522" s="63"/>
      <c r="R1522" s="83"/>
    </row>
    <row r="1523" spans="1:18" ht="15" customHeight="1">
      <c r="A1523" s="30"/>
      <c r="D1523" s="6"/>
      <c r="E1523" s="5"/>
      <c r="F1523" s="33"/>
      <c r="G1523" s="31"/>
      <c r="H1523" s="27"/>
      <c r="I1523" s="33"/>
      <c r="J1523" s="64"/>
      <c r="K1523" s="58"/>
      <c r="L1523" s="59"/>
      <c r="M1523" s="60"/>
      <c r="N1523" s="61"/>
      <c r="O1523" s="62"/>
      <c r="P1523" s="140"/>
      <c r="Q1523" s="63"/>
      <c r="R1523" s="83"/>
    </row>
    <row r="1524" spans="1:18" ht="15" customHeight="1">
      <c r="A1524" s="30"/>
      <c r="D1524" s="6"/>
      <c r="E1524" s="5"/>
      <c r="F1524" s="33"/>
      <c r="G1524" s="35"/>
      <c r="H1524" s="27"/>
      <c r="I1524" s="33"/>
      <c r="J1524" s="64"/>
      <c r="K1524" s="58"/>
      <c r="L1524" s="59"/>
      <c r="M1524" s="60"/>
      <c r="N1524" s="61"/>
      <c r="O1524" s="62"/>
      <c r="P1524" s="140"/>
      <c r="Q1524" s="63"/>
      <c r="R1524" s="83"/>
    </row>
    <row r="1525" spans="1:18" ht="15" customHeight="1">
      <c r="A1525" s="30"/>
      <c r="D1525" s="6"/>
      <c r="E1525" s="5"/>
      <c r="F1525" s="33"/>
      <c r="G1525" s="35"/>
      <c r="H1525" s="27"/>
      <c r="I1525" s="33"/>
      <c r="J1525" s="64"/>
      <c r="K1525" s="58"/>
      <c r="L1525" s="59"/>
      <c r="M1525" s="60"/>
      <c r="N1525" s="61"/>
      <c r="O1525" s="62"/>
      <c r="P1525" s="140"/>
      <c r="Q1525" s="63"/>
      <c r="R1525" s="83"/>
    </row>
    <row r="1526" spans="1:18" ht="15" customHeight="1">
      <c r="A1526" s="30"/>
      <c r="D1526" s="6"/>
      <c r="E1526" s="5"/>
      <c r="F1526" s="33"/>
      <c r="G1526" s="35"/>
      <c r="H1526" s="27"/>
      <c r="I1526" s="33"/>
      <c r="J1526" s="64"/>
      <c r="K1526" s="58"/>
      <c r="L1526" s="59"/>
      <c r="M1526" s="60"/>
      <c r="N1526" s="61"/>
      <c r="O1526" s="62"/>
      <c r="P1526" s="140"/>
      <c r="Q1526" s="63"/>
      <c r="R1526" s="83"/>
    </row>
    <row r="1527" spans="1:18" ht="15" customHeight="1">
      <c r="A1527" s="30"/>
      <c r="D1527" s="6"/>
      <c r="E1527" s="5"/>
      <c r="F1527" s="33"/>
      <c r="G1527" s="35"/>
      <c r="H1527" s="27"/>
      <c r="I1527" s="33"/>
      <c r="J1527" s="64"/>
      <c r="K1527" s="58"/>
      <c r="L1527" s="59"/>
      <c r="M1527" s="60"/>
      <c r="N1527" s="61"/>
      <c r="O1527" s="62"/>
      <c r="P1527" s="140"/>
      <c r="Q1527" s="63"/>
      <c r="R1527" s="83"/>
    </row>
    <row r="1528" spans="1:18" ht="15" customHeight="1">
      <c r="A1528" s="30"/>
      <c r="D1528" s="6"/>
      <c r="E1528" s="5"/>
      <c r="F1528" s="33"/>
      <c r="G1528" s="31"/>
      <c r="H1528" s="27"/>
      <c r="I1528" s="33"/>
      <c r="J1528" s="64"/>
      <c r="K1528" s="58"/>
      <c r="L1528" s="59"/>
      <c r="M1528" s="60"/>
      <c r="N1528" s="61"/>
      <c r="O1528" s="62"/>
      <c r="P1528" s="140"/>
      <c r="Q1528" s="63"/>
      <c r="R1528" s="83"/>
    </row>
    <row r="1529" spans="1:18" ht="15" customHeight="1">
      <c r="A1529" s="30"/>
      <c r="D1529" s="6"/>
      <c r="E1529" s="5"/>
      <c r="F1529" s="33"/>
      <c r="G1529" s="31"/>
      <c r="H1529" s="27"/>
      <c r="I1529" s="33"/>
      <c r="J1529" s="64"/>
      <c r="K1529" s="58"/>
      <c r="L1529" s="59"/>
      <c r="M1529" s="60"/>
      <c r="N1529" s="61"/>
      <c r="O1529" s="62"/>
      <c r="P1529" s="140"/>
      <c r="Q1529" s="63"/>
      <c r="R1529" s="83"/>
    </row>
    <row r="1530" spans="1:18" ht="15" customHeight="1">
      <c r="A1530" s="30"/>
      <c r="D1530" s="6"/>
      <c r="E1530" s="5"/>
      <c r="F1530" s="33"/>
      <c r="G1530" s="35"/>
      <c r="H1530" s="27"/>
      <c r="I1530" s="33"/>
      <c r="J1530" s="64"/>
      <c r="K1530" s="58"/>
      <c r="L1530" s="59"/>
      <c r="M1530" s="60"/>
      <c r="N1530" s="61"/>
      <c r="O1530" s="62"/>
      <c r="P1530" s="140"/>
      <c r="Q1530" s="63"/>
      <c r="R1530" s="83"/>
    </row>
    <row r="1531" spans="1:18" ht="15" customHeight="1">
      <c r="A1531" s="30"/>
      <c r="D1531" s="6"/>
      <c r="E1531" s="5"/>
      <c r="F1531" s="33"/>
      <c r="G1531" s="35"/>
      <c r="H1531" s="27"/>
      <c r="I1531" s="33"/>
      <c r="J1531" s="64"/>
      <c r="K1531" s="58"/>
      <c r="L1531" s="59"/>
      <c r="M1531" s="60"/>
      <c r="N1531" s="61"/>
      <c r="O1531" s="62"/>
      <c r="P1531" s="140"/>
      <c r="Q1531" s="63"/>
      <c r="R1531" s="83"/>
    </row>
    <row r="1532" spans="1:18" ht="15" customHeight="1">
      <c r="A1532" s="30"/>
      <c r="D1532" s="6"/>
      <c r="E1532" s="5"/>
      <c r="F1532" s="33"/>
      <c r="G1532" s="35"/>
      <c r="H1532" s="27"/>
      <c r="I1532" s="33"/>
      <c r="J1532" s="64"/>
      <c r="K1532" s="58"/>
      <c r="L1532" s="59"/>
      <c r="M1532" s="60"/>
      <c r="N1532" s="61"/>
      <c r="O1532" s="62"/>
      <c r="P1532" s="140"/>
      <c r="Q1532" s="63"/>
      <c r="R1532" s="83"/>
    </row>
    <row r="1533" spans="1:18" ht="15" customHeight="1">
      <c r="A1533" s="30"/>
      <c r="D1533" s="6"/>
      <c r="E1533" s="5"/>
      <c r="F1533" s="33"/>
      <c r="G1533" s="35"/>
      <c r="H1533" s="27"/>
      <c r="I1533" s="33"/>
      <c r="J1533" s="64"/>
      <c r="K1533" s="58"/>
      <c r="L1533" s="59"/>
      <c r="M1533" s="60"/>
      <c r="N1533" s="61"/>
      <c r="O1533" s="62"/>
      <c r="P1533" s="140"/>
      <c r="Q1533" s="63"/>
      <c r="R1533" s="83"/>
    </row>
    <row r="1534" spans="1:18" ht="15" customHeight="1">
      <c r="A1534" s="30"/>
      <c r="D1534" s="6"/>
      <c r="E1534" s="5"/>
      <c r="F1534" s="33"/>
      <c r="G1534" s="31"/>
      <c r="H1534" s="27"/>
      <c r="I1534" s="33"/>
      <c r="J1534" s="64"/>
      <c r="K1534" s="58"/>
      <c r="L1534" s="59"/>
      <c r="M1534" s="60"/>
      <c r="N1534" s="61"/>
      <c r="O1534" s="62"/>
      <c r="P1534" s="140"/>
      <c r="Q1534" s="63"/>
      <c r="R1534" s="83"/>
    </row>
    <row r="1535" spans="1:18" ht="15" customHeight="1">
      <c r="A1535" s="30"/>
      <c r="D1535" s="6"/>
      <c r="E1535" s="5"/>
      <c r="F1535" s="33"/>
      <c r="G1535" s="31"/>
      <c r="H1535" s="27"/>
      <c r="I1535" s="33"/>
      <c r="J1535" s="64"/>
      <c r="K1535" s="58"/>
      <c r="L1535" s="59"/>
      <c r="M1535" s="60"/>
      <c r="N1535" s="61"/>
      <c r="O1535" s="62"/>
      <c r="P1535" s="140"/>
      <c r="Q1535" s="63"/>
      <c r="R1535" s="83"/>
    </row>
    <row r="1536" spans="1:18" ht="15" customHeight="1">
      <c r="A1536" s="30"/>
      <c r="D1536" s="6"/>
      <c r="E1536" s="5"/>
      <c r="F1536" s="33"/>
      <c r="G1536" s="35"/>
      <c r="H1536" s="27"/>
      <c r="I1536" s="33"/>
      <c r="J1536" s="64"/>
      <c r="K1536" s="58"/>
      <c r="L1536" s="59"/>
      <c r="M1536" s="60"/>
      <c r="N1536" s="61"/>
      <c r="O1536" s="62"/>
      <c r="P1536" s="140"/>
      <c r="Q1536" s="63"/>
      <c r="R1536" s="83"/>
    </row>
    <row r="1537" spans="1:18" ht="15" customHeight="1">
      <c r="A1537" s="30"/>
      <c r="D1537" s="6"/>
      <c r="E1537" s="5"/>
      <c r="F1537" s="33"/>
      <c r="G1537" s="35"/>
      <c r="H1537" s="27"/>
      <c r="I1537" s="33"/>
      <c r="J1537" s="64"/>
      <c r="K1537" s="58"/>
      <c r="L1537" s="59"/>
      <c r="M1537" s="60"/>
      <c r="N1537" s="61"/>
      <c r="O1537" s="62"/>
      <c r="P1537" s="140"/>
      <c r="Q1537" s="63"/>
      <c r="R1537" s="83"/>
    </row>
    <row r="1538" spans="1:18" ht="15" customHeight="1">
      <c r="A1538" s="30"/>
      <c r="D1538" s="6"/>
      <c r="E1538" s="5"/>
      <c r="F1538" s="33"/>
      <c r="G1538" s="35"/>
      <c r="H1538" s="27"/>
      <c r="I1538" s="33"/>
      <c r="J1538" s="64"/>
      <c r="K1538" s="58"/>
      <c r="L1538" s="59"/>
      <c r="M1538" s="60"/>
      <c r="N1538" s="61"/>
      <c r="O1538" s="62"/>
      <c r="P1538" s="140"/>
      <c r="Q1538" s="63"/>
      <c r="R1538" s="83"/>
    </row>
    <row r="1539" spans="1:18" ht="15" customHeight="1">
      <c r="A1539" s="30"/>
      <c r="D1539" s="6"/>
      <c r="E1539" s="5"/>
      <c r="F1539" s="33"/>
      <c r="G1539" s="35"/>
      <c r="H1539" s="27"/>
      <c r="I1539" s="33"/>
      <c r="J1539" s="64"/>
      <c r="K1539" s="58"/>
      <c r="L1539" s="59"/>
      <c r="M1539" s="60"/>
      <c r="N1539" s="61"/>
      <c r="O1539" s="62"/>
      <c r="P1539" s="140"/>
      <c r="Q1539" s="63"/>
      <c r="R1539" s="83"/>
    </row>
    <row r="1540" spans="1:18" ht="15" customHeight="1">
      <c r="A1540" s="30"/>
      <c r="D1540" s="6"/>
      <c r="E1540" s="5"/>
      <c r="F1540" s="33"/>
      <c r="G1540" s="31"/>
      <c r="H1540" s="27"/>
      <c r="I1540" s="33"/>
      <c r="J1540" s="64"/>
      <c r="K1540" s="58"/>
      <c r="L1540" s="59"/>
      <c r="M1540" s="60"/>
      <c r="N1540" s="61"/>
      <c r="O1540" s="62"/>
      <c r="P1540" s="140"/>
      <c r="Q1540" s="63"/>
      <c r="R1540" s="83"/>
    </row>
    <row r="1541" spans="1:18" ht="15" customHeight="1">
      <c r="A1541" s="30"/>
      <c r="D1541" s="6"/>
      <c r="E1541" s="5"/>
      <c r="F1541" s="33"/>
      <c r="G1541" s="31"/>
      <c r="H1541" s="27"/>
      <c r="I1541" s="33"/>
      <c r="J1541" s="64"/>
      <c r="K1541" s="58"/>
      <c r="L1541" s="59"/>
      <c r="M1541" s="60"/>
      <c r="N1541" s="61"/>
      <c r="O1541" s="62"/>
      <c r="P1541" s="140"/>
      <c r="Q1541" s="63"/>
      <c r="R1541" s="83"/>
    </row>
    <row r="1542" spans="1:18" ht="15" customHeight="1">
      <c r="A1542" s="30"/>
      <c r="D1542" s="6"/>
      <c r="E1542" s="5"/>
      <c r="F1542" s="33"/>
      <c r="G1542" s="35"/>
      <c r="H1542" s="27"/>
      <c r="I1542" s="33"/>
      <c r="J1542" s="64"/>
      <c r="K1542" s="58"/>
      <c r="L1542" s="59"/>
      <c r="M1542" s="60"/>
      <c r="N1542" s="61"/>
      <c r="O1542" s="62"/>
      <c r="P1542" s="140"/>
      <c r="Q1542" s="63"/>
      <c r="R1542" s="83"/>
    </row>
    <row r="1543" spans="1:18" ht="15" customHeight="1">
      <c r="A1543" s="30"/>
      <c r="D1543" s="6"/>
      <c r="E1543" s="5"/>
      <c r="F1543" s="33"/>
      <c r="G1543" s="35"/>
      <c r="H1543" s="27"/>
      <c r="I1543" s="33"/>
      <c r="J1543" s="64"/>
      <c r="K1543" s="58"/>
      <c r="L1543" s="59"/>
      <c r="M1543" s="60"/>
      <c r="N1543" s="61"/>
      <c r="O1543" s="62"/>
      <c r="P1543" s="140"/>
      <c r="Q1543" s="63"/>
      <c r="R1543" s="83"/>
    </row>
    <row r="1544" spans="1:18" ht="15" customHeight="1">
      <c r="A1544" s="30"/>
      <c r="D1544" s="6"/>
      <c r="E1544" s="5"/>
      <c r="F1544" s="33"/>
      <c r="G1544" s="35"/>
      <c r="H1544" s="27"/>
      <c r="I1544" s="33"/>
      <c r="J1544" s="64"/>
      <c r="K1544" s="58"/>
      <c r="L1544" s="59"/>
      <c r="M1544" s="60"/>
      <c r="N1544" s="61"/>
      <c r="O1544" s="62"/>
      <c r="P1544" s="140"/>
      <c r="Q1544" s="63"/>
      <c r="R1544" s="83"/>
    </row>
    <row r="1545" spans="1:18" ht="15" customHeight="1">
      <c r="A1545" s="30"/>
      <c r="D1545" s="6"/>
      <c r="E1545" s="5"/>
      <c r="F1545" s="33"/>
      <c r="G1545" s="35"/>
      <c r="H1545" s="27"/>
      <c r="I1545" s="33"/>
      <c r="J1545" s="64"/>
      <c r="K1545" s="58"/>
      <c r="L1545" s="59"/>
      <c r="M1545" s="60"/>
      <c r="N1545" s="61"/>
      <c r="O1545" s="62"/>
      <c r="P1545" s="140"/>
      <c r="Q1545" s="63"/>
      <c r="R1545" s="83"/>
    </row>
    <row r="1546" spans="1:18" ht="15" customHeight="1">
      <c r="A1546" s="30"/>
      <c r="D1546" s="6"/>
      <c r="E1546" s="5"/>
      <c r="F1546" s="33"/>
      <c r="G1546" s="31"/>
      <c r="H1546" s="27"/>
      <c r="I1546" s="33"/>
      <c r="J1546" s="64"/>
      <c r="K1546" s="58"/>
      <c r="L1546" s="59"/>
      <c r="M1546" s="60"/>
      <c r="N1546" s="61"/>
      <c r="O1546" s="62"/>
      <c r="P1546" s="140"/>
      <c r="Q1546" s="63"/>
      <c r="R1546" s="83"/>
    </row>
    <row r="1547" spans="1:18" ht="15" customHeight="1">
      <c r="A1547" s="30"/>
      <c r="D1547" s="6"/>
      <c r="E1547" s="5"/>
      <c r="F1547" s="33"/>
      <c r="G1547" s="31"/>
      <c r="H1547" s="27"/>
      <c r="I1547" s="33"/>
      <c r="J1547" s="64"/>
      <c r="K1547" s="58"/>
      <c r="L1547" s="59"/>
      <c r="M1547" s="60"/>
      <c r="N1547" s="61"/>
      <c r="O1547" s="62"/>
      <c r="P1547" s="140"/>
      <c r="Q1547" s="63"/>
      <c r="R1547" s="83"/>
    </row>
    <row r="1548" spans="1:18" ht="15" customHeight="1">
      <c r="A1548" s="30"/>
      <c r="D1548" s="6"/>
      <c r="E1548" s="5"/>
      <c r="F1548" s="33"/>
      <c r="G1548" s="35"/>
      <c r="H1548" s="27"/>
      <c r="I1548" s="33"/>
      <c r="J1548" s="64"/>
      <c r="K1548" s="58"/>
      <c r="L1548" s="59"/>
      <c r="M1548" s="60"/>
      <c r="N1548" s="61"/>
      <c r="O1548" s="62"/>
      <c r="P1548" s="140"/>
      <c r="Q1548" s="63"/>
      <c r="R1548" s="83"/>
    </row>
    <row r="1549" spans="1:18" ht="15" customHeight="1">
      <c r="A1549" s="30"/>
      <c r="D1549" s="6"/>
      <c r="E1549" s="5"/>
      <c r="F1549" s="33"/>
      <c r="G1549" s="35"/>
      <c r="H1549" s="27"/>
      <c r="I1549" s="33"/>
      <c r="J1549" s="64"/>
      <c r="K1549" s="58"/>
      <c r="L1549" s="59"/>
      <c r="M1549" s="60"/>
      <c r="N1549" s="61"/>
      <c r="O1549" s="62"/>
      <c r="P1549" s="140"/>
      <c r="Q1549" s="63"/>
      <c r="R1549" s="83"/>
    </row>
    <row r="1550" spans="1:18" ht="15" customHeight="1">
      <c r="A1550" s="30"/>
      <c r="D1550" s="6"/>
      <c r="E1550" s="5"/>
      <c r="F1550" s="33"/>
      <c r="G1550" s="35"/>
      <c r="H1550" s="27"/>
      <c r="I1550" s="33"/>
      <c r="J1550" s="64"/>
      <c r="K1550" s="58"/>
      <c r="L1550" s="59"/>
      <c r="M1550" s="60"/>
      <c r="N1550" s="61"/>
      <c r="O1550" s="62"/>
      <c r="P1550" s="140"/>
      <c r="Q1550" s="63"/>
      <c r="R1550" s="83"/>
    </row>
    <row r="1551" spans="1:18" ht="15" customHeight="1">
      <c r="A1551" s="30"/>
      <c r="D1551" s="6"/>
      <c r="E1551" s="5"/>
      <c r="F1551" s="33"/>
      <c r="G1551" s="35"/>
      <c r="H1551" s="27"/>
      <c r="I1551" s="33"/>
      <c r="J1551" s="64"/>
      <c r="K1551" s="58"/>
      <c r="L1551" s="59"/>
      <c r="M1551" s="60"/>
      <c r="N1551" s="61"/>
      <c r="O1551" s="62"/>
      <c r="P1551" s="140"/>
      <c r="Q1551" s="63"/>
      <c r="R1551" s="83"/>
    </row>
    <row r="1552" spans="1:18" ht="15" customHeight="1">
      <c r="A1552" s="30"/>
      <c r="D1552" s="6"/>
      <c r="E1552" s="5"/>
      <c r="F1552" s="33"/>
      <c r="G1552" s="31"/>
      <c r="H1552" s="27"/>
      <c r="I1552" s="33"/>
      <c r="J1552" s="64"/>
      <c r="K1552" s="58"/>
      <c r="L1552" s="59"/>
      <c r="M1552" s="60"/>
      <c r="N1552" s="61"/>
      <c r="O1552" s="62"/>
      <c r="P1552" s="140"/>
      <c r="Q1552" s="63"/>
      <c r="R1552" s="83"/>
    </row>
    <row r="1553" spans="1:18" ht="15" customHeight="1">
      <c r="A1553" s="30"/>
      <c r="D1553" s="6"/>
      <c r="E1553" s="5"/>
      <c r="F1553" s="33"/>
      <c r="G1553" s="31"/>
      <c r="H1553" s="27"/>
      <c r="I1553" s="33"/>
      <c r="J1553" s="64"/>
      <c r="K1553" s="58"/>
      <c r="L1553" s="59"/>
      <c r="M1553" s="60"/>
      <c r="N1553" s="61"/>
      <c r="O1553" s="62"/>
      <c r="P1553" s="140"/>
      <c r="Q1553" s="63"/>
      <c r="R1553" s="83"/>
    </row>
    <row r="1554" spans="1:18" ht="15" customHeight="1">
      <c r="A1554" s="30"/>
      <c r="D1554" s="6"/>
      <c r="E1554" s="5"/>
      <c r="F1554" s="33"/>
      <c r="G1554" s="35"/>
      <c r="H1554" s="27"/>
      <c r="I1554" s="33"/>
      <c r="J1554" s="64"/>
      <c r="K1554" s="58"/>
      <c r="L1554" s="59"/>
      <c r="M1554" s="60"/>
      <c r="N1554" s="61"/>
      <c r="O1554" s="62"/>
      <c r="P1554" s="140"/>
      <c r="Q1554" s="63"/>
      <c r="R1554" s="83"/>
    </row>
    <row r="1555" spans="1:18" ht="15" customHeight="1">
      <c r="A1555" s="30"/>
      <c r="D1555" s="6"/>
      <c r="E1555" s="5"/>
      <c r="F1555" s="33"/>
      <c r="G1555" s="35"/>
      <c r="H1555" s="27"/>
      <c r="I1555" s="33"/>
      <c r="J1555" s="64"/>
      <c r="K1555" s="58"/>
      <c r="L1555" s="59"/>
      <c r="M1555" s="60"/>
      <c r="N1555" s="61"/>
      <c r="O1555" s="62"/>
      <c r="P1555" s="140"/>
      <c r="Q1555" s="63"/>
      <c r="R1555" s="83"/>
    </row>
    <row r="1556" spans="1:18" ht="15" customHeight="1">
      <c r="A1556" s="30"/>
      <c r="D1556" s="6"/>
      <c r="E1556" s="5"/>
      <c r="F1556" s="33"/>
      <c r="G1556" s="35"/>
      <c r="H1556" s="27"/>
      <c r="I1556" s="33"/>
      <c r="J1556" s="64"/>
      <c r="K1556" s="58"/>
      <c r="L1556" s="59"/>
      <c r="M1556" s="60"/>
      <c r="N1556" s="61"/>
      <c r="O1556" s="62"/>
      <c r="P1556" s="140"/>
      <c r="Q1556" s="63"/>
      <c r="R1556" s="83"/>
    </row>
    <row r="1557" spans="1:18" ht="15" customHeight="1">
      <c r="A1557" s="30"/>
      <c r="D1557" s="6"/>
      <c r="E1557" s="5"/>
      <c r="F1557" s="33"/>
      <c r="G1557" s="35"/>
      <c r="H1557" s="27"/>
      <c r="I1557" s="33"/>
      <c r="J1557" s="64"/>
      <c r="K1557" s="58"/>
      <c r="L1557" s="59"/>
      <c r="M1557" s="60"/>
      <c r="N1557" s="61"/>
      <c r="O1557" s="62"/>
      <c r="P1557" s="140"/>
      <c r="Q1557" s="63"/>
      <c r="R1557" s="83"/>
    </row>
    <row r="1558" spans="1:18" ht="15" customHeight="1">
      <c r="A1558" s="30"/>
      <c r="D1558" s="6"/>
      <c r="E1558" s="5"/>
      <c r="F1558" s="33"/>
      <c r="G1558" s="31"/>
      <c r="H1558" s="27"/>
      <c r="I1558" s="33"/>
      <c r="J1558" s="64"/>
      <c r="K1558" s="58"/>
      <c r="L1558" s="59"/>
      <c r="M1558" s="60"/>
      <c r="N1558" s="61"/>
      <c r="O1558" s="62"/>
      <c r="P1558" s="140"/>
      <c r="Q1558" s="63"/>
      <c r="R1558" s="83"/>
    </row>
    <row r="1559" spans="1:18" ht="15" customHeight="1">
      <c r="A1559" s="30"/>
      <c r="D1559" s="6"/>
      <c r="E1559" s="5"/>
      <c r="F1559" s="33"/>
      <c r="G1559" s="31"/>
      <c r="H1559" s="27"/>
      <c r="I1559" s="33"/>
      <c r="J1559" s="64"/>
      <c r="K1559" s="58"/>
      <c r="L1559" s="59"/>
      <c r="M1559" s="60"/>
      <c r="N1559" s="61"/>
      <c r="O1559" s="62"/>
      <c r="P1559" s="140"/>
      <c r="Q1559" s="63"/>
      <c r="R1559" s="83"/>
    </row>
    <row r="1560" spans="1:18" ht="15" customHeight="1">
      <c r="A1560" s="30"/>
      <c r="D1560" s="6"/>
      <c r="E1560" s="5"/>
      <c r="F1560" s="33"/>
      <c r="G1560" s="35"/>
      <c r="H1560" s="27"/>
      <c r="I1560" s="33"/>
      <c r="J1560" s="64"/>
      <c r="K1560" s="58"/>
      <c r="L1560" s="59"/>
      <c r="M1560" s="60"/>
      <c r="N1560" s="61"/>
      <c r="O1560" s="62"/>
      <c r="P1560" s="140"/>
      <c r="Q1560" s="63"/>
      <c r="R1560" s="83"/>
    </row>
    <row r="1561" spans="1:18" ht="15" customHeight="1">
      <c r="A1561" s="30"/>
      <c r="D1561" s="6"/>
      <c r="E1561" s="5"/>
      <c r="F1561" s="33"/>
      <c r="G1561" s="35"/>
      <c r="H1561" s="27"/>
      <c r="I1561" s="33"/>
      <c r="J1561" s="64"/>
      <c r="K1561" s="58"/>
      <c r="L1561" s="59"/>
      <c r="M1561" s="60"/>
      <c r="N1561" s="61"/>
      <c r="O1561" s="62"/>
      <c r="P1561" s="140"/>
      <c r="Q1561" s="63"/>
      <c r="R1561" s="83"/>
    </row>
    <row r="1562" spans="1:18" ht="15" customHeight="1">
      <c r="A1562" s="30"/>
      <c r="D1562" s="6"/>
      <c r="E1562" s="5"/>
      <c r="F1562" s="33"/>
      <c r="G1562" s="35"/>
      <c r="H1562" s="27"/>
      <c r="I1562" s="33"/>
      <c r="J1562" s="64"/>
      <c r="K1562" s="58"/>
      <c r="L1562" s="59"/>
      <c r="M1562" s="60"/>
      <c r="N1562" s="61"/>
      <c r="O1562" s="62"/>
      <c r="P1562" s="140"/>
      <c r="Q1562" s="63"/>
      <c r="R1562" s="83"/>
    </row>
    <row r="1563" spans="1:18" ht="15" customHeight="1">
      <c r="A1563" s="30"/>
      <c r="D1563" s="6"/>
      <c r="E1563" s="5"/>
      <c r="F1563" s="33"/>
      <c r="G1563" s="35"/>
      <c r="H1563" s="27"/>
      <c r="I1563" s="33"/>
      <c r="J1563" s="64"/>
      <c r="K1563" s="58"/>
      <c r="L1563" s="59"/>
      <c r="M1563" s="60"/>
      <c r="N1563" s="61"/>
      <c r="O1563" s="62"/>
      <c r="P1563" s="140"/>
      <c r="Q1563" s="63"/>
      <c r="R1563" s="83"/>
    </row>
    <row r="1564" spans="1:18" ht="15" customHeight="1">
      <c r="A1564" s="30"/>
      <c r="D1564" s="6"/>
      <c r="E1564" s="5"/>
      <c r="F1564" s="33"/>
      <c r="G1564" s="31"/>
      <c r="H1564" s="27"/>
      <c r="I1564" s="33"/>
      <c r="J1564" s="64"/>
      <c r="K1564" s="58"/>
      <c r="L1564" s="59"/>
      <c r="M1564" s="60"/>
      <c r="N1564" s="61"/>
      <c r="O1564" s="62"/>
      <c r="P1564" s="140"/>
      <c r="Q1564" s="63"/>
      <c r="R1564" s="83"/>
    </row>
    <row r="1565" spans="1:18" ht="15" customHeight="1">
      <c r="A1565" s="30"/>
      <c r="D1565" s="6"/>
      <c r="E1565" s="5"/>
      <c r="F1565" s="33"/>
      <c r="G1565" s="31"/>
      <c r="H1565" s="27"/>
      <c r="I1565" s="33"/>
      <c r="J1565" s="64"/>
      <c r="K1565" s="58"/>
      <c r="L1565" s="59"/>
      <c r="M1565" s="60"/>
      <c r="N1565" s="61"/>
      <c r="O1565" s="62"/>
      <c r="P1565" s="140"/>
      <c r="Q1565" s="63"/>
      <c r="R1565" s="83"/>
    </row>
    <row r="1566" spans="1:18" ht="15" customHeight="1">
      <c r="A1566" s="30"/>
      <c r="D1566" s="6"/>
      <c r="E1566" s="5"/>
      <c r="F1566" s="33"/>
      <c r="G1566" s="35"/>
      <c r="H1566" s="27"/>
      <c r="I1566" s="33"/>
      <c r="J1566" s="64"/>
      <c r="K1566" s="58"/>
      <c r="L1566" s="59"/>
      <c r="M1566" s="60"/>
      <c r="N1566" s="61"/>
      <c r="O1566" s="62"/>
      <c r="P1566" s="140"/>
      <c r="Q1566" s="63"/>
      <c r="R1566" s="83"/>
    </row>
    <row r="1567" spans="1:18" ht="15" customHeight="1">
      <c r="A1567" s="30"/>
      <c r="D1567" s="6"/>
      <c r="E1567" s="5"/>
      <c r="F1567" s="33"/>
      <c r="G1567" s="35"/>
      <c r="H1567" s="27"/>
      <c r="I1567" s="33"/>
      <c r="J1567" s="64"/>
      <c r="K1567" s="58"/>
      <c r="L1567" s="59"/>
      <c r="M1567" s="60"/>
      <c r="N1567" s="61"/>
      <c r="O1567" s="62"/>
      <c r="P1567" s="140"/>
      <c r="Q1567" s="63"/>
      <c r="R1567" s="83"/>
    </row>
    <row r="1568" spans="1:18" ht="15" customHeight="1">
      <c r="A1568" s="30"/>
      <c r="D1568" s="6"/>
      <c r="E1568" s="5"/>
      <c r="F1568" s="33"/>
      <c r="G1568" s="35"/>
      <c r="H1568" s="27"/>
      <c r="I1568" s="33"/>
      <c r="J1568" s="64"/>
      <c r="K1568" s="58"/>
      <c r="L1568" s="59"/>
      <c r="M1568" s="60"/>
      <c r="N1568" s="61"/>
      <c r="O1568" s="62"/>
      <c r="P1568" s="140"/>
      <c r="Q1568" s="63"/>
      <c r="R1568" s="83"/>
    </row>
    <row r="1569" spans="1:18" ht="15" customHeight="1">
      <c r="A1569" s="30"/>
      <c r="D1569" s="6"/>
      <c r="E1569" s="5"/>
      <c r="F1569" s="33"/>
      <c r="G1569" s="35"/>
      <c r="H1569" s="27"/>
      <c r="I1569" s="33"/>
      <c r="J1569" s="64"/>
      <c r="K1569" s="58"/>
      <c r="L1569" s="59"/>
      <c r="M1569" s="60"/>
      <c r="N1569" s="61"/>
      <c r="O1569" s="62"/>
      <c r="P1569" s="140"/>
      <c r="Q1569" s="63"/>
      <c r="R1569" s="83"/>
    </row>
    <row r="1570" spans="1:18" ht="15" customHeight="1">
      <c r="A1570" s="30"/>
      <c r="D1570" s="6"/>
      <c r="E1570" s="5"/>
      <c r="F1570" s="33"/>
      <c r="G1570" s="31"/>
      <c r="H1570" s="27"/>
      <c r="I1570" s="33"/>
      <c r="J1570" s="64"/>
      <c r="K1570" s="58"/>
      <c r="L1570" s="59"/>
      <c r="M1570" s="60"/>
      <c r="N1570" s="61"/>
      <c r="O1570" s="62"/>
      <c r="P1570" s="140"/>
      <c r="Q1570" s="63"/>
      <c r="R1570" s="83"/>
    </row>
    <row r="1571" spans="1:18" ht="15" customHeight="1">
      <c r="A1571" s="30"/>
      <c r="D1571" s="6"/>
      <c r="E1571" s="5"/>
      <c r="F1571" s="33"/>
      <c r="G1571" s="31"/>
      <c r="H1571" s="27"/>
      <c r="I1571" s="33"/>
      <c r="J1571" s="64"/>
      <c r="K1571" s="58"/>
      <c r="L1571" s="59"/>
      <c r="M1571" s="60"/>
      <c r="N1571" s="61"/>
      <c r="O1571" s="62"/>
      <c r="P1571" s="140"/>
      <c r="Q1571" s="63"/>
      <c r="R1571" s="83"/>
    </row>
    <row r="1572" spans="1:18" ht="15" customHeight="1">
      <c r="A1572" s="30"/>
      <c r="D1572" s="6"/>
      <c r="E1572" s="5"/>
      <c r="F1572" s="33"/>
      <c r="G1572" s="35"/>
      <c r="H1572" s="27"/>
      <c r="I1572" s="33"/>
      <c r="J1572" s="64"/>
      <c r="K1572" s="58"/>
      <c r="L1572" s="59"/>
      <c r="M1572" s="60"/>
      <c r="N1572" s="61"/>
      <c r="O1572" s="62"/>
      <c r="P1572" s="140"/>
      <c r="Q1572" s="63"/>
      <c r="R1572" s="83"/>
    </row>
    <row r="1573" spans="1:18" ht="15" customHeight="1">
      <c r="A1573" s="30"/>
      <c r="D1573" s="6"/>
      <c r="E1573" s="5"/>
      <c r="F1573" s="33"/>
      <c r="G1573" s="35"/>
      <c r="H1573" s="27"/>
      <c r="I1573" s="33"/>
      <c r="J1573" s="64"/>
      <c r="K1573" s="58"/>
      <c r="L1573" s="59"/>
      <c r="M1573" s="60"/>
      <c r="N1573" s="61"/>
      <c r="O1573" s="62"/>
      <c r="P1573" s="140"/>
      <c r="Q1573" s="63"/>
      <c r="R1573" s="83"/>
    </row>
    <row r="1574" spans="1:18" ht="15" customHeight="1">
      <c r="A1574" s="30"/>
      <c r="D1574" s="6"/>
      <c r="E1574" s="5"/>
      <c r="F1574" s="33"/>
      <c r="G1574" s="35"/>
      <c r="H1574" s="27"/>
      <c r="I1574" s="33"/>
      <c r="J1574" s="64"/>
      <c r="K1574" s="58"/>
      <c r="L1574" s="59"/>
      <c r="M1574" s="60"/>
      <c r="N1574" s="61"/>
      <c r="O1574" s="62"/>
      <c r="P1574" s="140"/>
      <c r="Q1574" s="63"/>
      <c r="R1574" s="83"/>
    </row>
    <row r="1575" spans="1:18" ht="15" customHeight="1">
      <c r="A1575" s="30"/>
      <c r="D1575" s="6"/>
      <c r="E1575" s="5"/>
      <c r="F1575" s="33"/>
      <c r="G1575" s="35"/>
      <c r="H1575" s="27"/>
      <c r="I1575" s="33"/>
      <c r="J1575" s="64"/>
      <c r="K1575" s="58"/>
      <c r="L1575" s="59"/>
      <c r="M1575" s="60"/>
      <c r="N1575" s="61"/>
      <c r="O1575" s="62"/>
      <c r="P1575" s="140"/>
      <c r="Q1575" s="63"/>
      <c r="R1575" s="83"/>
    </row>
    <row r="1576" spans="1:18" ht="15" customHeight="1">
      <c r="A1576" s="30"/>
      <c r="D1576" s="6"/>
      <c r="E1576" s="5"/>
      <c r="F1576" s="33"/>
      <c r="G1576" s="31"/>
      <c r="H1576" s="27"/>
      <c r="I1576" s="33"/>
      <c r="J1576" s="64"/>
      <c r="K1576" s="58"/>
      <c r="L1576" s="59"/>
      <c r="M1576" s="60"/>
      <c r="N1576" s="61"/>
      <c r="O1576" s="62"/>
      <c r="P1576" s="140"/>
      <c r="Q1576" s="63"/>
      <c r="R1576" s="83"/>
    </row>
    <row r="1577" spans="1:18" ht="15" customHeight="1">
      <c r="A1577" s="30"/>
      <c r="D1577" s="6"/>
      <c r="E1577" s="5"/>
      <c r="F1577" s="33"/>
      <c r="G1577" s="31"/>
      <c r="H1577" s="27"/>
      <c r="I1577" s="33"/>
      <c r="J1577" s="64"/>
      <c r="K1577" s="58"/>
      <c r="L1577" s="59"/>
      <c r="M1577" s="60"/>
      <c r="N1577" s="61"/>
      <c r="O1577" s="62"/>
      <c r="P1577" s="140"/>
      <c r="Q1577" s="63"/>
      <c r="R1577" s="83"/>
    </row>
    <row r="1578" spans="1:18" ht="15" customHeight="1">
      <c r="A1578" s="30"/>
      <c r="D1578" s="6"/>
      <c r="E1578" s="5"/>
      <c r="F1578" s="33"/>
      <c r="G1578" s="35"/>
      <c r="H1578" s="27"/>
      <c r="I1578" s="33"/>
      <c r="J1578" s="64"/>
      <c r="K1578" s="58"/>
      <c r="L1578" s="59"/>
      <c r="M1578" s="60"/>
      <c r="N1578" s="61"/>
      <c r="O1578" s="62"/>
      <c r="P1578" s="140"/>
      <c r="Q1578" s="63"/>
      <c r="R1578" s="83"/>
    </row>
    <row r="1579" spans="1:18" ht="15" customHeight="1">
      <c r="A1579" s="30"/>
      <c r="D1579" s="6"/>
      <c r="E1579" s="5"/>
      <c r="F1579" s="33"/>
      <c r="G1579" s="35"/>
      <c r="H1579" s="27"/>
      <c r="I1579" s="33"/>
      <c r="J1579" s="64"/>
      <c r="K1579" s="58"/>
      <c r="L1579" s="59"/>
      <c r="M1579" s="60"/>
      <c r="N1579" s="61"/>
      <c r="O1579" s="62"/>
      <c r="P1579" s="140"/>
      <c r="Q1579" s="63"/>
      <c r="R1579" s="83"/>
    </row>
    <row r="1580" spans="1:18" ht="15" customHeight="1">
      <c r="A1580" s="30"/>
      <c r="D1580" s="6"/>
      <c r="E1580" s="5"/>
      <c r="F1580" s="33"/>
      <c r="G1580" s="35"/>
      <c r="H1580" s="27"/>
      <c r="I1580" s="33"/>
      <c r="J1580" s="64"/>
      <c r="K1580" s="58"/>
      <c r="L1580" s="59"/>
      <c r="M1580" s="60"/>
      <c r="N1580" s="61"/>
      <c r="O1580" s="62"/>
      <c r="P1580" s="140"/>
      <c r="Q1580" s="63"/>
      <c r="R1580" s="83"/>
    </row>
    <row r="1581" spans="1:18" ht="15" customHeight="1">
      <c r="A1581" s="30"/>
      <c r="D1581" s="6"/>
      <c r="E1581" s="5"/>
      <c r="F1581" s="33"/>
      <c r="G1581" s="35"/>
      <c r="H1581" s="27"/>
      <c r="I1581" s="33"/>
      <c r="J1581" s="64"/>
      <c r="K1581" s="58"/>
      <c r="L1581" s="59"/>
      <c r="M1581" s="60"/>
      <c r="N1581" s="61"/>
      <c r="O1581" s="62"/>
      <c r="P1581" s="140"/>
      <c r="Q1581" s="63"/>
      <c r="R1581" s="83"/>
    </row>
    <row r="1582" spans="1:18" ht="15" customHeight="1">
      <c r="A1582" s="30"/>
      <c r="D1582" s="6"/>
      <c r="E1582" s="5"/>
      <c r="F1582" s="33"/>
      <c r="G1582" s="31"/>
      <c r="H1582" s="27"/>
      <c r="I1582" s="33"/>
      <c r="J1582" s="64"/>
      <c r="K1582" s="58"/>
      <c r="L1582" s="59"/>
      <c r="M1582" s="60"/>
      <c r="N1582" s="61"/>
      <c r="O1582" s="62"/>
      <c r="P1582" s="140"/>
      <c r="Q1582" s="63"/>
      <c r="R1582" s="83"/>
    </row>
    <row r="1583" spans="1:18" ht="15" customHeight="1">
      <c r="A1583" s="30"/>
      <c r="D1583" s="6"/>
      <c r="E1583" s="5"/>
      <c r="F1583" s="33"/>
      <c r="G1583" s="31"/>
      <c r="H1583" s="27"/>
      <c r="I1583" s="33"/>
      <c r="J1583" s="64"/>
      <c r="K1583" s="58"/>
      <c r="L1583" s="59"/>
      <c r="M1583" s="60"/>
      <c r="N1583" s="61"/>
      <c r="O1583" s="62"/>
      <c r="P1583" s="140"/>
      <c r="Q1583" s="63"/>
      <c r="R1583" s="83"/>
    </row>
    <row r="1584" spans="1:18" ht="15" customHeight="1">
      <c r="A1584" s="30"/>
      <c r="D1584" s="6"/>
      <c r="E1584" s="5"/>
      <c r="F1584" s="33"/>
      <c r="G1584" s="35"/>
      <c r="H1584" s="27"/>
      <c r="I1584" s="33"/>
      <c r="J1584" s="64"/>
      <c r="K1584" s="58"/>
      <c r="L1584" s="59"/>
      <c r="M1584" s="60"/>
      <c r="N1584" s="61"/>
      <c r="O1584" s="62"/>
      <c r="P1584" s="140"/>
      <c r="Q1584" s="63"/>
      <c r="R1584" s="83"/>
    </row>
    <row r="1585" spans="1:18" ht="15" customHeight="1">
      <c r="A1585" s="30"/>
      <c r="D1585" s="6"/>
      <c r="E1585" s="5"/>
      <c r="F1585" s="33"/>
      <c r="G1585" s="35"/>
      <c r="H1585" s="27"/>
      <c r="I1585" s="33"/>
      <c r="J1585" s="64"/>
      <c r="K1585" s="58"/>
      <c r="L1585" s="59"/>
      <c r="M1585" s="60"/>
      <c r="N1585" s="61"/>
      <c r="O1585" s="62"/>
      <c r="P1585" s="140"/>
      <c r="Q1585" s="63"/>
      <c r="R1585" s="83"/>
    </row>
    <row r="1586" spans="1:18" ht="15" customHeight="1">
      <c r="A1586" s="30"/>
      <c r="D1586" s="6"/>
      <c r="E1586" s="5"/>
      <c r="F1586" s="33"/>
      <c r="G1586" s="35"/>
      <c r="H1586" s="27"/>
      <c r="I1586" s="33"/>
      <c r="J1586" s="64"/>
      <c r="K1586" s="58"/>
      <c r="L1586" s="59"/>
      <c r="M1586" s="60"/>
      <c r="N1586" s="61"/>
      <c r="O1586" s="62"/>
      <c r="P1586" s="140"/>
      <c r="Q1586" s="63"/>
      <c r="R1586" s="83"/>
    </row>
    <row r="1587" spans="1:18" ht="15" customHeight="1">
      <c r="A1587" s="30"/>
      <c r="D1587" s="6"/>
      <c r="E1587" s="5"/>
      <c r="F1587" s="33"/>
      <c r="G1587" s="35"/>
      <c r="H1587" s="27"/>
      <c r="I1587" s="33"/>
      <c r="J1587" s="64"/>
      <c r="K1587" s="58"/>
      <c r="L1587" s="59"/>
      <c r="M1587" s="60"/>
      <c r="N1587" s="61"/>
      <c r="O1587" s="62"/>
      <c r="P1587" s="140"/>
      <c r="Q1587" s="63"/>
      <c r="R1587" s="83"/>
    </row>
    <row r="1588" spans="1:18" ht="15" customHeight="1">
      <c r="A1588" s="30"/>
      <c r="D1588" s="6"/>
      <c r="E1588" s="5"/>
      <c r="F1588" s="33"/>
      <c r="G1588" s="31"/>
      <c r="H1588" s="27"/>
      <c r="I1588" s="33"/>
      <c r="J1588" s="64"/>
      <c r="K1588" s="58"/>
      <c r="L1588" s="59"/>
      <c r="M1588" s="60"/>
      <c r="N1588" s="61"/>
      <c r="O1588" s="62"/>
      <c r="P1588" s="140"/>
      <c r="Q1588" s="63"/>
      <c r="R1588" s="83"/>
    </row>
    <row r="1589" spans="1:18" ht="15" customHeight="1">
      <c r="A1589" s="30"/>
      <c r="D1589" s="6"/>
      <c r="E1589" s="5"/>
      <c r="F1589" s="33"/>
      <c r="G1589" s="31"/>
      <c r="H1589" s="27"/>
      <c r="I1589" s="33"/>
      <c r="J1589" s="64"/>
      <c r="K1589" s="58"/>
      <c r="L1589" s="59"/>
      <c r="M1589" s="60"/>
      <c r="N1589" s="61"/>
      <c r="O1589" s="62"/>
      <c r="P1589" s="140"/>
      <c r="Q1589" s="63"/>
      <c r="R1589" s="83"/>
    </row>
    <row r="1590" spans="1:18" ht="15" customHeight="1">
      <c r="A1590" s="30"/>
      <c r="D1590" s="6"/>
      <c r="E1590" s="5"/>
      <c r="F1590" s="33"/>
      <c r="G1590" s="35"/>
      <c r="H1590" s="27"/>
      <c r="I1590" s="33"/>
      <c r="J1590" s="64"/>
      <c r="K1590" s="58"/>
      <c r="L1590" s="59"/>
      <c r="M1590" s="60"/>
      <c r="N1590" s="61"/>
      <c r="O1590" s="62"/>
      <c r="P1590" s="140"/>
      <c r="Q1590" s="63"/>
      <c r="R1590" s="83"/>
    </row>
    <row r="1591" spans="1:18" ht="15" customHeight="1">
      <c r="A1591" s="30"/>
      <c r="D1591" s="6"/>
      <c r="E1591" s="5"/>
      <c r="F1591" s="33"/>
      <c r="G1591" s="35"/>
      <c r="H1591" s="27"/>
      <c r="I1591" s="33"/>
      <c r="J1591" s="64"/>
      <c r="K1591" s="58"/>
      <c r="L1591" s="59"/>
      <c r="M1591" s="60"/>
      <c r="N1591" s="61"/>
      <c r="O1591" s="62"/>
      <c r="P1591" s="140"/>
      <c r="Q1591" s="63"/>
      <c r="R1591" s="83"/>
    </row>
    <row r="1592" spans="1:18" ht="15" customHeight="1">
      <c r="A1592" s="30"/>
      <c r="D1592" s="6"/>
      <c r="E1592" s="5"/>
      <c r="F1592" s="33"/>
      <c r="G1592" s="35"/>
      <c r="H1592" s="27"/>
      <c r="I1592" s="33"/>
      <c r="J1592" s="64"/>
      <c r="K1592" s="58"/>
      <c r="L1592" s="59"/>
      <c r="M1592" s="60"/>
      <c r="N1592" s="61"/>
      <c r="O1592" s="62"/>
      <c r="P1592" s="140"/>
      <c r="Q1592" s="63"/>
      <c r="R1592" s="83"/>
    </row>
    <row r="1593" spans="1:18" ht="15" customHeight="1">
      <c r="A1593" s="30"/>
      <c r="D1593" s="6"/>
      <c r="E1593" s="5"/>
      <c r="F1593" s="33"/>
      <c r="G1593" s="35"/>
      <c r="H1593" s="27"/>
      <c r="I1593" s="33"/>
      <c r="J1593" s="64"/>
      <c r="K1593" s="58"/>
      <c r="L1593" s="59"/>
      <c r="M1593" s="60"/>
      <c r="N1593" s="61"/>
      <c r="O1593" s="62"/>
      <c r="P1593" s="140"/>
      <c r="Q1593" s="63"/>
      <c r="R1593" s="83"/>
    </row>
    <row r="1594" spans="1:18" ht="15" customHeight="1">
      <c r="A1594" s="30"/>
      <c r="D1594" s="6"/>
      <c r="E1594" s="5"/>
      <c r="F1594" s="33"/>
      <c r="G1594" s="31"/>
      <c r="H1594" s="27"/>
      <c r="I1594" s="33"/>
      <c r="J1594" s="64"/>
      <c r="K1594" s="58"/>
      <c r="L1594" s="59"/>
      <c r="M1594" s="60"/>
      <c r="N1594" s="61"/>
      <c r="O1594" s="62"/>
      <c r="P1594" s="140"/>
      <c r="Q1594" s="63"/>
      <c r="R1594" s="83"/>
    </row>
    <row r="1595" spans="1:18" ht="15" customHeight="1">
      <c r="A1595" s="30"/>
      <c r="D1595" s="6"/>
      <c r="E1595" s="5"/>
      <c r="F1595" s="33"/>
      <c r="G1595" s="31"/>
      <c r="H1595" s="27"/>
      <c r="I1595" s="33"/>
      <c r="J1595" s="64"/>
      <c r="K1595" s="58"/>
      <c r="L1595" s="59"/>
      <c r="M1595" s="60"/>
      <c r="N1595" s="61"/>
      <c r="O1595" s="62"/>
      <c r="P1595" s="140"/>
      <c r="Q1595" s="63"/>
      <c r="R1595" s="83"/>
    </row>
    <row r="1596" spans="1:18" ht="15" customHeight="1">
      <c r="A1596" s="30"/>
      <c r="D1596" s="6"/>
      <c r="E1596" s="5"/>
      <c r="F1596" s="33"/>
      <c r="G1596" s="35"/>
      <c r="H1596" s="27"/>
      <c r="I1596" s="33"/>
      <c r="J1596" s="64"/>
      <c r="K1596" s="58"/>
      <c r="L1596" s="59"/>
      <c r="M1596" s="60"/>
      <c r="N1596" s="61"/>
      <c r="O1596" s="62"/>
      <c r="P1596" s="140"/>
      <c r="Q1596" s="63"/>
      <c r="R1596" s="83"/>
    </row>
    <row r="1597" spans="1:18" ht="15" customHeight="1">
      <c r="A1597" s="30"/>
      <c r="D1597" s="6"/>
      <c r="E1597" s="5"/>
      <c r="F1597" s="33"/>
      <c r="G1597" s="35"/>
      <c r="H1597" s="27"/>
      <c r="I1597" s="33"/>
      <c r="J1597" s="64"/>
      <c r="K1597" s="58"/>
      <c r="L1597" s="59"/>
      <c r="M1597" s="60"/>
      <c r="N1597" s="61"/>
      <c r="O1597" s="62"/>
      <c r="P1597" s="140"/>
      <c r="Q1597" s="63"/>
      <c r="R1597" s="83"/>
    </row>
    <row r="1598" spans="1:18" ht="15" customHeight="1">
      <c r="A1598" s="30"/>
      <c r="D1598" s="6"/>
      <c r="E1598" s="5"/>
      <c r="F1598" s="33"/>
      <c r="G1598" s="35"/>
      <c r="H1598" s="27"/>
      <c r="I1598" s="33"/>
      <c r="J1598" s="64"/>
      <c r="K1598" s="58"/>
      <c r="L1598" s="59"/>
      <c r="M1598" s="60"/>
      <c r="N1598" s="61"/>
      <c r="O1598" s="62"/>
      <c r="P1598" s="140"/>
      <c r="Q1598" s="63"/>
      <c r="R1598" s="83"/>
    </row>
    <row r="1599" spans="1:18" ht="15" customHeight="1">
      <c r="A1599" s="30"/>
      <c r="D1599" s="6"/>
      <c r="E1599" s="5"/>
      <c r="F1599" s="33"/>
      <c r="G1599" s="35"/>
      <c r="H1599" s="27"/>
      <c r="I1599" s="33"/>
      <c r="J1599" s="64"/>
      <c r="K1599" s="58"/>
      <c r="L1599" s="59"/>
      <c r="M1599" s="60"/>
      <c r="N1599" s="61"/>
      <c r="O1599" s="62"/>
      <c r="P1599" s="140"/>
      <c r="Q1599" s="63"/>
      <c r="R1599" s="83"/>
    </row>
    <row r="1600" spans="1:18" ht="15" customHeight="1">
      <c r="A1600" s="30"/>
      <c r="D1600" s="6"/>
      <c r="E1600" s="5"/>
      <c r="F1600" s="33"/>
      <c r="G1600" s="31"/>
      <c r="H1600" s="27"/>
      <c r="I1600" s="33"/>
      <c r="J1600" s="64"/>
      <c r="K1600" s="58"/>
      <c r="L1600" s="59"/>
      <c r="M1600" s="60"/>
      <c r="N1600" s="61"/>
      <c r="O1600" s="62"/>
      <c r="P1600" s="140"/>
      <c r="Q1600" s="63"/>
      <c r="R1600" s="83"/>
    </row>
    <row r="1601" spans="1:18" ht="15" customHeight="1">
      <c r="A1601" s="30"/>
      <c r="D1601" s="6"/>
      <c r="E1601" s="5"/>
      <c r="F1601" s="33"/>
      <c r="G1601" s="31"/>
      <c r="H1601" s="27"/>
      <c r="I1601" s="33"/>
      <c r="J1601" s="64"/>
      <c r="K1601" s="58"/>
      <c r="L1601" s="59"/>
      <c r="M1601" s="60"/>
      <c r="N1601" s="61"/>
      <c r="O1601" s="62"/>
      <c r="P1601" s="140"/>
      <c r="Q1601" s="63"/>
      <c r="R1601" s="83"/>
    </row>
    <row r="1602" spans="1:18" ht="15" customHeight="1">
      <c r="A1602" s="30"/>
      <c r="D1602" s="6"/>
      <c r="E1602" s="5"/>
      <c r="F1602" s="33"/>
      <c r="G1602" s="35"/>
      <c r="H1602" s="27"/>
      <c r="I1602" s="33"/>
      <c r="J1602" s="64"/>
      <c r="K1602" s="58"/>
      <c r="L1602" s="59"/>
      <c r="M1602" s="60"/>
      <c r="N1602" s="61"/>
      <c r="O1602" s="62"/>
      <c r="P1602" s="140"/>
      <c r="Q1602" s="63"/>
      <c r="R1602" s="83"/>
    </row>
    <row r="1603" spans="1:18" ht="15" customHeight="1">
      <c r="A1603" s="30"/>
      <c r="D1603" s="6"/>
      <c r="E1603" s="5"/>
      <c r="F1603" s="33"/>
      <c r="G1603" s="35"/>
      <c r="H1603" s="27"/>
      <c r="I1603" s="33"/>
      <c r="J1603" s="64"/>
      <c r="K1603" s="58"/>
      <c r="L1603" s="59"/>
      <c r="M1603" s="60"/>
      <c r="N1603" s="61"/>
      <c r="O1603" s="62"/>
      <c r="P1603" s="140"/>
      <c r="Q1603" s="63"/>
      <c r="R1603" s="83"/>
    </row>
    <row r="1604" spans="1:18" ht="15" customHeight="1">
      <c r="A1604" s="30"/>
      <c r="D1604" s="6"/>
      <c r="E1604" s="5"/>
      <c r="F1604" s="33"/>
      <c r="G1604" s="35"/>
      <c r="H1604" s="27"/>
      <c r="I1604" s="33"/>
      <c r="J1604" s="64"/>
      <c r="K1604" s="58"/>
      <c r="L1604" s="59"/>
      <c r="M1604" s="60"/>
      <c r="N1604" s="61"/>
      <c r="O1604" s="62"/>
      <c r="P1604" s="140"/>
      <c r="Q1604" s="63"/>
      <c r="R1604" s="83"/>
    </row>
    <row r="1605" spans="1:18" ht="15" customHeight="1">
      <c r="A1605" s="30"/>
      <c r="D1605" s="6"/>
      <c r="E1605" s="5"/>
      <c r="F1605" s="33"/>
      <c r="G1605" s="35"/>
      <c r="H1605" s="27"/>
      <c r="I1605" s="33"/>
      <c r="J1605" s="64"/>
      <c r="K1605" s="58"/>
      <c r="L1605" s="59"/>
      <c r="M1605" s="60"/>
      <c r="N1605" s="61"/>
      <c r="O1605" s="62"/>
      <c r="P1605" s="140"/>
      <c r="Q1605" s="63"/>
      <c r="R1605" s="83"/>
    </row>
    <row r="1606" spans="1:18" ht="15" customHeight="1">
      <c r="A1606" s="30"/>
      <c r="D1606" s="6"/>
      <c r="E1606" s="5"/>
      <c r="F1606" s="33"/>
      <c r="G1606" s="31"/>
      <c r="H1606" s="27"/>
      <c r="I1606" s="33"/>
      <c r="J1606" s="64"/>
      <c r="K1606" s="58"/>
      <c r="L1606" s="59"/>
      <c r="M1606" s="60"/>
      <c r="N1606" s="61"/>
      <c r="O1606" s="62"/>
      <c r="P1606" s="140"/>
      <c r="Q1606" s="63"/>
      <c r="R1606" s="83"/>
    </row>
    <row r="1607" spans="1:18" ht="15" customHeight="1">
      <c r="A1607" s="30"/>
      <c r="D1607" s="6"/>
      <c r="E1607" s="5"/>
      <c r="F1607" s="33"/>
      <c r="G1607" s="31"/>
      <c r="H1607" s="27"/>
      <c r="I1607" s="33"/>
      <c r="J1607" s="64"/>
      <c r="K1607" s="58"/>
      <c r="L1607" s="59"/>
      <c r="M1607" s="60"/>
      <c r="N1607" s="61"/>
      <c r="O1607" s="62"/>
      <c r="P1607" s="140"/>
      <c r="Q1607" s="63"/>
      <c r="R1607" s="83"/>
    </row>
    <row r="1608" spans="1:18" ht="15" customHeight="1">
      <c r="A1608" s="30"/>
      <c r="D1608" s="6"/>
      <c r="E1608" s="5"/>
      <c r="F1608" s="33"/>
      <c r="G1608" s="35"/>
      <c r="H1608" s="27"/>
      <c r="I1608" s="33"/>
      <c r="J1608" s="64"/>
      <c r="K1608" s="58"/>
      <c r="L1608" s="59"/>
      <c r="M1608" s="60"/>
      <c r="N1608" s="61"/>
      <c r="O1608" s="62"/>
      <c r="P1608" s="140"/>
      <c r="Q1608" s="63"/>
      <c r="R1608" s="83"/>
    </row>
    <row r="1609" spans="1:18" ht="15" customHeight="1">
      <c r="A1609" s="30"/>
      <c r="D1609" s="6"/>
      <c r="E1609" s="5"/>
      <c r="F1609" s="33"/>
      <c r="G1609" s="35"/>
      <c r="H1609" s="27"/>
      <c r="I1609" s="33"/>
      <c r="J1609" s="64"/>
      <c r="K1609" s="58"/>
      <c r="L1609" s="59"/>
      <c r="M1609" s="60"/>
      <c r="N1609" s="61"/>
      <c r="O1609" s="62"/>
      <c r="P1609" s="140"/>
      <c r="Q1609" s="63"/>
      <c r="R1609" s="83"/>
    </row>
    <row r="1610" spans="1:18" ht="15" customHeight="1">
      <c r="A1610" s="30"/>
      <c r="D1610" s="6"/>
      <c r="E1610" s="5"/>
      <c r="F1610" s="33"/>
      <c r="G1610" s="35"/>
      <c r="H1610" s="27"/>
      <c r="I1610" s="33"/>
      <c r="J1610" s="64"/>
      <c r="K1610" s="58"/>
      <c r="L1610" s="59"/>
      <c r="M1610" s="60"/>
      <c r="N1610" s="61"/>
      <c r="O1610" s="62"/>
      <c r="P1610" s="140"/>
      <c r="Q1610" s="63"/>
      <c r="R1610" s="83"/>
    </row>
    <row r="1611" spans="1:18" ht="15" customHeight="1">
      <c r="A1611" s="30"/>
      <c r="D1611" s="6"/>
      <c r="E1611" s="5"/>
      <c r="F1611" s="33"/>
      <c r="G1611" s="35"/>
      <c r="H1611" s="27"/>
      <c r="I1611" s="33"/>
      <c r="J1611" s="64"/>
      <c r="K1611" s="58"/>
      <c r="L1611" s="59"/>
      <c r="M1611" s="60"/>
      <c r="N1611" s="61"/>
      <c r="O1611" s="62"/>
      <c r="P1611" s="140"/>
      <c r="Q1611" s="63"/>
      <c r="R1611" s="83"/>
    </row>
    <row r="1612" spans="1:18" ht="15" customHeight="1">
      <c r="A1612" s="30"/>
      <c r="D1612" s="6"/>
      <c r="E1612" s="5"/>
      <c r="F1612" s="33"/>
      <c r="G1612" s="31"/>
      <c r="H1612" s="27"/>
      <c r="I1612" s="33"/>
      <c r="J1612" s="64"/>
      <c r="K1612" s="58"/>
      <c r="L1612" s="59"/>
      <c r="M1612" s="60"/>
      <c r="N1612" s="61"/>
      <c r="O1612" s="62"/>
      <c r="P1612" s="140"/>
      <c r="Q1612" s="63"/>
      <c r="R1612" s="83"/>
    </row>
    <row r="1613" spans="1:18" ht="15" customHeight="1">
      <c r="A1613" s="30"/>
      <c r="D1613" s="6"/>
      <c r="E1613" s="5"/>
      <c r="F1613" s="33"/>
      <c r="G1613" s="31"/>
      <c r="H1613" s="27"/>
      <c r="I1613" s="33"/>
      <c r="J1613" s="64"/>
      <c r="K1613" s="58"/>
      <c r="L1613" s="59"/>
      <c r="M1613" s="60"/>
      <c r="N1613" s="61"/>
      <c r="O1613" s="62"/>
      <c r="P1613" s="140"/>
      <c r="Q1613" s="63"/>
      <c r="R1613" s="83"/>
    </row>
    <row r="1614" spans="1:18" ht="15" customHeight="1">
      <c r="A1614" s="30"/>
      <c r="D1614" s="6"/>
      <c r="E1614" s="5"/>
      <c r="F1614" s="33"/>
      <c r="G1614" s="35"/>
      <c r="H1614" s="27"/>
      <c r="I1614" s="33"/>
      <c r="J1614" s="64"/>
      <c r="K1614" s="58"/>
      <c r="L1614" s="59"/>
      <c r="M1614" s="60"/>
      <c r="N1614" s="61"/>
      <c r="O1614" s="62"/>
      <c r="P1614" s="140"/>
      <c r="Q1614" s="63"/>
      <c r="R1614" s="83"/>
    </row>
    <row r="1615" spans="1:18" ht="15" customHeight="1">
      <c r="A1615" s="30"/>
      <c r="D1615" s="6"/>
      <c r="E1615" s="5"/>
      <c r="F1615" s="33"/>
      <c r="G1615" s="35"/>
      <c r="H1615" s="27"/>
      <c r="I1615" s="33"/>
      <c r="J1615" s="64"/>
      <c r="K1615" s="58"/>
      <c r="L1615" s="59"/>
      <c r="M1615" s="60"/>
      <c r="N1615" s="61"/>
      <c r="O1615" s="62"/>
      <c r="P1615" s="140"/>
      <c r="Q1615" s="63"/>
      <c r="R1615" s="83"/>
    </row>
    <row r="1616" spans="1:18" ht="15" customHeight="1">
      <c r="A1616" s="30"/>
      <c r="D1616" s="6"/>
      <c r="E1616" s="5"/>
      <c r="F1616" s="33"/>
      <c r="G1616" s="35"/>
      <c r="H1616" s="27"/>
      <c r="I1616" s="33"/>
      <c r="J1616" s="64"/>
      <c r="K1616" s="58"/>
      <c r="L1616" s="59"/>
      <c r="M1616" s="60"/>
      <c r="N1616" s="61"/>
      <c r="O1616" s="62"/>
      <c r="P1616" s="140"/>
      <c r="Q1616" s="63"/>
      <c r="R1616" s="83"/>
    </row>
    <row r="1617" spans="1:18" ht="15" customHeight="1">
      <c r="A1617" s="30"/>
      <c r="D1617" s="6"/>
      <c r="E1617" s="5"/>
      <c r="F1617" s="33"/>
      <c r="G1617" s="35"/>
      <c r="H1617" s="27"/>
      <c r="I1617" s="33"/>
      <c r="J1617" s="64"/>
      <c r="K1617" s="58"/>
      <c r="L1617" s="59"/>
      <c r="M1617" s="60"/>
      <c r="N1617" s="61"/>
      <c r="O1617" s="62"/>
      <c r="P1617" s="140"/>
      <c r="Q1617" s="63"/>
      <c r="R1617" s="83"/>
    </row>
    <row r="1618" spans="1:18" ht="15" customHeight="1">
      <c r="A1618" s="30"/>
      <c r="D1618" s="6"/>
      <c r="E1618" s="5"/>
      <c r="F1618" s="33"/>
      <c r="G1618" s="31"/>
      <c r="H1618" s="27"/>
      <c r="I1618" s="33"/>
      <c r="J1618" s="64"/>
      <c r="K1618" s="58"/>
      <c r="L1618" s="59"/>
      <c r="M1618" s="60"/>
      <c r="N1618" s="61"/>
      <c r="O1618" s="62"/>
      <c r="P1618" s="140"/>
      <c r="Q1618" s="63"/>
      <c r="R1618" s="83"/>
    </row>
    <row r="1619" spans="1:18" ht="15" customHeight="1">
      <c r="A1619" s="30"/>
      <c r="D1619" s="6"/>
      <c r="E1619" s="5"/>
      <c r="F1619" s="33"/>
      <c r="G1619" s="31"/>
      <c r="H1619" s="27"/>
      <c r="I1619" s="33"/>
      <c r="J1619" s="64"/>
      <c r="K1619" s="58"/>
      <c r="L1619" s="59"/>
      <c r="M1619" s="60"/>
      <c r="N1619" s="61"/>
      <c r="O1619" s="62"/>
      <c r="P1619" s="140"/>
      <c r="Q1619" s="63"/>
      <c r="R1619" s="83"/>
    </row>
    <row r="1620" spans="1:18" ht="15" customHeight="1">
      <c r="A1620" s="30"/>
      <c r="D1620" s="6"/>
      <c r="E1620" s="5"/>
      <c r="F1620" s="33"/>
      <c r="G1620" s="35"/>
      <c r="H1620" s="27"/>
      <c r="I1620" s="33"/>
      <c r="J1620" s="64"/>
      <c r="K1620" s="58"/>
      <c r="L1620" s="59"/>
      <c r="M1620" s="60"/>
      <c r="N1620" s="61"/>
      <c r="O1620" s="62"/>
      <c r="P1620" s="140"/>
      <c r="Q1620" s="63"/>
      <c r="R1620" s="83"/>
    </row>
    <row r="1621" spans="1:18" ht="15" customHeight="1">
      <c r="A1621" s="30"/>
      <c r="D1621" s="6"/>
      <c r="E1621" s="5"/>
      <c r="F1621" s="33"/>
      <c r="G1621" s="35"/>
      <c r="H1621" s="27"/>
      <c r="I1621" s="33"/>
      <c r="J1621" s="64"/>
      <c r="K1621" s="58"/>
      <c r="L1621" s="59"/>
      <c r="M1621" s="60"/>
      <c r="N1621" s="61"/>
      <c r="O1621" s="62"/>
      <c r="P1621" s="140"/>
      <c r="Q1621" s="63"/>
      <c r="R1621" s="83"/>
    </row>
    <row r="1622" spans="1:18" ht="15" customHeight="1">
      <c r="A1622" s="30"/>
      <c r="D1622" s="6"/>
      <c r="E1622" s="5"/>
      <c r="F1622" s="33"/>
      <c r="G1622" s="35"/>
      <c r="H1622" s="27"/>
      <c r="I1622" s="33"/>
      <c r="J1622" s="64"/>
      <c r="K1622" s="58"/>
      <c r="L1622" s="59"/>
      <c r="M1622" s="60"/>
      <c r="N1622" s="61"/>
      <c r="O1622" s="62"/>
      <c r="P1622" s="140"/>
      <c r="Q1622" s="63"/>
      <c r="R1622" s="83"/>
    </row>
    <row r="1623" spans="1:18" ht="15" customHeight="1">
      <c r="A1623" s="30"/>
      <c r="D1623" s="6"/>
      <c r="E1623" s="5"/>
      <c r="F1623" s="33"/>
      <c r="G1623" s="35"/>
      <c r="H1623" s="27"/>
      <c r="I1623" s="33"/>
      <c r="J1623" s="64"/>
      <c r="K1623" s="58"/>
      <c r="L1623" s="59"/>
      <c r="M1623" s="60"/>
      <c r="N1623" s="61"/>
      <c r="O1623" s="62"/>
      <c r="P1623" s="140"/>
      <c r="Q1623" s="63"/>
      <c r="R1623" s="83"/>
    </row>
    <row r="1624" spans="1:18" ht="15" customHeight="1">
      <c r="A1624" s="30"/>
      <c r="D1624" s="6"/>
      <c r="E1624" s="5"/>
      <c r="F1624" s="33"/>
      <c r="G1624" s="31"/>
      <c r="H1624" s="27"/>
      <c r="I1624" s="33"/>
      <c r="J1624" s="64"/>
      <c r="K1624" s="58"/>
      <c r="L1624" s="59"/>
      <c r="M1624" s="60"/>
      <c r="N1624" s="61"/>
      <c r="O1624" s="62"/>
      <c r="P1624" s="140"/>
      <c r="Q1624" s="63"/>
      <c r="R1624" s="83"/>
    </row>
    <row r="1625" spans="1:18" ht="15" customHeight="1">
      <c r="A1625" s="30"/>
      <c r="D1625" s="6"/>
      <c r="E1625" s="5"/>
      <c r="F1625" s="33"/>
      <c r="G1625" s="31"/>
      <c r="H1625" s="27"/>
      <c r="I1625" s="33"/>
      <c r="J1625" s="64"/>
      <c r="K1625" s="58"/>
      <c r="L1625" s="59"/>
      <c r="M1625" s="60"/>
      <c r="N1625" s="61"/>
      <c r="O1625" s="62"/>
      <c r="P1625" s="140"/>
      <c r="Q1625" s="63"/>
      <c r="R1625" s="83"/>
    </row>
    <row r="1626" spans="1:18" ht="15" customHeight="1">
      <c r="A1626" s="30"/>
      <c r="D1626" s="6"/>
      <c r="E1626" s="5"/>
      <c r="F1626" s="33"/>
      <c r="G1626" s="35"/>
      <c r="H1626" s="27"/>
      <c r="I1626" s="33"/>
      <c r="J1626" s="64"/>
      <c r="K1626" s="58"/>
      <c r="L1626" s="59"/>
      <c r="M1626" s="60"/>
      <c r="N1626" s="61"/>
      <c r="O1626" s="62"/>
      <c r="P1626" s="140"/>
      <c r="Q1626" s="63"/>
      <c r="R1626" s="83"/>
    </row>
    <row r="1627" spans="1:18" ht="15" customHeight="1">
      <c r="A1627" s="30"/>
      <c r="D1627" s="6"/>
      <c r="E1627" s="5"/>
      <c r="F1627" s="33"/>
      <c r="G1627" s="35"/>
      <c r="H1627" s="27"/>
      <c r="I1627" s="33"/>
      <c r="J1627" s="64"/>
      <c r="K1627" s="58"/>
      <c r="L1627" s="59"/>
      <c r="M1627" s="60"/>
      <c r="N1627" s="61"/>
      <c r="O1627" s="62"/>
      <c r="P1627" s="140"/>
      <c r="Q1627" s="63"/>
      <c r="R1627" s="83"/>
    </row>
    <row r="1628" spans="1:18" ht="15" customHeight="1">
      <c r="A1628" s="30"/>
      <c r="D1628" s="6"/>
      <c r="E1628" s="5"/>
      <c r="F1628" s="33"/>
      <c r="G1628" s="35"/>
      <c r="H1628" s="27"/>
      <c r="I1628" s="33"/>
      <c r="J1628" s="64"/>
      <c r="K1628" s="58"/>
      <c r="L1628" s="59"/>
      <c r="M1628" s="60"/>
      <c r="N1628" s="61"/>
      <c r="O1628" s="62"/>
      <c r="P1628" s="140"/>
      <c r="Q1628" s="63"/>
      <c r="R1628" s="83"/>
    </row>
    <row r="1629" spans="1:18" ht="15" customHeight="1">
      <c r="A1629" s="30"/>
      <c r="D1629" s="6"/>
      <c r="E1629" s="5"/>
      <c r="F1629" s="33"/>
      <c r="G1629" s="35"/>
      <c r="H1629" s="27"/>
      <c r="I1629" s="33"/>
      <c r="J1629" s="64"/>
      <c r="K1629" s="58"/>
      <c r="L1629" s="59"/>
      <c r="M1629" s="60"/>
      <c r="N1629" s="61"/>
      <c r="O1629" s="62"/>
      <c r="P1629" s="140"/>
      <c r="Q1629" s="63"/>
      <c r="R1629" s="83"/>
    </row>
    <row r="1630" spans="1:18" ht="15" customHeight="1">
      <c r="A1630" s="30"/>
      <c r="D1630" s="6"/>
      <c r="E1630" s="5"/>
      <c r="F1630" s="33"/>
      <c r="G1630" s="31"/>
      <c r="H1630" s="27"/>
      <c r="I1630" s="33"/>
      <c r="J1630" s="64"/>
      <c r="K1630" s="58"/>
      <c r="L1630" s="59"/>
      <c r="M1630" s="60"/>
      <c r="N1630" s="61"/>
      <c r="O1630" s="62"/>
      <c r="P1630" s="140"/>
      <c r="Q1630" s="63"/>
      <c r="R1630" s="83"/>
    </row>
    <row r="1631" spans="1:18" ht="15" customHeight="1">
      <c r="A1631" s="30"/>
      <c r="D1631" s="6"/>
      <c r="E1631" s="5"/>
      <c r="F1631" s="33"/>
      <c r="G1631" s="31"/>
      <c r="H1631" s="27"/>
      <c r="I1631" s="33"/>
      <c r="J1631" s="64"/>
      <c r="K1631" s="58"/>
      <c r="L1631" s="59"/>
      <c r="M1631" s="60"/>
      <c r="N1631" s="61"/>
      <c r="O1631" s="62"/>
      <c r="P1631" s="140"/>
      <c r="Q1631" s="63"/>
      <c r="R1631" s="83"/>
    </row>
    <row r="1632" spans="1:18" ht="15" customHeight="1">
      <c r="A1632" s="30"/>
      <c r="D1632" s="6"/>
      <c r="E1632" s="5"/>
      <c r="F1632" s="33"/>
      <c r="G1632" s="35"/>
      <c r="H1632" s="27"/>
      <c r="I1632" s="33"/>
      <c r="J1632" s="64"/>
      <c r="K1632" s="58"/>
      <c r="L1632" s="59"/>
      <c r="M1632" s="60"/>
      <c r="N1632" s="61"/>
      <c r="O1632" s="62"/>
      <c r="P1632" s="140"/>
      <c r="Q1632" s="63"/>
      <c r="R1632" s="83"/>
    </row>
    <row r="1633" spans="1:18" ht="15" customHeight="1">
      <c r="A1633" s="30"/>
      <c r="D1633" s="6"/>
      <c r="E1633" s="5"/>
      <c r="F1633" s="33"/>
      <c r="G1633" s="35"/>
      <c r="H1633" s="27"/>
      <c r="I1633" s="33"/>
      <c r="J1633" s="64"/>
      <c r="K1633" s="58"/>
      <c r="L1633" s="59"/>
      <c r="M1633" s="60"/>
      <c r="N1633" s="61"/>
      <c r="O1633" s="62"/>
      <c r="P1633" s="140"/>
      <c r="Q1633" s="63"/>
      <c r="R1633" s="83"/>
    </row>
    <row r="1634" spans="1:18" ht="15" customHeight="1">
      <c r="A1634" s="30"/>
      <c r="D1634" s="6"/>
      <c r="E1634" s="5"/>
      <c r="F1634" s="33"/>
      <c r="G1634" s="35"/>
      <c r="H1634" s="27"/>
      <c r="I1634" s="33"/>
      <c r="J1634" s="64"/>
      <c r="K1634" s="58"/>
      <c r="L1634" s="59"/>
      <c r="M1634" s="60"/>
      <c r="N1634" s="61"/>
      <c r="O1634" s="62"/>
      <c r="P1634" s="140"/>
      <c r="Q1634" s="63"/>
      <c r="R1634" s="83"/>
    </row>
    <row r="1635" spans="1:18" ht="15" customHeight="1">
      <c r="A1635" s="30"/>
      <c r="D1635" s="6"/>
      <c r="E1635" s="5"/>
      <c r="F1635" s="33"/>
      <c r="G1635" s="35"/>
      <c r="H1635" s="27"/>
      <c r="I1635" s="33"/>
      <c r="J1635" s="64"/>
      <c r="K1635" s="58"/>
      <c r="L1635" s="59"/>
      <c r="M1635" s="60"/>
      <c r="N1635" s="61"/>
      <c r="O1635" s="62"/>
      <c r="P1635" s="140"/>
      <c r="Q1635" s="63"/>
      <c r="R1635" s="83"/>
    </row>
    <row r="1636" spans="1:18" ht="15" customHeight="1">
      <c r="A1636" s="30"/>
      <c r="D1636" s="6"/>
      <c r="E1636" s="5"/>
      <c r="F1636" s="33"/>
      <c r="G1636" s="31"/>
      <c r="H1636" s="27"/>
      <c r="I1636" s="33"/>
      <c r="J1636" s="64"/>
      <c r="K1636" s="58"/>
      <c r="L1636" s="59"/>
      <c r="M1636" s="60"/>
      <c r="N1636" s="61"/>
      <c r="O1636" s="62"/>
      <c r="P1636" s="140"/>
      <c r="Q1636" s="63"/>
      <c r="R1636" s="83"/>
    </row>
    <row r="1637" spans="1:18" ht="15" customHeight="1">
      <c r="A1637" s="30"/>
      <c r="D1637" s="6"/>
      <c r="E1637" s="5"/>
      <c r="F1637" s="33"/>
      <c r="G1637" s="31"/>
      <c r="H1637" s="27"/>
      <c r="I1637" s="33"/>
      <c r="J1637" s="64"/>
      <c r="K1637" s="58"/>
      <c r="L1637" s="59"/>
      <c r="M1637" s="60"/>
      <c r="N1637" s="61"/>
      <c r="O1637" s="62"/>
      <c r="P1637" s="140"/>
      <c r="Q1637" s="63"/>
      <c r="R1637" s="83"/>
    </row>
    <row r="1638" spans="1:18" ht="15" customHeight="1">
      <c r="A1638" s="30"/>
      <c r="D1638" s="6"/>
      <c r="E1638" s="5"/>
      <c r="F1638" s="33"/>
      <c r="G1638" s="35"/>
      <c r="H1638" s="27"/>
      <c r="I1638" s="33"/>
      <c r="J1638" s="64"/>
      <c r="K1638" s="58"/>
      <c r="L1638" s="59"/>
      <c r="M1638" s="60"/>
      <c r="N1638" s="61"/>
      <c r="O1638" s="62"/>
      <c r="P1638" s="140"/>
      <c r="Q1638" s="63"/>
      <c r="R1638" s="83"/>
    </row>
    <row r="1639" spans="1:18" ht="15" customHeight="1">
      <c r="A1639" s="30"/>
      <c r="D1639" s="6"/>
      <c r="E1639" s="5"/>
      <c r="F1639" s="33"/>
      <c r="G1639" s="35"/>
      <c r="H1639" s="27"/>
      <c r="I1639" s="33"/>
      <c r="J1639" s="64"/>
      <c r="K1639" s="58"/>
      <c r="L1639" s="59"/>
      <c r="M1639" s="60"/>
      <c r="N1639" s="61"/>
      <c r="O1639" s="62"/>
      <c r="P1639" s="140"/>
      <c r="Q1639" s="63"/>
      <c r="R1639" s="83"/>
    </row>
    <row r="1640" spans="1:18" ht="15" customHeight="1">
      <c r="A1640" s="30"/>
      <c r="D1640" s="6"/>
      <c r="E1640" s="5"/>
      <c r="F1640" s="33"/>
      <c r="G1640" s="35"/>
      <c r="H1640" s="27"/>
      <c r="I1640" s="33"/>
      <c r="J1640" s="64"/>
      <c r="K1640" s="58"/>
      <c r="L1640" s="59"/>
      <c r="M1640" s="60"/>
      <c r="N1640" s="61"/>
      <c r="O1640" s="62"/>
      <c r="P1640" s="140"/>
      <c r="Q1640" s="63"/>
      <c r="R1640" s="83"/>
    </row>
    <row r="1641" spans="1:18" ht="15" customHeight="1">
      <c r="A1641" s="30"/>
      <c r="D1641" s="6"/>
      <c r="E1641" s="5"/>
      <c r="F1641" s="33"/>
      <c r="G1641" s="35"/>
      <c r="H1641" s="27"/>
      <c r="I1641" s="33"/>
      <c r="J1641" s="64"/>
      <c r="K1641" s="58"/>
      <c r="L1641" s="59"/>
      <c r="M1641" s="60"/>
      <c r="N1641" s="61"/>
      <c r="O1641" s="62"/>
      <c r="P1641" s="140"/>
      <c r="Q1641" s="63"/>
      <c r="R1641" s="83"/>
    </row>
    <row r="1642" spans="1:18" ht="15" customHeight="1">
      <c r="A1642" s="30"/>
      <c r="D1642" s="6"/>
      <c r="E1642" s="5"/>
      <c r="F1642" s="33"/>
      <c r="G1642" s="31"/>
      <c r="H1642" s="27"/>
      <c r="I1642" s="33"/>
      <c r="J1642" s="64"/>
      <c r="K1642" s="58"/>
      <c r="L1642" s="59"/>
      <c r="M1642" s="60"/>
      <c r="N1642" s="61"/>
      <c r="O1642" s="62"/>
      <c r="P1642" s="140"/>
      <c r="Q1642" s="63"/>
      <c r="R1642" s="83"/>
    </row>
    <row r="1643" spans="1:18" ht="15" customHeight="1">
      <c r="A1643" s="30"/>
      <c r="D1643" s="6"/>
      <c r="E1643" s="5"/>
      <c r="F1643" s="33"/>
      <c r="G1643" s="31"/>
      <c r="H1643" s="27"/>
      <c r="I1643" s="33"/>
      <c r="J1643" s="64"/>
      <c r="K1643" s="58"/>
      <c r="L1643" s="59"/>
      <c r="M1643" s="60"/>
      <c r="N1643" s="61"/>
      <c r="O1643" s="62"/>
      <c r="P1643" s="140"/>
      <c r="Q1643" s="63"/>
      <c r="R1643" s="83"/>
    </row>
    <row r="1644" spans="1:18" ht="15" customHeight="1">
      <c r="A1644" s="30"/>
      <c r="D1644" s="6"/>
      <c r="E1644" s="5"/>
      <c r="F1644" s="33"/>
      <c r="G1644" s="35"/>
      <c r="H1644" s="27"/>
      <c r="I1644" s="33"/>
      <c r="J1644" s="64"/>
      <c r="K1644" s="58"/>
      <c r="L1644" s="59"/>
      <c r="M1644" s="60"/>
      <c r="N1644" s="61"/>
      <c r="O1644" s="62"/>
      <c r="P1644" s="140"/>
      <c r="Q1644" s="63"/>
      <c r="R1644" s="83"/>
    </row>
    <row r="1645" spans="1:18" ht="15" customHeight="1">
      <c r="A1645" s="30"/>
      <c r="D1645" s="6"/>
      <c r="E1645" s="5"/>
      <c r="F1645" s="33"/>
      <c r="G1645" s="35"/>
      <c r="H1645" s="27"/>
      <c r="I1645" s="33"/>
      <c r="J1645" s="64"/>
      <c r="K1645" s="58"/>
      <c r="L1645" s="59"/>
      <c r="M1645" s="60"/>
      <c r="N1645" s="61"/>
      <c r="O1645" s="62"/>
      <c r="P1645" s="140"/>
      <c r="Q1645" s="63"/>
      <c r="R1645" s="83"/>
    </row>
    <row r="1646" spans="1:18" ht="15" customHeight="1">
      <c r="A1646" s="30"/>
      <c r="D1646" s="6"/>
      <c r="E1646" s="5"/>
      <c r="F1646" s="33"/>
      <c r="G1646" s="35"/>
      <c r="H1646" s="27"/>
      <c r="I1646" s="33"/>
      <c r="J1646" s="64"/>
      <c r="K1646" s="58"/>
      <c r="L1646" s="59"/>
      <c r="M1646" s="60"/>
      <c r="N1646" s="61"/>
      <c r="O1646" s="62"/>
      <c r="P1646" s="140"/>
      <c r="Q1646" s="63"/>
      <c r="R1646" s="83"/>
    </row>
    <row r="1647" spans="1:18" ht="15" customHeight="1">
      <c r="A1647" s="30"/>
      <c r="D1647" s="6"/>
      <c r="E1647" s="5"/>
      <c r="F1647" s="33"/>
      <c r="G1647" s="35"/>
      <c r="H1647" s="27"/>
      <c r="I1647" s="33"/>
      <c r="J1647" s="64"/>
      <c r="K1647" s="58"/>
      <c r="L1647" s="59"/>
      <c r="M1647" s="60"/>
      <c r="N1647" s="61"/>
      <c r="O1647" s="62"/>
      <c r="P1647" s="140"/>
      <c r="Q1647" s="63"/>
      <c r="R1647" s="83"/>
    </row>
    <row r="1648" spans="1:18" ht="15" customHeight="1">
      <c r="A1648" s="30"/>
      <c r="D1648" s="6"/>
      <c r="E1648" s="5"/>
      <c r="F1648" s="33"/>
      <c r="G1648" s="31"/>
      <c r="H1648" s="27"/>
      <c r="I1648" s="33"/>
      <c r="J1648" s="64"/>
      <c r="K1648" s="58"/>
      <c r="L1648" s="59"/>
      <c r="M1648" s="60"/>
      <c r="N1648" s="61"/>
      <c r="O1648" s="62"/>
      <c r="P1648" s="140"/>
      <c r="Q1648" s="63"/>
      <c r="R1648" s="83"/>
    </row>
    <row r="1649" spans="1:18" ht="15" customHeight="1">
      <c r="A1649" s="30"/>
      <c r="D1649" s="6"/>
      <c r="E1649" s="5"/>
      <c r="F1649" s="33"/>
      <c r="G1649" s="31"/>
      <c r="H1649" s="27"/>
      <c r="I1649" s="33"/>
      <c r="J1649" s="64"/>
      <c r="K1649" s="58"/>
      <c r="L1649" s="59"/>
      <c r="M1649" s="60"/>
      <c r="N1649" s="61"/>
      <c r="O1649" s="62"/>
      <c r="P1649" s="140"/>
      <c r="Q1649" s="63"/>
      <c r="R1649" s="83"/>
    </row>
    <row r="1650" spans="1:18" ht="15" customHeight="1">
      <c r="A1650" s="30"/>
      <c r="D1650" s="6"/>
      <c r="E1650" s="5"/>
      <c r="F1650" s="33"/>
      <c r="G1650" s="35"/>
      <c r="H1650" s="27"/>
      <c r="I1650" s="33"/>
      <c r="J1650" s="64"/>
      <c r="K1650" s="58"/>
      <c r="L1650" s="59"/>
      <c r="M1650" s="60"/>
      <c r="N1650" s="61"/>
      <c r="O1650" s="62"/>
      <c r="P1650" s="140"/>
      <c r="Q1650" s="63"/>
      <c r="R1650" s="83"/>
    </row>
    <row r="1651" spans="1:18" ht="15" customHeight="1">
      <c r="A1651" s="30"/>
      <c r="D1651" s="6"/>
      <c r="E1651" s="5"/>
      <c r="F1651" s="33"/>
      <c r="G1651" s="35"/>
      <c r="H1651" s="27"/>
      <c r="I1651" s="33"/>
      <c r="J1651" s="64"/>
      <c r="K1651" s="58"/>
      <c r="L1651" s="59"/>
      <c r="M1651" s="60"/>
      <c r="N1651" s="61"/>
      <c r="O1651" s="62"/>
      <c r="P1651" s="140"/>
      <c r="Q1651" s="63"/>
      <c r="R1651" s="83"/>
    </row>
    <row r="1652" spans="1:18" ht="15" customHeight="1">
      <c r="A1652" s="30"/>
      <c r="D1652" s="6"/>
      <c r="E1652" s="5"/>
      <c r="F1652" s="33"/>
      <c r="G1652" s="35"/>
      <c r="H1652" s="27"/>
      <c r="I1652" s="33"/>
      <c r="J1652" s="64"/>
      <c r="K1652" s="58"/>
      <c r="L1652" s="59"/>
      <c r="M1652" s="60"/>
      <c r="N1652" s="61"/>
      <c r="O1652" s="62"/>
      <c r="P1652" s="140"/>
      <c r="Q1652" s="63"/>
      <c r="R1652" s="83"/>
    </row>
    <row r="1653" spans="1:18" ht="15" customHeight="1">
      <c r="A1653" s="30"/>
      <c r="D1653" s="6"/>
      <c r="E1653" s="5"/>
      <c r="F1653" s="33"/>
      <c r="G1653" s="35"/>
      <c r="H1653" s="27"/>
      <c r="I1653" s="33"/>
      <c r="J1653" s="64"/>
      <c r="K1653" s="58"/>
      <c r="L1653" s="59"/>
      <c r="M1653" s="60"/>
      <c r="N1653" s="61"/>
      <c r="O1653" s="62"/>
      <c r="P1653" s="140"/>
      <c r="Q1653" s="63"/>
      <c r="R1653" s="83"/>
    </row>
    <row r="1654" spans="1:18" ht="15" customHeight="1">
      <c r="A1654" s="30"/>
      <c r="D1654" s="6"/>
      <c r="E1654" s="5"/>
      <c r="F1654" s="33"/>
      <c r="G1654" s="31"/>
      <c r="H1654" s="27"/>
      <c r="I1654" s="33"/>
      <c r="J1654" s="64"/>
      <c r="K1654" s="58"/>
      <c r="L1654" s="59"/>
      <c r="M1654" s="60"/>
      <c r="N1654" s="61"/>
      <c r="O1654" s="62"/>
      <c r="P1654" s="140"/>
      <c r="Q1654" s="63"/>
      <c r="R1654" s="83"/>
    </row>
    <row r="1655" spans="1:18" ht="15" customHeight="1">
      <c r="A1655" s="30"/>
      <c r="D1655" s="6"/>
      <c r="E1655" s="5"/>
      <c r="F1655" s="33"/>
      <c r="G1655" s="31"/>
      <c r="H1655" s="27"/>
      <c r="I1655" s="33"/>
      <c r="J1655" s="64"/>
      <c r="K1655" s="58"/>
      <c r="L1655" s="59"/>
      <c r="M1655" s="60"/>
      <c r="N1655" s="61"/>
      <c r="O1655" s="62"/>
      <c r="P1655" s="140"/>
      <c r="Q1655" s="63"/>
      <c r="R1655" s="83"/>
    </row>
    <row r="1656" spans="1:18" ht="15" customHeight="1">
      <c r="A1656" s="30"/>
      <c r="D1656" s="6"/>
      <c r="E1656" s="5"/>
      <c r="F1656" s="33"/>
      <c r="G1656" s="35"/>
      <c r="H1656" s="27"/>
      <c r="I1656" s="33"/>
      <c r="J1656" s="64"/>
      <c r="K1656" s="58"/>
      <c r="L1656" s="59"/>
      <c r="M1656" s="60"/>
      <c r="N1656" s="61"/>
      <c r="O1656" s="62"/>
      <c r="P1656" s="140"/>
      <c r="Q1656" s="63"/>
      <c r="R1656" s="83"/>
    </row>
    <row r="1657" spans="1:18" ht="15" customHeight="1">
      <c r="A1657" s="30"/>
      <c r="D1657" s="6"/>
      <c r="E1657" s="5"/>
      <c r="F1657" s="33"/>
      <c r="G1657" s="35"/>
      <c r="H1657" s="27"/>
      <c r="I1657" s="33"/>
      <c r="J1657" s="64"/>
      <c r="K1657" s="58"/>
      <c r="L1657" s="59"/>
      <c r="M1657" s="60"/>
      <c r="N1657" s="61"/>
      <c r="O1657" s="62"/>
      <c r="P1657" s="140"/>
      <c r="Q1657" s="63"/>
      <c r="R1657" s="83"/>
    </row>
    <row r="1658" spans="1:18" ht="15" customHeight="1">
      <c r="A1658" s="30"/>
      <c r="D1658" s="6"/>
      <c r="E1658" s="5"/>
      <c r="F1658" s="33"/>
      <c r="G1658" s="35"/>
      <c r="H1658" s="27"/>
      <c r="I1658" s="33"/>
      <c r="J1658" s="64"/>
      <c r="K1658" s="58"/>
      <c r="L1658" s="59"/>
      <c r="M1658" s="60"/>
      <c r="N1658" s="61"/>
      <c r="O1658" s="62"/>
      <c r="P1658" s="140"/>
      <c r="Q1658" s="63"/>
      <c r="R1658" s="83"/>
    </row>
    <row r="1659" spans="1:18" ht="15" customHeight="1">
      <c r="A1659" s="30"/>
      <c r="D1659" s="6"/>
      <c r="E1659" s="5"/>
      <c r="F1659" s="33"/>
      <c r="G1659" s="35"/>
      <c r="H1659" s="27"/>
      <c r="I1659" s="33"/>
      <c r="J1659" s="64"/>
      <c r="K1659" s="58"/>
      <c r="L1659" s="59"/>
      <c r="M1659" s="60"/>
      <c r="N1659" s="61"/>
      <c r="O1659" s="62"/>
      <c r="P1659" s="140"/>
      <c r="Q1659" s="63"/>
      <c r="R1659" s="83"/>
    </row>
    <row r="1660" spans="1:18" ht="15" customHeight="1">
      <c r="A1660" s="30"/>
      <c r="D1660" s="6"/>
      <c r="E1660" s="5"/>
      <c r="F1660" s="33"/>
      <c r="G1660" s="31"/>
      <c r="H1660" s="27"/>
      <c r="I1660" s="33"/>
      <c r="J1660" s="64"/>
      <c r="K1660" s="58"/>
      <c r="L1660" s="59"/>
      <c r="M1660" s="60"/>
      <c r="N1660" s="61"/>
      <c r="O1660" s="62"/>
      <c r="P1660" s="140"/>
      <c r="Q1660" s="63"/>
      <c r="R1660" s="83"/>
    </row>
    <row r="1661" spans="1:18" ht="15" customHeight="1">
      <c r="A1661" s="30"/>
      <c r="D1661" s="6"/>
      <c r="E1661" s="5"/>
      <c r="F1661" s="33"/>
      <c r="G1661" s="31"/>
      <c r="H1661" s="27"/>
      <c r="I1661" s="33"/>
      <c r="J1661" s="64"/>
      <c r="K1661" s="58"/>
      <c r="L1661" s="59"/>
      <c r="M1661" s="60"/>
      <c r="N1661" s="61"/>
      <c r="O1661" s="62"/>
      <c r="P1661" s="140"/>
      <c r="Q1661" s="63"/>
      <c r="R1661" s="83"/>
    </row>
    <row r="1662" spans="1:18" ht="15" customHeight="1">
      <c r="A1662" s="30"/>
      <c r="D1662" s="6"/>
      <c r="E1662" s="5"/>
      <c r="F1662" s="33"/>
      <c r="G1662" s="35"/>
      <c r="H1662" s="27"/>
      <c r="I1662" s="33"/>
      <c r="J1662" s="64"/>
      <c r="K1662" s="58"/>
      <c r="L1662" s="59"/>
      <c r="M1662" s="60"/>
      <c r="N1662" s="61"/>
      <c r="O1662" s="62"/>
      <c r="P1662" s="140"/>
      <c r="Q1662" s="63"/>
      <c r="R1662" s="83"/>
    </row>
    <row r="1663" spans="1:18" ht="15" customHeight="1">
      <c r="A1663" s="30"/>
      <c r="D1663" s="6"/>
      <c r="E1663" s="5"/>
      <c r="F1663" s="33"/>
      <c r="G1663" s="35"/>
      <c r="H1663" s="27"/>
      <c r="I1663" s="33"/>
      <c r="J1663" s="64"/>
      <c r="K1663" s="58"/>
      <c r="L1663" s="59"/>
      <c r="M1663" s="60"/>
      <c r="N1663" s="61"/>
      <c r="O1663" s="62"/>
      <c r="P1663" s="140"/>
      <c r="Q1663" s="63"/>
      <c r="R1663" s="83"/>
    </row>
    <row r="1664" spans="1:18" ht="15" customHeight="1">
      <c r="A1664" s="30"/>
      <c r="D1664" s="6"/>
      <c r="E1664" s="5"/>
      <c r="F1664" s="33"/>
      <c r="G1664" s="35"/>
      <c r="H1664" s="27"/>
      <c r="I1664" s="33"/>
      <c r="J1664" s="64"/>
      <c r="K1664" s="58"/>
      <c r="L1664" s="59"/>
      <c r="M1664" s="60"/>
      <c r="N1664" s="61"/>
      <c r="O1664" s="62"/>
      <c r="P1664" s="140"/>
      <c r="Q1664" s="63"/>
      <c r="R1664" s="83"/>
    </row>
    <row r="1665" spans="1:18" ht="15" customHeight="1">
      <c r="A1665" s="30"/>
      <c r="D1665" s="6"/>
      <c r="E1665" s="5"/>
      <c r="F1665" s="33"/>
      <c r="G1665" s="35"/>
      <c r="H1665" s="27"/>
      <c r="I1665" s="33"/>
      <c r="J1665" s="64"/>
      <c r="K1665" s="58"/>
      <c r="L1665" s="59"/>
      <c r="M1665" s="60"/>
      <c r="N1665" s="61"/>
      <c r="O1665" s="62"/>
      <c r="P1665" s="140"/>
      <c r="Q1665" s="63"/>
      <c r="R1665" s="83"/>
    </row>
    <row r="1666" spans="1:18" ht="15" customHeight="1">
      <c r="A1666" s="30"/>
      <c r="D1666" s="6"/>
      <c r="E1666" s="5"/>
      <c r="F1666" s="33"/>
      <c r="G1666" s="31"/>
      <c r="H1666" s="27"/>
      <c r="I1666" s="33"/>
      <c r="J1666" s="64"/>
      <c r="K1666" s="58"/>
      <c r="L1666" s="59"/>
      <c r="M1666" s="60"/>
      <c r="N1666" s="61"/>
      <c r="O1666" s="62"/>
      <c r="P1666" s="140"/>
      <c r="Q1666" s="63"/>
      <c r="R1666" s="83"/>
    </row>
    <row r="1667" spans="1:18" ht="15" customHeight="1">
      <c r="A1667" s="30"/>
      <c r="D1667" s="6"/>
      <c r="E1667" s="5"/>
      <c r="F1667" s="33"/>
      <c r="G1667" s="31"/>
      <c r="H1667" s="27"/>
      <c r="I1667" s="33"/>
      <c r="J1667" s="64"/>
      <c r="K1667" s="58"/>
      <c r="L1667" s="59"/>
      <c r="M1667" s="60"/>
      <c r="N1667" s="61"/>
      <c r="O1667" s="62"/>
      <c r="P1667" s="140"/>
      <c r="Q1667" s="63"/>
      <c r="R1667" s="83"/>
    </row>
    <row r="1668" spans="1:18" ht="15" customHeight="1">
      <c r="A1668" s="30"/>
      <c r="D1668" s="6"/>
      <c r="E1668" s="5"/>
      <c r="F1668" s="33"/>
      <c r="G1668" s="35"/>
      <c r="H1668" s="27"/>
      <c r="I1668" s="33"/>
      <c r="J1668" s="64"/>
      <c r="K1668" s="58"/>
      <c r="L1668" s="59"/>
      <c r="M1668" s="60"/>
      <c r="N1668" s="61"/>
      <c r="O1668" s="62"/>
      <c r="P1668" s="140"/>
      <c r="Q1668" s="63"/>
      <c r="R1668" s="83"/>
    </row>
    <row r="1669" spans="1:18" ht="15" customHeight="1">
      <c r="A1669" s="30"/>
      <c r="D1669" s="6"/>
      <c r="E1669" s="5"/>
      <c r="F1669" s="33"/>
      <c r="G1669" s="35"/>
      <c r="H1669" s="27"/>
      <c r="I1669" s="33"/>
      <c r="J1669" s="64"/>
      <c r="K1669" s="58"/>
      <c r="L1669" s="59"/>
      <c r="M1669" s="60"/>
      <c r="N1669" s="61"/>
      <c r="O1669" s="62"/>
      <c r="P1669" s="140"/>
      <c r="Q1669" s="63"/>
      <c r="R1669" s="83"/>
    </row>
    <row r="1670" spans="1:18" ht="15" customHeight="1">
      <c r="A1670" s="30"/>
      <c r="D1670" s="6"/>
      <c r="E1670" s="5"/>
      <c r="F1670" s="33"/>
      <c r="G1670" s="35"/>
      <c r="H1670" s="27"/>
      <c r="I1670" s="33"/>
      <c r="J1670" s="64"/>
      <c r="K1670" s="58"/>
      <c r="L1670" s="59"/>
      <c r="M1670" s="60"/>
      <c r="N1670" s="61"/>
      <c r="O1670" s="62"/>
      <c r="P1670" s="140"/>
      <c r="Q1670" s="63"/>
      <c r="R1670" s="83"/>
    </row>
    <row r="1671" spans="1:18" ht="15" customHeight="1">
      <c r="A1671" s="30"/>
      <c r="D1671" s="6"/>
      <c r="E1671" s="5"/>
      <c r="F1671" s="33"/>
      <c r="G1671" s="35"/>
      <c r="H1671" s="27"/>
      <c r="I1671" s="33"/>
      <c r="J1671" s="64"/>
      <c r="K1671" s="58"/>
      <c r="L1671" s="59"/>
      <c r="M1671" s="60"/>
      <c r="N1671" s="61"/>
      <c r="O1671" s="62"/>
      <c r="P1671" s="140"/>
      <c r="Q1671" s="63"/>
      <c r="R1671" s="83"/>
    </row>
    <row r="1672" spans="1:18" ht="15" customHeight="1">
      <c r="A1672" s="30"/>
      <c r="D1672" s="6"/>
      <c r="E1672" s="5"/>
      <c r="F1672" s="33"/>
      <c r="G1672" s="31"/>
      <c r="H1672" s="27"/>
      <c r="I1672" s="33"/>
      <c r="J1672" s="64"/>
      <c r="K1672" s="58"/>
      <c r="L1672" s="59"/>
      <c r="M1672" s="60"/>
      <c r="N1672" s="61"/>
      <c r="O1672" s="62"/>
      <c r="P1672" s="140"/>
      <c r="Q1672" s="63"/>
      <c r="R1672" s="83"/>
    </row>
    <row r="1673" spans="1:18" ht="15" customHeight="1">
      <c r="A1673" s="30"/>
      <c r="D1673" s="6"/>
      <c r="E1673" s="5"/>
      <c r="F1673" s="33"/>
      <c r="G1673" s="31"/>
      <c r="H1673" s="27"/>
      <c r="I1673" s="33"/>
      <c r="J1673" s="64"/>
      <c r="K1673" s="58"/>
      <c r="L1673" s="59"/>
      <c r="M1673" s="60"/>
      <c r="N1673" s="61"/>
      <c r="O1673" s="62"/>
      <c r="P1673" s="140"/>
      <c r="Q1673" s="63"/>
      <c r="R1673" s="83"/>
    </row>
    <row r="1674" spans="1:18" ht="15" customHeight="1">
      <c r="A1674" s="30"/>
      <c r="D1674" s="6"/>
      <c r="E1674" s="5"/>
      <c r="F1674" s="33"/>
      <c r="G1674" s="35"/>
      <c r="H1674" s="27"/>
      <c r="I1674" s="33"/>
      <c r="J1674" s="64"/>
      <c r="K1674" s="58"/>
      <c r="L1674" s="59"/>
      <c r="M1674" s="60"/>
      <c r="N1674" s="61"/>
      <c r="O1674" s="62"/>
      <c r="P1674" s="140"/>
      <c r="Q1674" s="63"/>
      <c r="R1674" s="83"/>
    </row>
    <row r="1675" spans="1:18" ht="15" customHeight="1">
      <c r="A1675" s="30"/>
      <c r="D1675" s="6"/>
      <c r="E1675" s="5"/>
      <c r="F1675" s="33"/>
      <c r="G1675" s="35"/>
      <c r="H1675" s="27"/>
      <c r="I1675" s="33"/>
      <c r="J1675" s="64"/>
      <c r="K1675" s="58"/>
      <c r="L1675" s="59"/>
      <c r="M1675" s="60"/>
      <c r="N1675" s="61"/>
      <c r="O1675" s="62"/>
      <c r="P1675" s="140"/>
      <c r="Q1675" s="63"/>
      <c r="R1675" s="83"/>
    </row>
    <row r="1676" spans="1:18" ht="15" customHeight="1">
      <c r="A1676" s="30"/>
      <c r="D1676" s="6"/>
      <c r="E1676" s="5"/>
      <c r="F1676" s="33"/>
      <c r="G1676" s="35"/>
      <c r="H1676" s="27"/>
      <c r="I1676" s="33"/>
      <c r="J1676" s="64"/>
      <c r="K1676" s="58"/>
      <c r="L1676" s="59"/>
      <c r="M1676" s="60"/>
      <c r="N1676" s="61"/>
      <c r="O1676" s="62"/>
      <c r="P1676" s="140"/>
      <c r="Q1676" s="63"/>
      <c r="R1676" s="83"/>
    </row>
    <row r="1677" spans="1:18" ht="15" customHeight="1">
      <c r="A1677" s="30"/>
      <c r="D1677" s="6"/>
      <c r="E1677" s="5"/>
      <c r="F1677" s="33"/>
      <c r="G1677" s="35"/>
      <c r="H1677" s="27"/>
      <c r="I1677" s="33"/>
      <c r="J1677" s="64"/>
      <c r="K1677" s="58"/>
      <c r="L1677" s="59"/>
      <c r="M1677" s="60"/>
      <c r="N1677" s="61"/>
      <c r="O1677" s="62"/>
      <c r="P1677" s="140"/>
      <c r="Q1677" s="63"/>
      <c r="R1677" s="83"/>
    </row>
    <row r="1678" spans="1:18" ht="15" customHeight="1">
      <c r="A1678" s="30"/>
      <c r="D1678" s="6"/>
      <c r="E1678" s="5"/>
      <c r="F1678" s="33"/>
      <c r="G1678" s="31"/>
      <c r="H1678" s="27"/>
      <c r="I1678" s="33"/>
      <c r="J1678" s="64"/>
      <c r="K1678" s="58"/>
      <c r="L1678" s="59"/>
      <c r="M1678" s="60"/>
      <c r="N1678" s="61"/>
      <c r="O1678" s="62"/>
      <c r="P1678" s="140"/>
      <c r="Q1678" s="63"/>
      <c r="R1678" s="83"/>
    </row>
    <row r="1679" spans="1:18" ht="15" customHeight="1">
      <c r="A1679" s="30"/>
      <c r="D1679" s="6"/>
      <c r="E1679" s="5"/>
      <c r="F1679" s="33"/>
      <c r="G1679" s="31"/>
      <c r="H1679" s="27"/>
      <c r="I1679" s="33"/>
      <c r="J1679" s="64"/>
      <c r="K1679" s="58"/>
      <c r="L1679" s="59"/>
      <c r="M1679" s="60"/>
      <c r="N1679" s="61"/>
      <c r="O1679" s="62"/>
      <c r="P1679" s="140"/>
      <c r="Q1679" s="63"/>
      <c r="R1679" s="83"/>
    </row>
    <row r="1680" spans="1:18" ht="15" customHeight="1">
      <c r="A1680" s="30"/>
      <c r="D1680" s="6"/>
      <c r="E1680" s="5"/>
      <c r="F1680" s="33"/>
      <c r="G1680" s="35"/>
      <c r="H1680" s="27"/>
      <c r="I1680" s="33"/>
      <c r="J1680" s="64"/>
      <c r="K1680" s="58"/>
      <c r="L1680" s="59"/>
      <c r="M1680" s="60"/>
      <c r="N1680" s="61"/>
      <c r="O1680" s="62"/>
      <c r="P1680" s="140"/>
      <c r="Q1680" s="63"/>
      <c r="R1680" s="83"/>
    </row>
    <row r="1681" spans="1:18" ht="15" customHeight="1">
      <c r="A1681" s="30"/>
      <c r="D1681" s="6"/>
      <c r="E1681" s="5"/>
      <c r="F1681" s="33"/>
      <c r="G1681" s="35"/>
      <c r="H1681" s="27"/>
      <c r="I1681" s="33"/>
      <c r="J1681" s="64"/>
      <c r="K1681" s="58"/>
      <c r="L1681" s="59"/>
      <c r="M1681" s="60"/>
      <c r="N1681" s="61"/>
      <c r="O1681" s="62"/>
      <c r="P1681" s="140"/>
      <c r="Q1681" s="63"/>
      <c r="R1681" s="83"/>
    </row>
    <row r="1682" spans="1:18" ht="15" customHeight="1">
      <c r="A1682" s="30"/>
      <c r="D1682" s="6"/>
      <c r="E1682" s="5"/>
      <c r="F1682" s="33"/>
      <c r="G1682" s="35"/>
      <c r="H1682" s="27"/>
      <c r="I1682" s="33"/>
      <c r="J1682" s="64"/>
      <c r="K1682" s="58"/>
      <c r="L1682" s="59"/>
      <c r="M1682" s="60"/>
      <c r="N1682" s="61"/>
      <c r="O1682" s="62"/>
      <c r="P1682" s="140"/>
      <c r="Q1682" s="63"/>
      <c r="R1682" s="83"/>
    </row>
    <row r="1683" spans="1:18" ht="15" customHeight="1">
      <c r="A1683" s="30"/>
      <c r="D1683" s="6"/>
      <c r="E1683" s="5"/>
      <c r="F1683" s="33"/>
      <c r="G1683" s="35"/>
      <c r="H1683" s="27"/>
      <c r="I1683" s="33"/>
      <c r="J1683" s="64"/>
      <c r="K1683" s="58"/>
      <c r="L1683" s="59"/>
      <c r="M1683" s="60"/>
      <c r="N1683" s="61"/>
      <c r="O1683" s="62"/>
      <c r="P1683" s="140"/>
      <c r="Q1683" s="63"/>
      <c r="R1683" s="83"/>
    </row>
    <row r="1684" spans="1:18" ht="15" customHeight="1">
      <c r="A1684" s="30"/>
      <c r="D1684" s="6"/>
      <c r="E1684" s="5"/>
      <c r="F1684" s="33"/>
      <c r="G1684" s="31"/>
      <c r="H1684" s="27"/>
      <c r="I1684" s="33"/>
      <c r="J1684" s="64"/>
      <c r="K1684" s="58"/>
      <c r="L1684" s="59"/>
      <c r="M1684" s="60"/>
      <c r="N1684" s="61"/>
      <c r="O1684" s="62"/>
      <c r="P1684" s="140"/>
      <c r="Q1684" s="63"/>
      <c r="R1684" s="83"/>
    </row>
    <row r="1685" spans="1:18" ht="15" customHeight="1">
      <c r="A1685" s="30"/>
      <c r="D1685" s="6"/>
      <c r="E1685" s="5"/>
      <c r="F1685" s="33"/>
      <c r="G1685" s="31"/>
      <c r="H1685" s="27"/>
      <c r="I1685" s="33"/>
      <c r="J1685" s="64"/>
      <c r="K1685" s="58"/>
      <c r="L1685" s="59"/>
      <c r="M1685" s="60"/>
      <c r="N1685" s="61"/>
      <c r="O1685" s="62"/>
      <c r="P1685" s="140"/>
      <c r="Q1685" s="63"/>
      <c r="R1685" s="83"/>
    </row>
    <row r="1686" spans="1:18" ht="15" customHeight="1">
      <c r="A1686" s="30"/>
      <c r="D1686" s="6"/>
      <c r="E1686" s="5"/>
      <c r="F1686" s="33"/>
      <c r="G1686" s="35"/>
      <c r="H1686" s="27"/>
      <c r="I1686" s="33"/>
      <c r="J1686" s="64"/>
      <c r="K1686" s="58"/>
      <c r="L1686" s="59"/>
      <c r="M1686" s="60"/>
      <c r="N1686" s="61"/>
      <c r="O1686" s="62"/>
      <c r="P1686" s="140"/>
      <c r="Q1686" s="63"/>
      <c r="R1686" s="83"/>
    </row>
    <row r="1687" spans="1:18" ht="15" customHeight="1">
      <c r="A1687" s="30"/>
      <c r="D1687" s="6"/>
      <c r="E1687" s="5"/>
      <c r="F1687" s="33"/>
      <c r="G1687" s="35"/>
      <c r="H1687" s="27"/>
      <c r="I1687" s="33"/>
      <c r="J1687" s="64"/>
      <c r="K1687" s="58"/>
      <c r="L1687" s="59"/>
      <c r="M1687" s="60"/>
      <c r="N1687" s="61"/>
      <c r="O1687" s="62"/>
      <c r="P1687" s="140"/>
      <c r="Q1687" s="63"/>
      <c r="R1687" s="83"/>
    </row>
    <row r="1688" spans="1:18" ht="15" customHeight="1">
      <c r="A1688" s="30"/>
      <c r="D1688" s="6"/>
      <c r="E1688" s="5"/>
      <c r="F1688" s="33"/>
      <c r="G1688" s="35"/>
      <c r="H1688" s="27"/>
      <c r="I1688" s="33"/>
      <c r="J1688" s="64"/>
      <c r="K1688" s="58"/>
      <c r="L1688" s="59"/>
      <c r="M1688" s="60"/>
      <c r="N1688" s="61"/>
      <c r="O1688" s="62"/>
      <c r="P1688" s="140"/>
      <c r="Q1688" s="63"/>
      <c r="R1688" s="83"/>
    </row>
    <row r="1689" spans="1:18" ht="15" customHeight="1">
      <c r="A1689" s="30"/>
      <c r="D1689" s="6"/>
      <c r="E1689" s="5"/>
      <c r="F1689" s="33"/>
      <c r="G1689" s="35"/>
      <c r="H1689" s="27"/>
      <c r="I1689" s="33"/>
      <c r="J1689" s="64"/>
      <c r="K1689" s="58"/>
      <c r="L1689" s="59"/>
      <c r="M1689" s="60"/>
      <c r="N1689" s="61"/>
      <c r="O1689" s="62"/>
      <c r="P1689" s="140"/>
      <c r="Q1689" s="63"/>
      <c r="R1689" s="83"/>
    </row>
    <row r="1690" spans="1:18" ht="15" customHeight="1">
      <c r="A1690" s="30"/>
      <c r="D1690" s="6"/>
      <c r="E1690" s="5"/>
      <c r="F1690" s="33"/>
      <c r="G1690" s="31"/>
      <c r="H1690" s="27"/>
      <c r="I1690" s="33"/>
      <c r="J1690" s="64"/>
      <c r="K1690" s="58"/>
      <c r="L1690" s="59"/>
      <c r="M1690" s="60"/>
      <c r="N1690" s="61"/>
      <c r="O1690" s="62"/>
      <c r="P1690" s="140"/>
      <c r="Q1690" s="63"/>
      <c r="R1690" s="83"/>
    </row>
    <row r="1691" spans="1:18" ht="15" customHeight="1">
      <c r="A1691" s="30"/>
      <c r="D1691" s="6"/>
      <c r="E1691" s="5"/>
      <c r="F1691" s="33"/>
      <c r="G1691" s="31"/>
      <c r="H1691" s="27"/>
      <c r="I1691" s="33"/>
      <c r="J1691" s="64"/>
      <c r="K1691" s="58"/>
      <c r="L1691" s="59"/>
      <c r="M1691" s="60"/>
      <c r="N1691" s="61"/>
      <c r="O1691" s="62"/>
      <c r="P1691" s="140"/>
      <c r="Q1691" s="63"/>
      <c r="R1691" s="83"/>
    </row>
    <row r="1692" spans="1:18" ht="15" customHeight="1">
      <c r="A1692" s="30"/>
      <c r="D1692" s="6"/>
      <c r="E1692" s="5"/>
      <c r="F1692" s="33"/>
      <c r="G1692" s="35"/>
      <c r="H1692" s="27"/>
      <c r="I1692" s="33"/>
      <c r="J1692" s="64"/>
      <c r="K1692" s="58"/>
      <c r="L1692" s="59"/>
      <c r="M1692" s="60"/>
      <c r="N1692" s="61"/>
      <c r="O1692" s="62"/>
      <c r="P1692" s="140"/>
      <c r="Q1692" s="63"/>
      <c r="R1692" s="83"/>
    </row>
    <row r="1693" spans="1:18" ht="15" customHeight="1">
      <c r="A1693" s="30"/>
      <c r="D1693" s="6"/>
      <c r="E1693" s="5"/>
      <c r="F1693" s="33"/>
      <c r="G1693" s="35"/>
      <c r="H1693" s="27"/>
      <c r="I1693" s="33"/>
      <c r="J1693" s="64"/>
      <c r="K1693" s="58"/>
      <c r="L1693" s="59"/>
      <c r="M1693" s="60"/>
      <c r="N1693" s="61"/>
      <c r="O1693" s="62"/>
      <c r="P1693" s="140"/>
      <c r="Q1693" s="63"/>
      <c r="R1693" s="83"/>
    </row>
    <row r="1694" spans="1:18" ht="15" customHeight="1">
      <c r="A1694" s="30"/>
      <c r="D1694" s="6"/>
      <c r="E1694" s="5"/>
      <c r="F1694" s="33"/>
      <c r="G1694" s="35"/>
      <c r="H1694" s="27"/>
      <c r="I1694" s="33"/>
      <c r="J1694" s="64"/>
      <c r="K1694" s="58"/>
      <c r="L1694" s="59"/>
      <c r="M1694" s="60"/>
      <c r="N1694" s="61"/>
      <c r="O1694" s="62"/>
      <c r="P1694" s="140"/>
      <c r="Q1694" s="63"/>
      <c r="R1694" s="83"/>
    </row>
    <row r="1695" spans="1:18" ht="15" customHeight="1">
      <c r="A1695" s="30"/>
      <c r="D1695" s="6"/>
      <c r="E1695" s="5"/>
      <c r="F1695" s="33"/>
      <c r="G1695" s="35"/>
      <c r="H1695" s="27"/>
      <c r="I1695" s="33"/>
      <c r="J1695" s="64"/>
      <c r="K1695" s="58"/>
      <c r="L1695" s="59"/>
      <c r="M1695" s="60"/>
      <c r="N1695" s="61"/>
      <c r="O1695" s="62"/>
      <c r="P1695" s="140"/>
      <c r="Q1695" s="63"/>
      <c r="R1695" s="83"/>
    </row>
    <row r="1696" spans="1:18" ht="15" customHeight="1">
      <c r="A1696" s="30"/>
      <c r="D1696" s="6"/>
      <c r="E1696" s="5"/>
      <c r="F1696" s="33"/>
      <c r="G1696" s="31"/>
      <c r="H1696" s="27"/>
      <c r="I1696" s="33"/>
      <c r="J1696" s="64"/>
      <c r="K1696" s="58"/>
      <c r="L1696" s="59"/>
      <c r="M1696" s="60"/>
      <c r="N1696" s="61"/>
      <c r="O1696" s="62"/>
      <c r="P1696" s="140"/>
      <c r="Q1696" s="63"/>
      <c r="R1696" s="83"/>
    </row>
    <row r="1697" spans="1:18" ht="15" customHeight="1">
      <c r="A1697" s="30"/>
      <c r="D1697" s="6"/>
      <c r="E1697" s="5"/>
      <c r="F1697" s="33"/>
      <c r="G1697" s="31"/>
      <c r="H1697" s="27"/>
      <c r="I1697" s="33"/>
      <c r="J1697" s="64"/>
      <c r="K1697" s="58"/>
      <c r="L1697" s="59"/>
      <c r="M1697" s="60"/>
      <c r="N1697" s="61"/>
      <c r="O1697" s="62"/>
      <c r="P1697" s="140"/>
      <c r="Q1697" s="63"/>
      <c r="R1697" s="83"/>
    </row>
    <row r="1698" spans="1:18" ht="15" customHeight="1">
      <c r="A1698" s="30"/>
      <c r="D1698" s="6"/>
      <c r="E1698" s="5"/>
      <c r="F1698" s="33"/>
      <c r="G1698" s="35"/>
      <c r="H1698" s="27"/>
      <c r="I1698" s="33"/>
      <c r="J1698" s="64"/>
      <c r="K1698" s="58"/>
      <c r="L1698" s="59"/>
      <c r="M1698" s="60"/>
      <c r="N1698" s="61"/>
      <c r="O1698" s="62"/>
      <c r="P1698" s="140"/>
      <c r="Q1698" s="63"/>
      <c r="R1698" s="83"/>
    </row>
    <row r="1699" spans="1:18" ht="15" customHeight="1">
      <c r="A1699" s="30"/>
      <c r="D1699" s="6"/>
      <c r="E1699" s="5"/>
      <c r="F1699" s="33"/>
      <c r="G1699" s="35"/>
      <c r="H1699" s="27"/>
      <c r="I1699" s="33"/>
      <c r="J1699" s="64"/>
      <c r="K1699" s="58"/>
      <c r="L1699" s="59"/>
      <c r="M1699" s="60"/>
      <c r="N1699" s="61"/>
      <c r="O1699" s="62"/>
      <c r="P1699" s="140"/>
      <c r="Q1699" s="63"/>
      <c r="R1699" s="83"/>
    </row>
    <row r="1700" spans="1:18" ht="15" customHeight="1">
      <c r="A1700" s="30"/>
      <c r="D1700" s="6"/>
      <c r="E1700" s="5"/>
      <c r="F1700" s="33"/>
      <c r="G1700" s="35"/>
      <c r="H1700" s="27"/>
      <c r="I1700" s="33"/>
      <c r="J1700" s="64"/>
      <c r="K1700" s="58"/>
      <c r="L1700" s="59"/>
      <c r="M1700" s="60"/>
      <c r="N1700" s="61"/>
      <c r="O1700" s="62"/>
      <c r="P1700" s="140"/>
      <c r="Q1700" s="63"/>
      <c r="R1700" s="83"/>
    </row>
    <row r="1701" spans="1:18" ht="15" customHeight="1">
      <c r="A1701" s="30"/>
      <c r="D1701" s="6"/>
      <c r="E1701" s="5"/>
      <c r="F1701" s="33"/>
      <c r="G1701" s="35"/>
      <c r="H1701" s="27"/>
      <c r="I1701" s="33"/>
      <c r="J1701" s="64"/>
      <c r="K1701" s="58"/>
      <c r="L1701" s="59"/>
      <c r="M1701" s="60"/>
      <c r="N1701" s="61"/>
      <c r="O1701" s="62"/>
      <c r="P1701" s="140"/>
      <c r="Q1701" s="63"/>
      <c r="R1701" s="83"/>
    </row>
    <row r="1702" spans="1:18" ht="15" customHeight="1">
      <c r="A1702" s="30"/>
      <c r="D1702" s="6"/>
      <c r="E1702" s="5"/>
      <c r="F1702" s="33"/>
      <c r="G1702" s="31"/>
      <c r="H1702" s="27"/>
      <c r="I1702" s="33"/>
      <c r="J1702" s="64"/>
      <c r="K1702" s="58"/>
      <c r="L1702" s="59"/>
      <c r="M1702" s="60"/>
      <c r="N1702" s="61"/>
      <c r="O1702" s="62"/>
      <c r="P1702" s="140"/>
      <c r="Q1702" s="63"/>
      <c r="R1702" s="83"/>
    </row>
    <row r="1703" spans="1:18" ht="15" customHeight="1">
      <c r="A1703" s="30"/>
      <c r="D1703" s="6"/>
      <c r="E1703" s="5"/>
      <c r="F1703" s="33"/>
      <c r="G1703" s="31"/>
      <c r="H1703" s="27"/>
      <c r="I1703" s="33"/>
      <c r="J1703" s="64"/>
      <c r="K1703" s="58"/>
      <c r="L1703" s="59"/>
      <c r="M1703" s="60"/>
      <c r="N1703" s="61"/>
      <c r="O1703" s="62"/>
      <c r="P1703" s="140"/>
      <c r="Q1703" s="63"/>
      <c r="R1703" s="83"/>
    </row>
    <row r="1704" spans="1:18" ht="15" customHeight="1">
      <c r="A1704" s="30"/>
      <c r="D1704" s="6"/>
      <c r="E1704" s="5"/>
      <c r="F1704" s="33"/>
      <c r="G1704" s="35"/>
      <c r="H1704" s="27"/>
      <c r="I1704" s="33"/>
      <c r="J1704" s="64"/>
      <c r="K1704" s="58"/>
      <c r="L1704" s="59"/>
      <c r="M1704" s="60"/>
      <c r="N1704" s="61"/>
      <c r="O1704" s="62"/>
      <c r="P1704" s="140"/>
      <c r="Q1704" s="63"/>
      <c r="R1704" s="83"/>
    </row>
    <row r="1705" spans="1:18" ht="15" customHeight="1">
      <c r="A1705" s="30"/>
      <c r="D1705" s="6"/>
      <c r="E1705" s="5"/>
      <c r="F1705" s="33"/>
      <c r="G1705" s="35"/>
      <c r="H1705" s="27"/>
      <c r="I1705" s="33"/>
      <c r="J1705" s="64"/>
      <c r="K1705" s="58"/>
      <c r="L1705" s="59"/>
      <c r="M1705" s="60"/>
      <c r="N1705" s="61"/>
      <c r="O1705" s="62"/>
      <c r="P1705" s="140"/>
      <c r="Q1705" s="63"/>
      <c r="R1705" s="83"/>
    </row>
    <row r="1706" spans="1:18" ht="15" customHeight="1">
      <c r="A1706" s="30"/>
      <c r="D1706" s="6"/>
      <c r="E1706" s="5"/>
      <c r="F1706" s="33"/>
      <c r="G1706" s="35"/>
      <c r="H1706" s="27"/>
      <c r="I1706" s="33"/>
      <c r="J1706" s="64"/>
      <c r="K1706" s="58"/>
      <c r="L1706" s="59"/>
      <c r="M1706" s="60"/>
      <c r="N1706" s="61"/>
      <c r="O1706" s="62"/>
      <c r="P1706" s="140"/>
      <c r="Q1706" s="63"/>
      <c r="R1706" s="83"/>
    </row>
    <row r="1707" spans="1:18" ht="15" customHeight="1">
      <c r="A1707" s="30"/>
      <c r="D1707" s="6"/>
      <c r="E1707" s="5"/>
      <c r="F1707" s="33"/>
      <c r="G1707" s="35"/>
      <c r="H1707" s="27"/>
      <c r="I1707" s="33"/>
      <c r="J1707" s="64"/>
      <c r="K1707" s="58"/>
      <c r="L1707" s="59"/>
      <c r="M1707" s="60"/>
      <c r="N1707" s="61"/>
      <c r="O1707" s="62"/>
      <c r="P1707" s="140"/>
      <c r="Q1707" s="63"/>
      <c r="R1707" s="83"/>
    </row>
    <row r="1708" spans="1:18" ht="15" customHeight="1">
      <c r="A1708" s="30"/>
      <c r="D1708" s="6"/>
      <c r="E1708" s="5"/>
      <c r="F1708" s="33"/>
      <c r="G1708" s="31"/>
      <c r="H1708" s="27"/>
      <c r="I1708" s="33"/>
      <c r="J1708" s="64"/>
      <c r="K1708" s="58"/>
      <c r="L1708" s="59"/>
      <c r="M1708" s="60"/>
      <c r="N1708" s="61"/>
      <c r="O1708" s="62"/>
      <c r="P1708" s="140"/>
      <c r="Q1708" s="63"/>
      <c r="R1708" s="83"/>
    </row>
    <row r="1709" spans="1:18" ht="15" customHeight="1">
      <c r="A1709" s="30"/>
      <c r="D1709" s="6"/>
      <c r="E1709" s="5"/>
      <c r="F1709" s="33"/>
      <c r="G1709" s="31"/>
      <c r="H1709" s="27"/>
      <c r="I1709" s="33"/>
      <c r="J1709" s="64"/>
      <c r="K1709" s="58"/>
      <c r="L1709" s="59"/>
      <c r="M1709" s="60"/>
      <c r="N1709" s="61"/>
      <c r="O1709" s="62"/>
      <c r="P1709" s="140"/>
      <c r="Q1709" s="63"/>
      <c r="R1709" s="83"/>
    </row>
    <row r="1710" spans="1:18" ht="15" customHeight="1">
      <c r="A1710" s="30"/>
      <c r="D1710" s="6"/>
      <c r="E1710" s="5"/>
      <c r="F1710" s="33"/>
      <c r="G1710" s="35"/>
      <c r="H1710" s="27"/>
      <c r="I1710" s="33"/>
      <c r="J1710" s="64"/>
      <c r="K1710" s="58"/>
      <c r="L1710" s="59"/>
      <c r="M1710" s="60"/>
      <c r="N1710" s="61"/>
      <c r="O1710" s="62"/>
      <c r="P1710" s="140"/>
      <c r="Q1710" s="63"/>
      <c r="R1710" s="83"/>
    </row>
    <row r="1711" spans="1:18" ht="15" customHeight="1">
      <c r="A1711" s="30"/>
      <c r="D1711" s="6"/>
      <c r="E1711" s="5"/>
      <c r="F1711" s="33"/>
      <c r="G1711" s="35"/>
      <c r="H1711" s="27"/>
      <c r="I1711" s="33"/>
      <c r="J1711" s="64"/>
      <c r="K1711" s="58"/>
      <c r="L1711" s="59"/>
      <c r="M1711" s="60"/>
      <c r="N1711" s="61"/>
      <c r="O1711" s="62"/>
      <c r="P1711" s="140"/>
      <c r="Q1711" s="63"/>
      <c r="R1711" s="83"/>
    </row>
    <row r="1712" spans="1:18" ht="15" customHeight="1">
      <c r="A1712" s="30"/>
      <c r="D1712" s="6"/>
      <c r="E1712" s="5"/>
      <c r="F1712" s="33"/>
      <c r="G1712" s="35"/>
      <c r="H1712" s="27"/>
      <c r="I1712" s="33"/>
      <c r="J1712" s="64"/>
      <c r="K1712" s="58"/>
      <c r="L1712" s="59"/>
      <c r="M1712" s="60"/>
      <c r="N1712" s="61"/>
      <c r="O1712" s="62"/>
      <c r="P1712" s="140"/>
      <c r="Q1712" s="63"/>
      <c r="R1712" s="83"/>
    </row>
    <row r="1713" spans="1:18" ht="15" customHeight="1">
      <c r="A1713" s="30"/>
      <c r="D1713" s="6"/>
      <c r="E1713" s="5"/>
      <c r="F1713" s="33"/>
      <c r="G1713" s="35"/>
      <c r="H1713" s="27"/>
      <c r="I1713" s="33"/>
      <c r="J1713" s="64"/>
      <c r="K1713" s="58"/>
      <c r="L1713" s="59"/>
      <c r="M1713" s="60"/>
      <c r="N1713" s="61"/>
      <c r="O1713" s="62"/>
      <c r="P1713" s="140"/>
      <c r="Q1713" s="63"/>
      <c r="R1713" s="83"/>
    </row>
    <row r="1714" spans="1:18" ht="15" customHeight="1">
      <c r="A1714" s="30"/>
      <c r="D1714" s="6"/>
      <c r="E1714" s="5"/>
      <c r="F1714" s="33"/>
      <c r="G1714" s="31"/>
      <c r="H1714" s="27"/>
      <c r="I1714" s="33"/>
      <c r="J1714" s="64"/>
      <c r="K1714" s="58"/>
      <c r="L1714" s="59"/>
      <c r="M1714" s="60"/>
      <c r="N1714" s="61"/>
      <c r="O1714" s="62"/>
      <c r="P1714" s="140"/>
      <c r="Q1714" s="63"/>
      <c r="R1714" s="83"/>
    </row>
    <row r="1715" spans="1:18" ht="15" customHeight="1">
      <c r="A1715" s="30"/>
      <c r="D1715" s="6"/>
      <c r="E1715" s="5"/>
      <c r="F1715" s="33"/>
      <c r="G1715" s="31"/>
      <c r="H1715" s="27"/>
      <c r="I1715" s="33"/>
      <c r="J1715" s="64"/>
      <c r="K1715" s="58"/>
      <c r="L1715" s="59"/>
      <c r="M1715" s="60"/>
      <c r="N1715" s="61"/>
      <c r="O1715" s="62"/>
      <c r="P1715" s="140"/>
      <c r="Q1715" s="63"/>
      <c r="R1715" s="83"/>
    </row>
    <row r="1716" spans="1:18" ht="15" customHeight="1">
      <c r="A1716" s="30"/>
      <c r="D1716" s="6"/>
      <c r="E1716" s="5"/>
      <c r="F1716" s="33"/>
      <c r="G1716" s="35"/>
      <c r="H1716" s="27"/>
      <c r="I1716" s="33"/>
      <c r="J1716" s="64"/>
      <c r="K1716" s="58"/>
      <c r="L1716" s="59"/>
      <c r="M1716" s="60"/>
      <c r="N1716" s="61"/>
      <c r="O1716" s="62"/>
      <c r="P1716" s="140"/>
      <c r="Q1716" s="63"/>
      <c r="R1716" s="83"/>
    </row>
    <row r="1717" spans="1:18" ht="15" customHeight="1">
      <c r="A1717" s="30"/>
      <c r="D1717" s="6"/>
      <c r="E1717" s="5"/>
      <c r="F1717" s="33"/>
      <c r="G1717" s="35"/>
      <c r="H1717" s="27"/>
      <c r="I1717" s="33"/>
      <c r="J1717" s="64"/>
      <c r="K1717" s="58"/>
      <c r="L1717" s="59"/>
      <c r="M1717" s="60"/>
      <c r="N1717" s="61"/>
      <c r="O1717" s="62"/>
      <c r="P1717" s="140"/>
      <c r="Q1717" s="63"/>
      <c r="R1717" s="83"/>
    </row>
    <row r="1718" spans="1:18" ht="15" customHeight="1">
      <c r="A1718" s="30"/>
      <c r="D1718" s="6"/>
      <c r="E1718" s="5"/>
      <c r="F1718" s="33"/>
      <c r="G1718" s="35"/>
      <c r="H1718" s="27"/>
      <c r="I1718" s="33"/>
      <c r="J1718" s="64"/>
      <c r="K1718" s="58"/>
      <c r="L1718" s="59"/>
      <c r="M1718" s="60"/>
      <c r="N1718" s="61"/>
      <c r="O1718" s="62"/>
      <c r="P1718" s="140"/>
      <c r="Q1718" s="63"/>
      <c r="R1718" s="83"/>
    </row>
    <row r="1719" spans="1:18" ht="15" customHeight="1">
      <c r="A1719" s="30"/>
      <c r="D1719" s="6"/>
      <c r="E1719" s="5"/>
      <c r="F1719" s="33"/>
      <c r="G1719" s="35"/>
      <c r="H1719" s="27"/>
      <c r="I1719" s="33"/>
      <c r="J1719" s="64"/>
      <c r="K1719" s="58"/>
      <c r="L1719" s="59"/>
      <c r="M1719" s="60"/>
      <c r="N1719" s="61"/>
      <c r="O1719" s="62"/>
      <c r="P1719" s="140"/>
      <c r="Q1719" s="63"/>
      <c r="R1719" s="83"/>
    </row>
    <row r="1720" spans="1:18" ht="15" customHeight="1">
      <c r="A1720" s="30"/>
      <c r="D1720" s="6"/>
      <c r="E1720" s="5"/>
      <c r="F1720" s="33"/>
      <c r="G1720" s="31"/>
      <c r="H1720" s="27"/>
      <c r="I1720" s="33"/>
      <c r="J1720" s="64"/>
      <c r="K1720" s="58"/>
      <c r="L1720" s="59"/>
      <c r="M1720" s="60"/>
      <c r="N1720" s="61"/>
      <c r="O1720" s="62"/>
      <c r="P1720" s="140"/>
      <c r="Q1720" s="63"/>
      <c r="R1720" s="83"/>
    </row>
    <row r="1721" spans="1:18" ht="15" customHeight="1">
      <c r="A1721" s="30"/>
      <c r="D1721" s="6"/>
      <c r="E1721" s="5"/>
      <c r="F1721" s="33"/>
      <c r="G1721" s="31"/>
      <c r="H1721" s="27"/>
      <c r="I1721" s="33"/>
      <c r="J1721" s="64"/>
      <c r="K1721" s="58"/>
      <c r="L1721" s="59"/>
      <c r="M1721" s="60"/>
      <c r="N1721" s="61"/>
      <c r="O1721" s="62"/>
      <c r="P1721" s="140"/>
      <c r="Q1721" s="63"/>
      <c r="R1721" s="83"/>
    </row>
    <row r="1722" spans="1:18" ht="15" customHeight="1">
      <c r="A1722" s="30"/>
      <c r="D1722" s="6"/>
      <c r="E1722" s="5"/>
      <c r="F1722" s="33"/>
      <c r="G1722" s="35"/>
      <c r="H1722" s="27"/>
      <c r="I1722" s="33"/>
      <c r="J1722" s="64"/>
      <c r="K1722" s="58"/>
      <c r="L1722" s="59"/>
      <c r="M1722" s="60"/>
      <c r="N1722" s="61"/>
      <c r="O1722" s="62"/>
      <c r="P1722" s="140"/>
      <c r="Q1722" s="63"/>
      <c r="R1722" s="83"/>
    </row>
    <row r="1723" spans="1:18" ht="15" customHeight="1">
      <c r="A1723" s="30"/>
      <c r="D1723" s="6"/>
      <c r="E1723" s="5"/>
      <c r="F1723" s="33"/>
      <c r="G1723" s="35"/>
      <c r="H1723" s="27"/>
      <c r="I1723" s="33"/>
      <c r="J1723" s="64"/>
      <c r="K1723" s="58"/>
      <c r="L1723" s="59"/>
      <c r="M1723" s="60"/>
      <c r="N1723" s="61"/>
      <c r="O1723" s="62"/>
      <c r="P1723" s="140"/>
      <c r="Q1723" s="63"/>
      <c r="R1723" s="83"/>
    </row>
    <row r="1724" spans="1:18" ht="15" customHeight="1">
      <c r="A1724" s="30"/>
      <c r="D1724" s="6"/>
      <c r="E1724" s="5"/>
      <c r="F1724" s="33"/>
      <c r="G1724" s="35"/>
      <c r="H1724" s="27"/>
      <c r="I1724" s="33"/>
      <c r="J1724" s="64"/>
      <c r="K1724" s="58"/>
      <c r="L1724" s="59"/>
      <c r="M1724" s="60"/>
      <c r="N1724" s="61"/>
      <c r="O1724" s="62"/>
      <c r="P1724" s="140"/>
      <c r="Q1724" s="63"/>
      <c r="R1724" s="83"/>
    </row>
    <row r="1725" spans="1:18" ht="15" customHeight="1">
      <c r="A1725" s="30"/>
      <c r="D1725" s="6"/>
      <c r="E1725" s="5"/>
      <c r="F1725" s="33"/>
      <c r="G1725" s="35"/>
      <c r="H1725" s="27"/>
      <c r="I1725" s="33"/>
      <c r="J1725" s="64"/>
      <c r="K1725" s="58"/>
      <c r="L1725" s="59"/>
      <c r="M1725" s="60"/>
      <c r="N1725" s="61"/>
      <c r="O1725" s="62"/>
      <c r="P1725" s="140"/>
      <c r="Q1725" s="63"/>
      <c r="R1725" s="83"/>
    </row>
    <row r="1726" spans="1:18" ht="15" customHeight="1">
      <c r="A1726" s="30"/>
      <c r="D1726" s="6"/>
      <c r="E1726" s="5"/>
      <c r="F1726" s="33"/>
      <c r="G1726" s="31"/>
      <c r="H1726" s="27"/>
      <c r="I1726" s="33"/>
      <c r="J1726" s="64"/>
      <c r="K1726" s="58"/>
      <c r="L1726" s="59"/>
      <c r="M1726" s="60"/>
      <c r="N1726" s="61"/>
      <c r="O1726" s="62"/>
      <c r="P1726" s="140"/>
      <c r="Q1726" s="63"/>
      <c r="R1726" s="83"/>
    </row>
    <row r="1727" spans="1:18" ht="15" customHeight="1">
      <c r="A1727" s="30"/>
      <c r="D1727" s="6"/>
      <c r="E1727" s="5"/>
      <c r="F1727" s="33"/>
      <c r="G1727" s="31"/>
      <c r="H1727" s="27"/>
      <c r="I1727" s="33"/>
      <c r="J1727" s="64"/>
      <c r="K1727" s="58"/>
      <c r="L1727" s="59"/>
      <c r="M1727" s="60"/>
      <c r="N1727" s="61"/>
      <c r="O1727" s="62"/>
      <c r="P1727" s="140"/>
      <c r="Q1727" s="63"/>
      <c r="R1727" s="83"/>
    </row>
    <row r="1728" spans="1:18" ht="15" customHeight="1">
      <c r="A1728" s="30"/>
      <c r="D1728" s="6"/>
      <c r="E1728" s="5"/>
      <c r="F1728" s="33"/>
      <c r="G1728" s="35"/>
      <c r="H1728" s="27"/>
      <c r="I1728" s="33"/>
      <c r="J1728" s="64"/>
      <c r="K1728" s="58"/>
      <c r="L1728" s="59"/>
      <c r="M1728" s="60"/>
      <c r="N1728" s="61"/>
      <c r="O1728" s="62"/>
      <c r="P1728" s="140"/>
      <c r="Q1728" s="63"/>
      <c r="R1728" s="83"/>
    </row>
    <row r="1729" spans="1:18" ht="15" customHeight="1">
      <c r="A1729" s="30"/>
      <c r="D1729" s="6"/>
      <c r="E1729" s="5"/>
      <c r="F1729" s="33"/>
      <c r="G1729" s="35"/>
      <c r="H1729" s="27"/>
      <c r="I1729" s="33"/>
      <c r="J1729" s="64"/>
      <c r="K1729" s="58"/>
      <c r="L1729" s="59"/>
      <c r="M1729" s="60"/>
      <c r="N1729" s="61"/>
      <c r="O1729" s="62"/>
      <c r="P1729" s="140"/>
      <c r="Q1729" s="63"/>
      <c r="R1729" s="83"/>
    </row>
    <row r="1730" spans="1:18" ht="15" customHeight="1">
      <c r="A1730" s="30"/>
      <c r="D1730" s="6"/>
      <c r="E1730" s="5"/>
      <c r="F1730" s="33"/>
      <c r="G1730" s="35"/>
      <c r="H1730" s="27"/>
      <c r="I1730" s="33"/>
      <c r="J1730" s="64"/>
      <c r="K1730" s="58"/>
      <c r="L1730" s="59"/>
      <c r="M1730" s="60"/>
      <c r="N1730" s="61"/>
      <c r="O1730" s="62"/>
      <c r="P1730" s="140"/>
      <c r="Q1730" s="63"/>
      <c r="R1730" s="83"/>
    </row>
    <row r="1731" spans="1:18" ht="15" customHeight="1">
      <c r="A1731" s="30"/>
      <c r="D1731" s="6"/>
      <c r="E1731" s="5"/>
      <c r="F1731" s="33"/>
      <c r="G1731" s="35"/>
      <c r="H1731" s="27"/>
      <c r="I1731" s="33"/>
      <c r="J1731" s="64"/>
      <c r="K1731" s="58"/>
      <c r="L1731" s="59"/>
      <c r="M1731" s="60"/>
      <c r="N1731" s="61"/>
      <c r="O1731" s="62"/>
      <c r="P1731" s="140"/>
      <c r="Q1731" s="63"/>
      <c r="R1731" s="83"/>
    </row>
    <row r="1732" spans="1:18" ht="15" customHeight="1">
      <c r="A1732" s="30"/>
      <c r="D1732" s="6"/>
      <c r="E1732" s="5"/>
      <c r="F1732" s="33"/>
      <c r="G1732" s="31"/>
      <c r="H1732" s="27"/>
      <c r="I1732" s="33"/>
      <c r="J1732" s="64"/>
      <c r="K1732" s="58"/>
      <c r="L1732" s="59"/>
      <c r="M1732" s="60"/>
      <c r="N1732" s="61"/>
      <c r="O1732" s="62"/>
      <c r="P1732" s="140"/>
      <c r="Q1732" s="63"/>
      <c r="R1732" s="83"/>
    </row>
    <row r="1733" spans="1:18" ht="15" customHeight="1">
      <c r="A1733" s="30"/>
      <c r="D1733" s="6"/>
      <c r="E1733" s="5"/>
      <c r="F1733" s="33"/>
      <c r="G1733" s="31"/>
      <c r="H1733" s="27"/>
      <c r="I1733" s="33"/>
      <c r="J1733" s="64"/>
      <c r="K1733" s="58"/>
      <c r="L1733" s="59"/>
      <c r="M1733" s="60"/>
      <c r="N1733" s="61"/>
      <c r="O1733" s="62"/>
      <c r="P1733" s="140"/>
      <c r="Q1733" s="63"/>
      <c r="R1733" s="83"/>
    </row>
    <row r="1734" spans="1:18" ht="15" customHeight="1">
      <c r="A1734" s="30"/>
      <c r="D1734" s="6"/>
      <c r="E1734" s="5"/>
      <c r="F1734" s="33"/>
      <c r="G1734" s="35"/>
      <c r="H1734" s="27"/>
      <c r="I1734" s="33"/>
      <c r="J1734" s="64"/>
      <c r="K1734" s="58"/>
      <c r="L1734" s="59"/>
      <c r="M1734" s="60"/>
      <c r="N1734" s="61"/>
      <c r="O1734" s="62"/>
      <c r="P1734" s="140"/>
      <c r="Q1734" s="63"/>
      <c r="R1734" s="83"/>
    </row>
    <row r="1735" spans="1:18" ht="15" customHeight="1">
      <c r="A1735" s="30"/>
      <c r="D1735" s="6"/>
      <c r="E1735" s="5"/>
      <c r="F1735" s="33"/>
      <c r="G1735" s="35"/>
      <c r="H1735" s="27"/>
      <c r="I1735" s="33"/>
      <c r="J1735" s="64"/>
      <c r="K1735" s="58"/>
      <c r="L1735" s="59"/>
      <c r="M1735" s="60"/>
      <c r="N1735" s="61"/>
      <c r="O1735" s="62"/>
      <c r="P1735" s="140"/>
      <c r="Q1735" s="63"/>
      <c r="R1735" s="83"/>
    </row>
    <row r="1736" spans="1:18" ht="15" customHeight="1">
      <c r="A1736" s="30"/>
      <c r="D1736" s="6"/>
      <c r="E1736" s="5"/>
      <c r="F1736" s="33"/>
      <c r="G1736" s="35"/>
      <c r="H1736" s="27"/>
      <c r="I1736" s="33"/>
      <c r="J1736" s="64"/>
      <c r="K1736" s="58"/>
      <c r="L1736" s="59"/>
      <c r="M1736" s="60"/>
      <c r="N1736" s="61"/>
      <c r="O1736" s="62"/>
      <c r="P1736" s="140"/>
      <c r="Q1736" s="63"/>
      <c r="R1736" s="83"/>
    </row>
    <row r="1737" spans="1:18" ht="15" customHeight="1">
      <c r="A1737" s="30"/>
      <c r="D1737" s="6"/>
      <c r="E1737" s="5"/>
      <c r="F1737" s="33"/>
      <c r="G1737" s="35"/>
      <c r="H1737" s="27"/>
      <c r="I1737" s="33"/>
      <c r="J1737" s="64"/>
      <c r="K1737" s="58"/>
      <c r="L1737" s="59"/>
      <c r="M1737" s="60"/>
      <c r="N1737" s="61"/>
      <c r="O1737" s="62"/>
      <c r="P1737" s="140"/>
      <c r="Q1737" s="63"/>
      <c r="R1737" s="83"/>
    </row>
    <row r="1738" spans="1:18" ht="15" customHeight="1">
      <c r="A1738" s="30"/>
      <c r="D1738" s="6"/>
      <c r="E1738" s="5"/>
      <c r="F1738" s="33"/>
      <c r="G1738" s="31"/>
      <c r="H1738" s="27"/>
      <c r="I1738" s="33"/>
      <c r="J1738" s="64"/>
      <c r="K1738" s="58"/>
      <c r="L1738" s="59"/>
      <c r="M1738" s="60"/>
      <c r="N1738" s="61"/>
      <c r="O1738" s="62"/>
      <c r="P1738" s="140"/>
      <c r="Q1738" s="63"/>
      <c r="R1738" s="83"/>
    </row>
    <row r="1739" spans="1:18" ht="15" customHeight="1">
      <c r="A1739" s="30"/>
      <c r="D1739" s="6"/>
      <c r="E1739" s="5"/>
      <c r="F1739" s="33"/>
      <c r="G1739" s="31"/>
      <c r="H1739" s="27"/>
      <c r="I1739" s="33"/>
      <c r="J1739" s="64"/>
      <c r="K1739" s="58"/>
      <c r="L1739" s="59"/>
      <c r="M1739" s="60"/>
      <c r="N1739" s="61"/>
      <c r="O1739" s="62"/>
      <c r="P1739" s="140"/>
      <c r="Q1739" s="63"/>
      <c r="R1739" s="83"/>
    </row>
    <row r="1740" spans="1:18" ht="15" customHeight="1">
      <c r="A1740" s="30"/>
      <c r="D1740" s="6"/>
      <c r="E1740" s="5"/>
      <c r="F1740" s="33"/>
      <c r="G1740" s="35"/>
      <c r="H1740" s="27"/>
      <c r="I1740" s="33"/>
      <c r="J1740" s="64"/>
      <c r="K1740" s="58"/>
      <c r="L1740" s="59"/>
      <c r="M1740" s="60"/>
      <c r="N1740" s="61"/>
      <c r="O1740" s="62"/>
      <c r="P1740" s="140"/>
      <c r="Q1740" s="63"/>
      <c r="R1740" s="83"/>
    </row>
    <row r="1741" spans="1:18" ht="15" customHeight="1">
      <c r="A1741" s="30"/>
      <c r="D1741" s="6"/>
      <c r="E1741" s="5"/>
      <c r="F1741" s="33"/>
      <c r="G1741" s="35"/>
      <c r="H1741" s="27"/>
      <c r="I1741" s="33"/>
      <c r="J1741" s="64"/>
      <c r="K1741" s="58"/>
      <c r="L1741" s="59"/>
      <c r="M1741" s="60"/>
      <c r="N1741" s="61"/>
      <c r="O1741" s="62"/>
      <c r="P1741" s="140"/>
      <c r="Q1741" s="63"/>
      <c r="R1741" s="83"/>
    </row>
    <row r="1742" spans="1:18" ht="15" customHeight="1">
      <c r="A1742" s="30"/>
      <c r="D1742" s="6"/>
      <c r="E1742" s="5"/>
      <c r="F1742" s="33"/>
      <c r="G1742" s="35"/>
      <c r="H1742" s="27"/>
      <c r="I1742" s="33"/>
      <c r="J1742" s="64"/>
      <c r="K1742" s="58"/>
      <c r="L1742" s="59"/>
      <c r="M1742" s="60"/>
      <c r="N1742" s="61"/>
      <c r="O1742" s="62"/>
      <c r="P1742" s="140"/>
      <c r="Q1742" s="63"/>
      <c r="R1742" s="83"/>
    </row>
    <row r="1743" spans="1:18" ht="15" customHeight="1">
      <c r="A1743" s="30"/>
      <c r="D1743" s="6"/>
      <c r="E1743" s="5"/>
      <c r="F1743" s="33"/>
      <c r="G1743" s="35"/>
      <c r="H1743" s="27"/>
      <c r="I1743" s="33"/>
      <c r="J1743" s="64"/>
      <c r="K1743" s="58"/>
      <c r="L1743" s="59"/>
      <c r="M1743" s="60"/>
      <c r="N1743" s="61"/>
      <c r="O1743" s="62"/>
      <c r="P1743" s="140"/>
      <c r="Q1743" s="63"/>
      <c r="R1743" s="83"/>
    </row>
    <row r="1744" spans="1:18" ht="15" customHeight="1">
      <c r="A1744" s="30"/>
      <c r="D1744" s="6"/>
      <c r="E1744" s="5"/>
      <c r="F1744" s="33"/>
      <c r="G1744" s="31"/>
      <c r="H1744" s="27"/>
      <c r="I1744" s="33"/>
      <c r="J1744" s="64"/>
      <c r="K1744" s="58"/>
      <c r="L1744" s="59"/>
      <c r="M1744" s="60"/>
      <c r="N1744" s="61"/>
      <c r="O1744" s="62"/>
      <c r="P1744" s="140"/>
      <c r="Q1744" s="63"/>
      <c r="R1744" s="83"/>
    </row>
    <row r="1745" spans="1:18" ht="15" customHeight="1">
      <c r="A1745" s="30"/>
      <c r="D1745" s="6"/>
      <c r="E1745" s="5"/>
      <c r="F1745" s="33"/>
      <c r="G1745" s="31"/>
      <c r="H1745" s="27"/>
      <c r="I1745" s="33"/>
      <c r="J1745" s="64"/>
      <c r="K1745" s="58"/>
      <c r="L1745" s="59"/>
      <c r="M1745" s="60"/>
      <c r="N1745" s="61"/>
      <c r="O1745" s="62"/>
      <c r="P1745" s="140"/>
      <c r="Q1745" s="63"/>
      <c r="R1745" s="83"/>
    </row>
    <row r="1746" spans="1:18" ht="15" customHeight="1">
      <c r="A1746" s="30"/>
      <c r="D1746" s="6"/>
      <c r="E1746" s="5"/>
      <c r="F1746" s="33"/>
      <c r="G1746" s="35"/>
      <c r="H1746" s="27"/>
      <c r="I1746" s="33"/>
      <c r="J1746" s="64"/>
      <c r="K1746" s="58"/>
      <c r="L1746" s="59"/>
      <c r="M1746" s="60"/>
      <c r="N1746" s="61"/>
      <c r="O1746" s="62"/>
      <c r="P1746" s="140"/>
      <c r="Q1746" s="63"/>
      <c r="R1746" s="83"/>
    </row>
    <row r="1747" spans="1:18" ht="15" customHeight="1">
      <c r="A1747" s="30"/>
      <c r="D1747" s="6"/>
      <c r="E1747" s="5"/>
      <c r="F1747" s="33"/>
      <c r="G1747" s="35"/>
      <c r="H1747" s="27"/>
      <c r="I1747" s="33"/>
      <c r="J1747" s="64"/>
      <c r="K1747" s="58"/>
      <c r="L1747" s="59"/>
      <c r="M1747" s="60"/>
      <c r="N1747" s="61"/>
      <c r="O1747" s="62"/>
      <c r="P1747" s="140"/>
      <c r="Q1747" s="63"/>
      <c r="R1747" s="83"/>
    </row>
    <row r="1748" spans="1:18" ht="15" customHeight="1">
      <c r="A1748" s="30"/>
      <c r="D1748" s="6"/>
      <c r="E1748" s="5"/>
      <c r="F1748" s="33"/>
      <c r="G1748" s="35"/>
      <c r="H1748" s="27"/>
      <c r="I1748" s="33"/>
      <c r="J1748" s="64"/>
      <c r="K1748" s="58"/>
      <c r="L1748" s="59"/>
      <c r="M1748" s="60"/>
      <c r="N1748" s="61"/>
      <c r="O1748" s="62"/>
      <c r="P1748" s="140"/>
      <c r="Q1748" s="63"/>
      <c r="R1748" s="83"/>
    </row>
    <row r="1749" spans="1:18" ht="15" customHeight="1">
      <c r="A1749" s="30"/>
      <c r="D1749" s="6"/>
      <c r="E1749" s="5"/>
      <c r="F1749" s="33"/>
      <c r="G1749" s="35"/>
      <c r="H1749" s="27"/>
      <c r="I1749" s="33"/>
      <c r="J1749" s="64"/>
      <c r="K1749" s="58"/>
      <c r="L1749" s="59"/>
      <c r="M1749" s="60"/>
      <c r="N1749" s="61"/>
      <c r="O1749" s="62"/>
      <c r="P1749" s="140"/>
      <c r="Q1749" s="63"/>
      <c r="R1749" s="83"/>
    </row>
    <row r="1750" spans="1:18" ht="15" customHeight="1">
      <c r="A1750" s="30"/>
      <c r="D1750" s="6"/>
      <c r="E1750" s="5"/>
      <c r="F1750" s="33"/>
      <c r="G1750" s="31"/>
      <c r="H1750" s="27"/>
      <c r="I1750" s="33"/>
      <c r="J1750" s="64"/>
      <c r="K1750" s="58"/>
      <c r="L1750" s="59"/>
      <c r="M1750" s="60"/>
      <c r="N1750" s="61"/>
      <c r="O1750" s="62"/>
      <c r="P1750" s="140"/>
      <c r="Q1750" s="63"/>
      <c r="R1750" s="83"/>
    </row>
    <row r="1751" spans="1:18" ht="15" customHeight="1">
      <c r="A1751" s="30"/>
      <c r="D1751" s="6"/>
      <c r="E1751" s="5"/>
      <c r="F1751" s="33"/>
      <c r="G1751" s="31"/>
      <c r="H1751" s="27"/>
      <c r="I1751" s="33"/>
      <c r="J1751" s="64"/>
      <c r="K1751" s="58"/>
      <c r="L1751" s="59"/>
      <c r="M1751" s="60"/>
      <c r="N1751" s="61"/>
      <c r="O1751" s="62"/>
      <c r="P1751" s="140"/>
      <c r="Q1751" s="63"/>
      <c r="R1751" s="83"/>
    </row>
    <row r="1752" spans="1:18" ht="15" customHeight="1">
      <c r="A1752" s="30"/>
      <c r="D1752" s="6"/>
      <c r="E1752" s="5"/>
      <c r="F1752" s="33"/>
      <c r="G1752" s="35"/>
      <c r="H1752" s="27"/>
      <c r="I1752" s="33"/>
      <c r="J1752" s="64"/>
      <c r="K1752" s="58"/>
      <c r="L1752" s="59"/>
      <c r="M1752" s="60"/>
      <c r="N1752" s="61"/>
      <c r="O1752" s="62"/>
      <c r="P1752" s="140"/>
      <c r="Q1752" s="63"/>
      <c r="R1752" s="83"/>
    </row>
    <row r="1753" spans="1:18" ht="15" customHeight="1">
      <c r="A1753" s="30"/>
      <c r="D1753" s="6"/>
      <c r="E1753" s="5"/>
      <c r="F1753" s="33"/>
      <c r="G1753" s="35"/>
      <c r="H1753" s="27"/>
      <c r="I1753" s="33"/>
      <c r="J1753" s="64"/>
      <c r="K1753" s="58"/>
      <c r="L1753" s="59"/>
      <c r="M1753" s="60"/>
      <c r="N1753" s="61"/>
      <c r="O1753" s="62"/>
      <c r="P1753" s="140"/>
      <c r="Q1753" s="63"/>
      <c r="R1753" s="83"/>
    </row>
    <row r="1754" spans="1:18" ht="15" customHeight="1">
      <c r="A1754" s="30"/>
      <c r="D1754" s="6"/>
      <c r="E1754" s="5"/>
      <c r="F1754" s="33"/>
      <c r="G1754" s="35"/>
      <c r="H1754" s="27"/>
      <c r="I1754" s="33"/>
      <c r="J1754" s="64"/>
      <c r="K1754" s="58"/>
      <c r="L1754" s="59"/>
      <c r="M1754" s="60"/>
      <c r="N1754" s="61"/>
      <c r="O1754" s="62"/>
      <c r="P1754" s="140"/>
      <c r="Q1754" s="63"/>
      <c r="R1754" s="83"/>
    </row>
    <row r="1755" spans="1:18" ht="15" customHeight="1">
      <c r="A1755" s="30"/>
      <c r="D1755" s="6"/>
      <c r="E1755" s="5"/>
      <c r="F1755" s="33"/>
      <c r="G1755" s="35"/>
      <c r="H1755" s="27"/>
      <c r="I1755" s="33"/>
      <c r="J1755" s="64"/>
      <c r="K1755" s="58"/>
      <c r="L1755" s="59"/>
      <c r="M1755" s="60"/>
      <c r="N1755" s="61"/>
      <c r="O1755" s="62"/>
      <c r="P1755" s="140"/>
      <c r="Q1755" s="63"/>
      <c r="R1755" s="83"/>
    </row>
    <row r="1756" spans="1:18" ht="15" customHeight="1">
      <c r="A1756" s="30"/>
      <c r="D1756" s="6"/>
      <c r="E1756" s="5"/>
      <c r="F1756" s="33"/>
      <c r="G1756" s="31"/>
      <c r="H1756" s="27"/>
      <c r="I1756" s="33"/>
      <c r="J1756" s="64"/>
      <c r="K1756" s="58"/>
      <c r="L1756" s="59"/>
      <c r="M1756" s="60"/>
      <c r="N1756" s="61"/>
      <c r="O1756" s="62"/>
      <c r="P1756" s="140"/>
      <c r="Q1756" s="63"/>
      <c r="R1756" s="83"/>
    </row>
    <row r="1757" spans="1:18" ht="15" customHeight="1">
      <c r="A1757" s="30"/>
      <c r="D1757" s="6"/>
      <c r="E1757" s="5"/>
      <c r="F1757" s="33"/>
      <c r="G1757" s="31"/>
      <c r="H1757" s="27"/>
      <c r="I1757" s="33"/>
      <c r="J1757" s="64"/>
      <c r="K1757" s="58"/>
      <c r="L1757" s="59"/>
      <c r="M1757" s="60"/>
      <c r="N1757" s="61"/>
      <c r="O1757" s="62"/>
      <c r="P1757" s="140"/>
      <c r="Q1757" s="63"/>
      <c r="R1757" s="83"/>
    </row>
    <row r="1758" spans="1:18" ht="15" customHeight="1">
      <c r="A1758" s="30"/>
      <c r="D1758" s="6"/>
      <c r="E1758" s="5"/>
      <c r="F1758" s="33"/>
      <c r="G1758" s="35"/>
      <c r="H1758" s="27"/>
      <c r="I1758" s="33"/>
      <c r="J1758" s="64"/>
      <c r="K1758" s="58"/>
      <c r="L1758" s="59"/>
      <c r="M1758" s="60"/>
      <c r="N1758" s="61"/>
      <c r="O1758" s="62"/>
      <c r="P1758" s="140"/>
      <c r="Q1758" s="63"/>
      <c r="R1758" s="83"/>
    </row>
    <row r="1759" spans="1:18" ht="15" customHeight="1">
      <c r="A1759" s="30"/>
      <c r="D1759" s="6"/>
      <c r="E1759" s="5"/>
      <c r="F1759" s="33"/>
      <c r="G1759" s="35"/>
      <c r="H1759" s="27"/>
      <c r="I1759" s="33"/>
      <c r="J1759" s="64"/>
      <c r="K1759" s="58"/>
      <c r="L1759" s="59"/>
      <c r="M1759" s="60"/>
      <c r="N1759" s="61"/>
      <c r="O1759" s="62"/>
      <c r="P1759" s="140"/>
      <c r="Q1759" s="63"/>
      <c r="R1759" s="83"/>
    </row>
    <row r="1760" spans="1:18" ht="15" customHeight="1">
      <c r="A1760" s="30"/>
      <c r="D1760" s="6"/>
      <c r="E1760" s="5"/>
      <c r="F1760" s="33"/>
      <c r="G1760" s="35"/>
      <c r="H1760" s="27"/>
      <c r="I1760" s="33"/>
      <c r="J1760" s="64"/>
      <c r="K1760" s="58"/>
      <c r="L1760" s="59"/>
      <c r="M1760" s="60"/>
      <c r="N1760" s="61"/>
      <c r="O1760" s="62"/>
      <c r="P1760" s="140"/>
      <c r="Q1760" s="63"/>
      <c r="R1760" s="83"/>
    </row>
    <row r="1761" spans="1:18" ht="15" customHeight="1">
      <c r="A1761" s="30"/>
      <c r="D1761" s="6"/>
      <c r="E1761" s="5"/>
      <c r="F1761" s="33"/>
      <c r="G1761" s="35"/>
      <c r="H1761" s="27"/>
      <c r="I1761" s="33"/>
      <c r="J1761" s="64"/>
      <c r="K1761" s="58"/>
      <c r="L1761" s="59"/>
      <c r="M1761" s="60"/>
      <c r="N1761" s="61"/>
      <c r="O1761" s="62"/>
      <c r="P1761" s="140"/>
      <c r="Q1761" s="63"/>
      <c r="R1761" s="83"/>
    </row>
    <row r="1762" spans="1:18" ht="15" customHeight="1">
      <c r="A1762" s="30"/>
      <c r="D1762" s="6"/>
      <c r="E1762" s="5"/>
      <c r="F1762" s="33"/>
      <c r="G1762" s="31"/>
      <c r="H1762" s="27"/>
      <c r="I1762" s="33"/>
      <c r="J1762" s="64"/>
      <c r="K1762" s="58"/>
      <c r="L1762" s="59"/>
      <c r="M1762" s="60"/>
      <c r="N1762" s="61"/>
      <c r="O1762" s="62"/>
      <c r="P1762" s="140"/>
      <c r="Q1762" s="63"/>
      <c r="R1762" s="83"/>
    </row>
    <row r="1763" spans="1:18" ht="15" customHeight="1">
      <c r="A1763" s="30"/>
      <c r="D1763" s="6"/>
      <c r="E1763" s="5"/>
      <c r="F1763" s="33"/>
      <c r="G1763" s="31"/>
      <c r="H1763" s="27"/>
      <c r="I1763" s="33"/>
      <c r="J1763" s="64"/>
      <c r="K1763" s="58"/>
      <c r="L1763" s="59"/>
      <c r="M1763" s="60"/>
      <c r="N1763" s="61"/>
      <c r="O1763" s="62"/>
      <c r="P1763" s="140"/>
      <c r="Q1763" s="63"/>
      <c r="R1763" s="83"/>
    </row>
    <row r="1764" spans="1:18" ht="15" customHeight="1">
      <c r="A1764" s="30"/>
      <c r="D1764" s="6"/>
      <c r="E1764" s="5"/>
      <c r="F1764" s="33"/>
      <c r="G1764" s="35"/>
      <c r="H1764" s="27"/>
      <c r="I1764" s="33"/>
      <c r="J1764" s="64"/>
      <c r="K1764" s="58"/>
      <c r="L1764" s="59"/>
      <c r="M1764" s="60"/>
      <c r="N1764" s="61"/>
      <c r="O1764" s="62"/>
      <c r="P1764" s="140"/>
      <c r="Q1764" s="63"/>
      <c r="R1764" s="83"/>
    </row>
    <row r="1765" spans="1:18" ht="15" customHeight="1">
      <c r="A1765" s="30"/>
      <c r="D1765" s="6"/>
      <c r="E1765" s="5"/>
      <c r="F1765" s="33"/>
      <c r="G1765" s="35"/>
      <c r="H1765" s="27"/>
      <c r="I1765" s="33"/>
      <c r="J1765" s="64"/>
      <c r="K1765" s="58"/>
      <c r="L1765" s="59"/>
      <c r="M1765" s="60"/>
      <c r="N1765" s="61"/>
      <c r="O1765" s="62"/>
      <c r="P1765" s="140"/>
      <c r="Q1765" s="63"/>
      <c r="R1765" s="83"/>
    </row>
    <row r="1766" spans="1:18" ht="15" customHeight="1">
      <c r="A1766" s="30"/>
      <c r="D1766" s="6"/>
      <c r="E1766" s="5"/>
      <c r="F1766" s="33"/>
      <c r="G1766" s="35"/>
      <c r="H1766" s="27"/>
      <c r="I1766" s="33"/>
      <c r="J1766" s="64"/>
      <c r="K1766" s="58"/>
      <c r="L1766" s="59"/>
      <c r="M1766" s="60"/>
      <c r="N1766" s="61"/>
      <c r="O1766" s="62"/>
      <c r="P1766" s="140"/>
      <c r="Q1766" s="63"/>
      <c r="R1766" s="83"/>
    </row>
    <row r="1767" spans="1:18" ht="15" customHeight="1">
      <c r="A1767" s="30"/>
      <c r="D1767" s="6"/>
      <c r="E1767" s="5"/>
      <c r="F1767" s="33"/>
      <c r="G1767" s="35"/>
      <c r="H1767" s="27"/>
      <c r="I1767" s="33"/>
      <c r="J1767" s="64"/>
      <c r="K1767" s="58"/>
      <c r="L1767" s="59"/>
      <c r="M1767" s="60"/>
      <c r="N1767" s="61"/>
      <c r="O1767" s="62"/>
      <c r="P1767" s="140"/>
      <c r="Q1767" s="63"/>
      <c r="R1767" s="83"/>
    </row>
    <row r="1768" spans="1:18" ht="15" customHeight="1">
      <c r="A1768" s="30"/>
      <c r="D1768" s="6"/>
      <c r="E1768" s="5"/>
      <c r="F1768" s="33"/>
      <c r="G1768" s="31"/>
      <c r="H1768" s="27"/>
      <c r="I1768" s="33"/>
      <c r="J1768" s="64"/>
      <c r="K1768" s="58"/>
      <c r="L1768" s="59"/>
      <c r="M1768" s="60"/>
      <c r="N1768" s="61"/>
      <c r="O1768" s="62"/>
      <c r="P1768" s="140"/>
      <c r="Q1768" s="63"/>
      <c r="R1768" s="83"/>
    </row>
    <row r="1769" spans="1:18" ht="15" customHeight="1">
      <c r="A1769" s="30"/>
      <c r="D1769" s="6"/>
      <c r="E1769" s="5"/>
      <c r="F1769" s="33"/>
      <c r="G1769" s="31"/>
      <c r="H1769" s="27"/>
      <c r="I1769" s="33"/>
      <c r="J1769" s="64"/>
      <c r="K1769" s="58"/>
      <c r="L1769" s="59"/>
      <c r="M1769" s="60"/>
      <c r="N1769" s="61"/>
      <c r="O1769" s="62"/>
      <c r="P1769" s="140"/>
      <c r="Q1769" s="63"/>
      <c r="R1769" s="83"/>
    </row>
    <row r="1770" spans="1:18" ht="15" customHeight="1">
      <c r="A1770" s="30"/>
      <c r="D1770" s="6"/>
      <c r="E1770" s="5"/>
      <c r="F1770" s="33"/>
      <c r="G1770" s="35"/>
      <c r="H1770" s="27"/>
      <c r="I1770" s="33"/>
      <c r="J1770" s="64"/>
      <c r="K1770" s="58"/>
      <c r="L1770" s="59"/>
      <c r="M1770" s="60"/>
      <c r="N1770" s="61"/>
      <c r="O1770" s="62"/>
      <c r="P1770" s="140"/>
      <c r="Q1770" s="63"/>
      <c r="R1770" s="83"/>
    </row>
    <row r="1771" spans="1:18" ht="15" customHeight="1">
      <c r="A1771" s="30"/>
      <c r="D1771" s="6"/>
      <c r="E1771" s="5"/>
      <c r="F1771" s="33"/>
      <c r="G1771" s="35"/>
      <c r="H1771" s="27"/>
      <c r="I1771" s="33"/>
      <c r="J1771" s="64"/>
      <c r="K1771" s="58"/>
      <c r="L1771" s="59"/>
      <c r="M1771" s="60"/>
      <c r="N1771" s="61"/>
      <c r="O1771" s="62"/>
      <c r="P1771" s="140"/>
      <c r="Q1771" s="63"/>
      <c r="R1771" s="83"/>
    </row>
    <row r="1772" spans="1:18" ht="15" customHeight="1">
      <c r="A1772" s="30"/>
      <c r="D1772" s="6"/>
      <c r="E1772" s="5"/>
      <c r="F1772" s="33"/>
      <c r="G1772" s="35"/>
      <c r="H1772" s="27"/>
      <c r="I1772" s="33"/>
      <c r="J1772" s="64"/>
      <c r="K1772" s="58"/>
      <c r="L1772" s="59"/>
      <c r="M1772" s="60"/>
      <c r="N1772" s="61"/>
      <c r="O1772" s="62"/>
      <c r="P1772" s="140"/>
      <c r="Q1772" s="63"/>
      <c r="R1772" s="83"/>
    </row>
    <row r="1773" spans="1:18" ht="15" customHeight="1">
      <c r="A1773" s="30"/>
      <c r="D1773" s="6"/>
      <c r="E1773" s="5"/>
      <c r="F1773" s="33"/>
      <c r="G1773" s="35"/>
      <c r="H1773" s="27"/>
      <c r="I1773" s="33"/>
      <c r="J1773" s="64"/>
      <c r="K1773" s="58"/>
      <c r="L1773" s="59"/>
      <c r="M1773" s="60"/>
      <c r="N1773" s="61"/>
      <c r="O1773" s="62"/>
      <c r="P1773" s="140"/>
      <c r="Q1773" s="63"/>
      <c r="R1773" s="83"/>
    </row>
    <row r="1774" spans="1:18" ht="15" customHeight="1">
      <c r="A1774" s="30"/>
      <c r="D1774" s="6"/>
      <c r="E1774" s="5"/>
      <c r="F1774" s="33"/>
      <c r="G1774" s="31"/>
      <c r="H1774" s="27"/>
      <c r="I1774" s="33"/>
      <c r="J1774" s="64"/>
      <c r="K1774" s="58"/>
      <c r="L1774" s="59"/>
      <c r="M1774" s="60"/>
      <c r="N1774" s="61"/>
      <c r="O1774" s="62"/>
      <c r="P1774" s="140"/>
      <c r="Q1774" s="63"/>
      <c r="R1774" s="83"/>
    </row>
    <row r="1775" spans="1:18" ht="15" customHeight="1">
      <c r="A1775" s="30"/>
      <c r="D1775" s="6"/>
      <c r="E1775" s="5"/>
      <c r="F1775" s="33"/>
      <c r="G1775" s="31"/>
      <c r="H1775" s="27"/>
      <c r="I1775" s="33"/>
      <c r="J1775" s="64"/>
      <c r="K1775" s="58"/>
      <c r="L1775" s="59"/>
      <c r="M1775" s="60"/>
      <c r="N1775" s="61"/>
      <c r="O1775" s="62"/>
      <c r="P1775" s="140"/>
      <c r="Q1775" s="63"/>
      <c r="R1775" s="83"/>
    </row>
    <row r="1776" spans="1:18" ht="15" customHeight="1">
      <c r="A1776" s="30"/>
      <c r="D1776" s="6"/>
      <c r="E1776" s="5"/>
      <c r="F1776" s="33"/>
      <c r="G1776" s="35"/>
      <c r="H1776" s="27"/>
      <c r="I1776" s="33"/>
      <c r="J1776" s="64"/>
      <c r="K1776" s="58"/>
      <c r="L1776" s="59"/>
      <c r="M1776" s="60"/>
      <c r="N1776" s="61"/>
      <c r="O1776" s="62"/>
      <c r="P1776" s="140"/>
      <c r="Q1776" s="63"/>
      <c r="R1776" s="83"/>
    </row>
    <row r="1777" spans="1:18" ht="15" customHeight="1">
      <c r="A1777" s="30"/>
      <c r="D1777" s="6"/>
      <c r="E1777" s="5"/>
      <c r="F1777" s="33"/>
      <c r="G1777" s="35"/>
      <c r="H1777" s="27"/>
      <c r="I1777" s="33"/>
      <c r="J1777" s="64"/>
      <c r="K1777" s="58"/>
      <c r="L1777" s="59"/>
      <c r="M1777" s="60"/>
      <c r="N1777" s="61"/>
      <c r="O1777" s="62"/>
      <c r="P1777" s="140"/>
      <c r="Q1777" s="63"/>
      <c r="R1777" s="83"/>
    </row>
    <row r="1778" spans="1:18" ht="15" customHeight="1">
      <c r="A1778" s="30"/>
      <c r="D1778" s="6"/>
      <c r="E1778" s="5"/>
      <c r="F1778" s="33"/>
      <c r="G1778" s="35"/>
      <c r="H1778" s="27"/>
      <c r="I1778" s="33"/>
      <c r="J1778" s="64"/>
      <c r="K1778" s="58"/>
      <c r="L1778" s="59"/>
      <c r="M1778" s="60"/>
      <c r="N1778" s="61"/>
      <c r="O1778" s="62"/>
      <c r="P1778" s="140"/>
      <c r="Q1778" s="63"/>
      <c r="R1778" s="83"/>
    </row>
    <row r="1779" spans="1:18" ht="15" customHeight="1">
      <c r="A1779" s="30"/>
      <c r="D1779" s="6"/>
      <c r="E1779" s="5"/>
      <c r="F1779" s="33"/>
      <c r="G1779" s="35"/>
      <c r="H1779" s="27"/>
      <c r="I1779" s="33"/>
      <c r="J1779" s="64"/>
      <c r="K1779" s="58"/>
      <c r="L1779" s="59"/>
      <c r="M1779" s="60"/>
      <c r="N1779" s="61"/>
      <c r="O1779" s="62"/>
      <c r="P1779" s="140"/>
      <c r="Q1779" s="63"/>
      <c r="R1779" s="83"/>
    </row>
    <row r="1780" spans="1:18" ht="15" customHeight="1">
      <c r="A1780" s="30"/>
      <c r="D1780" s="6"/>
      <c r="E1780" s="5"/>
      <c r="F1780" s="33"/>
      <c r="G1780" s="31"/>
      <c r="H1780" s="27"/>
      <c r="I1780" s="33"/>
      <c r="J1780" s="64"/>
      <c r="K1780" s="58"/>
      <c r="L1780" s="59"/>
      <c r="M1780" s="60"/>
      <c r="N1780" s="61"/>
      <c r="O1780" s="62"/>
      <c r="P1780" s="140"/>
      <c r="Q1780" s="63"/>
      <c r="R1780" s="83"/>
    </row>
    <row r="1781" spans="1:18" ht="15" customHeight="1">
      <c r="A1781" s="30"/>
      <c r="D1781" s="6"/>
      <c r="E1781" s="5"/>
      <c r="F1781" s="33"/>
      <c r="G1781" s="31"/>
      <c r="H1781" s="27"/>
      <c r="I1781" s="33"/>
      <c r="J1781" s="64"/>
      <c r="K1781" s="58"/>
      <c r="L1781" s="59"/>
      <c r="M1781" s="60"/>
      <c r="N1781" s="61"/>
      <c r="O1781" s="62"/>
      <c r="P1781" s="140"/>
      <c r="Q1781" s="63"/>
      <c r="R1781" s="83"/>
    </row>
    <row r="1782" spans="1:18" ht="15" customHeight="1">
      <c r="A1782" s="30"/>
      <c r="D1782" s="6"/>
      <c r="E1782" s="5"/>
      <c r="F1782" s="33"/>
      <c r="G1782" s="35"/>
      <c r="H1782" s="27"/>
      <c r="I1782" s="33"/>
      <c r="J1782" s="64"/>
      <c r="K1782" s="58"/>
      <c r="L1782" s="59"/>
      <c r="M1782" s="60"/>
      <c r="N1782" s="61"/>
      <c r="O1782" s="62"/>
      <c r="P1782" s="140"/>
      <c r="Q1782" s="63"/>
      <c r="R1782" s="83"/>
    </row>
    <row r="1783" spans="1:18" ht="15" customHeight="1">
      <c r="A1783" s="30"/>
      <c r="D1783" s="6"/>
      <c r="E1783" s="5"/>
      <c r="F1783" s="33"/>
      <c r="G1783" s="35"/>
      <c r="H1783" s="27"/>
      <c r="I1783" s="33"/>
      <c r="J1783" s="64"/>
      <c r="K1783" s="58"/>
      <c r="L1783" s="59"/>
      <c r="M1783" s="60"/>
      <c r="N1783" s="61"/>
      <c r="O1783" s="62"/>
      <c r="P1783" s="140"/>
      <c r="Q1783" s="63"/>
      <c r="R1783" s="83"/>
    </row>
    <row r="1784" spans="1:18" ht="15" customHeight="1">
      <c r="A1784" s="30"/>
      <c r="D1784" s="6"/>
      <c r="E1784" s="5"/>
      <c r="F1784" s="33"/>
      <c r="G1784" s="35"/>
      <c r="H1784" s="27"/>
      <c r="I1784" s="33"/>
      <c r="J1784" s="64"/>
      <c r="K1784" s="58"/>
      <c r="L1784" s="59"/>
      <c r="M1784" s="60"/>
      <c r="N1784" s="61"/>
      <c r="O1784" s="62"/>
      <c r="P1784" s="140"/>
      <c r="Q1784" s="63"/>
      <c r="R1784" s="83"/>
    </row>
    <row r="1785" spans="1:18" ht="15" customHeight="1">
      <c r="A1785" s="30"/>
      <c r="D1785" s="6"/>
      <c r="E1785" s="5"/>
      <c r="F1785" s="33"/>
      <c r="G1785" s="35"/>
      <c r="H1785" s="27"/>
      <c r="I1785" s="33"/>
      <c r="J1785" s="64"/>
      <c r="K1785" s="58"/>
      <c r="L1785" s="59"/>
      <c r="M1785" s="60"/>
      <c r="N1785" s="61"/>
      <c r="O1785" s="62"/>
      <c r="P1785" s="140"/>
      <c r="Q1785" s="63"/>
      <c r="R1785" s="83"/>
    </row>
    <row r="1786" spans="1:18" ht="15" customHeight="1">
      <c r="A1786" s="30"/>
      <c r="D1786" s="6"/>
      <c r="E1786" s="5"/>
      <c r="F1786" s="33"/>
      <c r="G1786" s="31"/>
      <c r="H1786" s="27"/>
      <c r="I1786" s="33"/>
      <c r="J1786" s="64"/>
      <c r="K1786" s="58"/>
      <c r="L1786" s="59"/>
      <c r="M1786" s="60"/>
      <c r="N1786" s="61"/>
      <c r="O1786" s="62"/>
      <c r="P1786" s="140"/>
      <c r="Q1786" s="63"/>
      <c r="R1786" s="83"/>
    </row>
    <row r="1787" spans="1:18" ht="15" customHeight="1">
      <c r="A1787" s="30"/>
      <c r="D1787" s="6"/>
      <c r="E1787" s="5"/>
      <c r="F1787" s="33"/>
      <c r="G1787" s="31"/>
      <c r="H1787" s="27"/>
      <c r="I1787" s="33"/>
      <c r="J1787" s="64"/>
      <c r="K1787" s="58"/>
      <c r="L1787" s="59"/>
      <c r="M1787" s="60"/>
      <c r="N1787" s="61"/>
      <c r="O1787" s="62"/>
      <c r="P1787" s="140"/>
      <c r="Q1787" s="63"/>
      <c r="R1787" s="83"/>
    </row>
    <row r="1788" spans="1:18" ht="15" customHeight="1">
      <c r="A1788" s="30"/>
      <c r="D1788" s="6"/>
      <c r="E1788" s="5"/>
      <c r="F1788" s="33"/>
      <c r="G1788" s="35"/>
      <c r="H1788" s="27"/>
      <c r="I1788" s="33"/>
      <c r="J1788" s="64"/>
      <c r="K1788" s="58"/>
      <c r="L1788" s="59"/>
      <c r="M1788" s="60"/>
      <c r="N1788" s="61"/>
      <c r="O1788" s="62"/>
      <c r="P1788" s="140"/>
      <c r="Q1788" s="63"/>
      <c r="R1788" s="83"/>
    </row>
    <row r="1789" spans="1:18" ht="15" customHeight="1">
      <c r="A1789" s="30"/>
      <c r="D1789" s="6"/>
      <c r="E1789" s="5"/>
      <c r="F1789" s="33"/>
      <c r="G1789" s="35"/>
      <c r="H1789" s="27"/>
      <c r="I1789" s="33"/>
      <c r="J1789" s="64"/>
      <c r="K1789" s="58"/>
      <c r="L1789" s="59"/>
      <c r="M1789" s="60"/>
      <c r="N1789" s="61"/>
      <c r="O1789" s="62"/>
      <c r="P1789" s="140"/>
      <c r="Q1789" s="63"/>
      <c r="R1789" s="83"/>
    </row>
    <row r="1790" spans="1:18" ht="15" customHeight="1">
      <c r="A1790" s="30"/>
      <c r="D1790" s="6"/>
      <c r="E1790" s="5"/>
      <c r="F1790" s="33"/>
      <c r="G1790" s="35"/>
      <c r="H1790" s="27"/>
      <c r="I1790" s="33"/>
      <c r="J1790" s="64"/>
      <c r="K1790" s="58"/>
      <c r="L1790" s="59"/>
      <c r="M1790" s="60"/>
      <c r="N1790" s="61"/>
      <c r="O1790" s="62"/>
      <c r="P1790" s="140"/>
      <c r="Q1790" s="63"/>
      <c r="R1790" s="83"/>
    </row>
    <row r="1791" spans="1:18" ht="15" customHeight="1">
      <c r="A1791" s="30"/>
      <c r="D1791" s="6"/>
      <c r="E1791" s="5"/>
      <c r="F1791" s="33"/>
      <c r="G1791" s="35"/>
      <c r="H1791" s="27"/>
      <c r="I1791" s="33"/>
      <c r="J1791" s="64"/>
      <c r="K1791" s="58"/>
      <c r="L1791" s="59"/>
      <c r="M1791" s="60"/>
      <c r="N1791" s="61"/>
      <c r="O1791" s="62"/>
      <c r="P1791" s="140"/>
      <c r="Q1791" s="63"/>
      <c r="R1791" s="83"/>
    </row>
    <row r="1792" spans="1:18" ht="15" customHeight="1">
      <c r="A1792" s="30"/>
      <c r="D1792" s="6"/>
      <c r="E1792" s="5"/>
      <c r="F1792" s="33"/>
      <c r="G1792" s="31"/>
      <c r="H1792" s="27"/>
      <c r="I1792" s="33"/>
      <c r="J1792" s="64"/>
      <c r="K1792" s="58"/>
      <c r="L1792" s="59"/>
      <c r="M1792" s="60"/>
      <c r="N1792" s="61"/>
      <c r="O1792" s="62"/>
      <c r="P1792" s="140"/>
      <c r="Q1792" s="63"/>
      <c r="R1792" s="83"/>
    </row>
    <row r="1793" spans="1:18" ht="15" customHeight="1">
      <c r="A1793" s="30"/>
      <c r="D1793" s="6"/>
      <c r="E1793" s="5"/>
      <c r="F1793" s="33"/>
      <c r="G1793" s="31"/>
      <c r="H1793" s="27"/>
      <c r="I1793" s="33"/>
      <c r="J1793" s="64"/>
      <c r="K1793" s="58"/>
      <c r="L1793" s="59"/>
      <c r="M1793" s="60"/>
      <c r="N1793" s="61"/>
      <c r="O1793" s="62"/>
      <c r="P1793" s="140"/>
      <c r="Q1793" s="63"/>
      <c r="R1793" s="83"/>
    </row>
    <row r="1794" spans="1:18" ht="15" customHeight="1">
      <c r="A1794" s="30"/>
      <c r="D1794" s="6"/>
      <c r="E1794" s="5"/>
      <c r="F1794" s="33"/>
      <c r="G1794" s="35"/>
      <c r="H1794" s="27"/>
      <c r="I1794" s="33"/>
      <c r="J1794" s="64"/>
      <c r="K1794" s="58"/>
      <c r="L1794" s="59"/>
      <c r="M1794" s="60"/>
      <c r="N1794" s="61"/>
      <c r="O1794" s="62"/>
      <c r="P1794" s="140"/>
      <c r="Q1794" s="63"/>
      <c r="R1794" s="83"/>
    </row>
    <row r="1795" spans="1:18" ht="15" customHeight="1">
      <c r="A1795" s="30"/>
      <c r="D1795" s="6"/>
      <c r="E1795" s="5"/>
      <c r="F1795" s="33"/>
      <c r="G1795" s="35"/>
      <c r="H1795" s="27"/>
      <c r="I1795" s="33"/>
      <c r="J1795" s="64"/>
      <c r="K1795" s="58"/>
      <c r="L1795" s="59"/>
      <c r="M1795" s="60"/>
      <c r="N1795" s="61"/>
      <c r="O1795" s="62"/>
      <c r="P1795" s="140"/>
      <c r="Q1795" s="63"/>
      <c r="R1795" s="83"/>
    </row>
    <row r="1796" spans="1:18" ht="15" customHeight="1">
      <c r="A1796" s="30"/>
      <c r="D1796" s="6"/>
      <c r="E1796" s="5"/>
      <c r="F1796" s="33"/>
      <c r="G1796" s="35"/>
      <c r="H1796" s="27"/>
      <c r="I1796" s="33"/>
      <c r="J1796" s="64"/>
      <c r="K1796" s="58"/>
      <c r="L1796" s="59"/>
      <c r="M1796" s="60"/>
      <c r="N1796" s="61"/>
      <c r="O1796" s="62"/>
      <c r="P1796" s="140"/>
      <c r="Q1796" s="63"/>
      <c r="R1796" s="83"/>
    </row>
    <row r="1797" spans="1:18" ht="15" customHeight="1">
      <c r="A1797" s="30"/>
      <c r="D1797" s="6"/>
      <c r="E1797" s="5"/>
      <c r="F1797" s="33"/>
      <c r="G1797" s="35"/>
      <c r="H1797" s="27"/>
      <c r="I1797" s="33"/>
      <c r="J1797" s="64"/>
      <c r="K1797" s="58"/>
      <c r="L1797" s="59"/>
      <c r="M1797" s="60"/>
      <c r="N1797" s="61"/>
      <c r="O1797" s="62"/>
      <c r="P1797" s="140"/>
      <c r="Q1797" s="63"/>
      <c r="R1797" s="83"/>
    </row>
    <row r="1798" spans="1:18" ht="15" customHeight="1">
      <c r="A1798" s="30"/>
      <c r="D1798" s="6"/>
      <c r="E1798" s="5"/>
      <c r="F1798" s="33"/>
      <c r="G1798" s="31"/>
      <c r="H1798" s="27"/>
      <c r="I1798" s="33"/>
      <c r="J1798" s="64"/>
      <c r="K1798" s="58"/>
      <c r="L1798" s="59"/>
      <c r="M1798" s="60"/>
      <c r="N1798" s="61"/>
      <c r="O1798" s="62"/>
      <c r="P1798" s="140"/>
      <c r="Q1798" s="63"/>
      <c r="R1798" s="83"/>
    </row>
    <row r="1799" spans="1:18" ht="15" customHeight="1">
      <c r="A1799" s="30"/>
      <c r="D1799" s="6"/>
      <c r="E1799" s="5"/>
      <c r="F1799" s="33"/>
      <c r="G1799" s="31"/>
      <c r="H1799" s="27"/>
      <c r="I1799" s="33"/>
      <c r="J1799" s="64"/>
      <c r="K1799" s="58"/>
      <c r="L1799" s="59"/>
      <c r="M1799" s="60"/>
      <c r="N1799" s="61"/>
      <c r="O1799" s="62"/>
      <c r="P1799" s="140"/>
      <c r="Q1799" s="63"/>
      <c r="R1799" s="83"/>
    </row>
    <row r="1800" spans="1:18" ht="15" customHeight="1">
      <c r="A1800" s="30"/>
      <c r="D1800" s="6"/>
      <c r="E1800" s="5"/>
      <c r="F1800" s="33"/>
      <c r="G1800" s="35"/>
      <c r="H1800" s="27"/>
      <c r="I1800" s="33"/>
      <c r="J1800" s="64"/>
      <c r="K1800" s="58"/>
      <c r="L1800" s="59"/>
      <c r="M1800" s="60"/>
      <c r="N1800" s="61"/>
      <c r="O1800" s="62"/>
      <c r="P1800" s="140"/>
      <c r="Q1800" s="63"/>
      <c r="R1800" s="83"/>
    </row>
    <row r="1801" spans="1:18" ht="15" customHeight="1">
      <c r="A1801" s="30"/>
      <c r="D1801" s="6"/>
      <c r="E1801" s="5"/>
      <c r="F1801" s="33"/>
      <c r="G1801" s="35"/>
      <c r="H1801" s="27"/>
      <c r="I1801" s="33"/>
      <c r="J1801" s="64"/>
      <c r="K1801" s="58"/>
      <c r="L1801" s="59"/>
      <c r="M1801" s="60"/>
      <c r="N1801" s="61"/>
      <c r="O1801" s="62"/>
      <c r="P1801" s="140"/>
      <c r="Q1801" s="63"/>
      <c r="R1801" s="83"/>
    </row>
    <row r="1802" spans="1:18" ht="15" customHeight="1">
      <c r="A1802" s="30"/>
      <c r="D1802" s="6"/>
      <c r="E1802" s="5"/>
      <c r="F1802" s="33"/>
      <c r="G1802" s="35"/>
      <c r="H1802" s="27"/>
      <c r="I1802" s="33"/>
      <c r="J1802" s="64"/>
      <c r="K1802" s="58"/>
      <c r="L1802" s="59"/>
      <c r="M1802" s="60"/>
      <c r="N1802" s="61"/>
      <c r="O1802" s="62"/>
      <c r="P1802" s="140"/>
      <c r="Q1802" s="63"/>
      <c r="R1802" s="83"/>
    </row>
    <row r="1803" spans="1:18" ht="15" customHeight="1">
      <c r="A1803" s="30"/>
      <c r="D1803" s="6"/>
      <c r="E1803" s="5"/>
      <c r="F1803" s="33"/>
      <c r="G1803" s="35"/>
      <c r="H1803" s="27"/>
      <c r="I1803" s="33"/>
      <c r="J1803" s="64"/>
      <c r="K1803" s="58"/>
      <c r="L1803" s="59"/>
      <c r="M1803" s="60"/>
      <c r="N1803" s="61"/>
      <c r="O1803" s="62"/>
      <c r="P1803" s="140"/>
      <c r="Q1803" s="63"/>
      <c r="R1803" s="83"/>
    </row>
    <row r="1804" spans="1:18" ht="15" customHeight="1">
      <c r="A1804" s="30"/>
      <c r="D1804" s="6"/>
      <c r="E1804" s="5"/>
      <c r="F1804" s="33"/>
      <c r="G1804" s="31"/>
      <c r="H1804" s="27"/>
      <c r="I1804" s="33"/>
      <c r="J1804" s="64"/>
      <c r="K1804" s="58"/>
      <c r="L1804" s="59"/>
      <c r="M1804" s="60"/>
      <c r="N1804" s="61"/>
      <c r="O1804" s="62"/>
      <c r="P1804" s="140"/>
      <c r="Q1804" s="63"/>
      <c r="R1804" s="83"/>
    </row>
    <row r="1805" spans="1:18" ht="15" customHeight="1">
      <c r="A1805" s="30"/>
      <c r="D1805" s="6"/>
      <c r="E1805" s="5"/>
      <c r="F1805" s="33"/>
      <c r="G1805" s="31"/>
      <c r="H1805" s="27"/>
      <c r="I1805" s="33"/>
      <c r="J1805" s="64"/>
      <c r="K1805" s="58"/>
      <c r="L1805" s="59"/>
      <c r="M1805" s="60"/>
      <c r="N1805" s="61"/>
      <c r="O1805" s="62"/>
      <c r="P1805" s="140"/>
      <c r="Q1805" s="63"/>
      <c r="R1805" s="83"/>
    </row>
    <row r="1806" spans="1:18" ht="15" customHeight="1">
      <c r="A1806" s="30"/>
      <c r="D1806" s="6"/>
      <c r="E1806" s="5"/>
      <c r="F1806" s="33"/>
      <c r="G1806" s="35"/>
      <c r="H1806" s="27"/>
      <c r="I1806" s="33"/>
      <c r="J1806" s="64"/>
      <c r="K1806" s="58"/>
      <c r="L1806" s="59"/>
      <c r="M1806" s="60"/>
      <c r="N1806" s="61"/>
      <c r="O1806" s="62"/>
      <c r="P1806" s="140"/>
      <c r="Q1806" s="63"/>
      <c r="R1806" s="83"/>
    </row>
    <row r="1807" spans="1:18" ht="15" customHeight="1">
      <c r="A1807" s="30"/>
      <c r="D1807" s="6"/>
      <c r="E1807" s="5"/>
      <c r="F1807" s="33"/>
      <c r="G1807" s="35"/>
      <c r="H1807" s="27"/>
      <c r="I1807" s="33"/>
      <c r="J1807" s="64"/>
      <c r="K1807" s="58"/>
      <c r="L1807" s="59"/>
      <c r="M1807" s="60"/>
      <c r="N1807" s="61"/>
      <c r="O1807" s="62"/>
      <c r="P1807" s="140"/>
      <c r="Q1807" s="63"/>
      <c r="R1807" s="83"/>
    </row>
    <row r="1808" spans="1:18" ht="15" customHeight="1">
      <c r="A1808" s="30"/>
      <c r="D1808" s="6"/>
      <c r="E1808" s="5"/>
      <c r="F1808" s="33"/>
      <c r="G1808" s="35"/>
      <c r="H1808" s="27"/>
      <c r="I1808" s="33"/>
      <c r="J1808" s="64"/>
      <c r="K1808" s="58"/>
      <c r="L1808" s="59"/>
      <c r="M1808" s="60"/>
      <c r="N1808" s="61"/>
      <c r="O1808" s="62"/>
      <c r="P1808" s="140"/>
      <c r="Q1808" s="63"/>
      <c r="R1808" s="83"/>
    </row>
    <row r="1809" spans="1:18" ht="15" customHeight="1">
      <c r="A1809" s="30"/>
      <c r="D1809" s="6"/>
      <c r="E1809" s="5"/>
      <c r="F1809" s="33"/>
      <c r="G1809" s="35"/>
      <c r="H1809" s="27"/>
      <c r="I1809" s="33"/>
      <c r="J1809" s="64"/>
      <c r="K1809" s="58"/>
      <c r="L1809" s="59"/>
      <c r="M1809" s="60"/>
      <c r="N1809" s="61"/>
      <c r="O1809" s="62"/>
      <c r="P1809" s="140"/>
      <c r="Q1809" s="63"/>
      <c r="R1809" s="83"/>
    </row>
    <row r="1810" spans="1:18" ht="15" customHeight="1">
      <c r="A1810" s="30"/>
      <c r="D1810" s="6"/>
      <c r="E1810" s="5"/>
      <c r="F1810" s="33"/>
      <c r="G1810" s="31"/>
      <c r="H1810" s="27"/>
      <c r="I1810" s="33"/>
      <c r="J1810" s="64"/>
      <c r="K1810" s="58"/>
      <c r="L1810" s="59"/>
      <c r="M1810" s="60"/>
      <c r="N1810" s="61"/>
      <c r="O1810" s="62"/>
      <c r="P1810" s="140"/>
      <c r="Q1810" s="63"/>
      <c r="R1810" s="83"/>
    </row>
    <row r="1811" spans="1:18" ht="15" customHeight="1">
      <c r="A1811" s="30"/>
      <c r="D1811" s="6"/>
      <c r="E1811" s="5"/>
      <c r="F1811" s="33"/>
      <c r="G1811" s="31"/>
      <c r="H1811" s="27"/>
      <c r="I1811" s="33"/>
      <c r="J1811" s="64"/>
      <c r="K1811" s="58"/>
      <c r="L1811" s="59"/>
      <c r="M1811" s="60"/>
      <c r="N1811" s="61"/>
      <c r="O1811" s="62"/>
      <c r="P1811" s="140"/>
      <c r="Q1811" s="63"/>
      <c r="R1811" s="83"/>
    </row>
    <row r="1812" spans="1:18" ht="15" customHeight="1">
      <c r="A1812" s="30"/>
      <c r="D1812" s="6"/>
      <c r="E1812" s="5"/>
      <c r="F1812" s="33"/>
      <c r="G1812" s="35"/>
      <c r="H1812" s="27"/>
      <c r="I1812" s="33"/>
      <c r="J1812" s="64"/>
      <c r="K1812" s="58"/>
      <c r="L1812" s="59"/>
      <c r="M1812" s="60"/>
      <c r="N1812" s="61"/>
      <c r="O1812" s="62"/>
      <c r="P1812" s="140"/>
      <c r="Q1812" s="63"/>
      <c r="R1812" s="83"/>
    </row>
    <row r="1813" spans="1:18" ht="15" customHeight="1">
      <c r="A1813" s="30"/>
      <c r="D1813" s="6"/>
      <c r="E1813" s="5"/>
      <c r="F1813" s="33"/>
      <c r="G1813" s="35"/>
      <c r="H1813" s="27"/>
      <c r="I1813" s="33"/>
      <c r="J1813" s="64"/>
      <c r="K1813" s="58"/>
      <c r="L1813" s="59"/>
      <c r="M1813" s="60"/>
      <c r="N1813" s="61"/>
      <c r="O1813" s="62"/>
      <c r="P1813" s="140"/>
      <c r="Q1813" s="63"/>
      <c r="R1813" s="83"/>
    </row>
    <row r="1814" spans="1:18" ht="15" customHeight="1">
      <c r="A1814" s="30"/>
      <c r="D1814" s="6"/>
      <c r="E1814" s="5"/>
      <c r="F1814" s="33"/>
      <c r="G1814" s="35"/>
      <c r="H1814" s="27"/>
      <c r="I1814" s="33"/>
      <c r="J1814" s="64"/>
      <c r="K1814" s="58"/>
      <c r="L1814" s="59"/>
      <c r="M1814" s="60"/>
      <c r="N1814" s="61"/>
      <c r="O1814" s="62"/>
      <c r="P1814" s="140"/>
      <c r="Q1814" s="63"/>
      <c r="R1814" s="83"/>
    </row>
    <row r="1815" spans="1:18" ht="15" customHeight="1">
      <c r="A1815" s="30"/>
      <c r="D1815" s="6"/>
      <c r="E1815" s="5"/>
      <c r="F1815" s="33"/>
      <c r="G1815" s="35"/>
      <c r="H1815" s="27"/>
      <c r="I1815" s="33"/>
      <c r="J1815" s="64"/>
      <c r="K1815" s="58"/>
      <c r="L1815" s="59"/>
      <c r="M1815" s="60"/>
      <c r="N1815" s="61"/>
      <c r="O1815" s="62"/>
      <c r="P1815" s="140"/>
      <c r="Q1815" s="63"/>
      <c r="R1815" s="83"/>
    </row>
    <row r="1816" spans="1:18" ht="15" customHeight="1">
      <c r="A1816" s="30"/>
      <c r="D1816" s="6"/>
      <c r="E1816" s="5"/>
      <c r="F1816" s="33"/>
      <c r="G1816" s="31"/>
      <c r="H1816" s="27"/>
      <c r="I1816" s="33"/>
      <c r="J1816" s="64"/>
      <c r="K1816" s="58"/>
      <c r="L1816" s="59"/>
      <c r="M1816" s="60"/>
      <c r="N1816" s="61"/>
      <c r="O1816" s="62"/>
      <c r="P1816" s="140"/>
      <c r="Q1816" s="63"/>
      <c r="R1816" s="83"/>
    </row>
    <row r="1817" spans="1:18" ht="15" customHeight="1">
      <c r="A1817" s="30"/>
      <c r="D1817" s="6"/>
      <c r="E1817" s="5"/>
      <c r="F1817" s="33"/>
      <c r="G1817" s="31"/>
      <c r="H1817" s="27"/>
      <c r="I1817" s="33"/>
      <c r="J1817" s="64"/>
      <c r="K1817" s="58"/>
      <c r="L1817" s="59"/>
      <c r="M1817" s="60"/>
      <c r="N1817" s="61"/>
      <c r="O1817" s="62"/>
      <c r="P1817" s="140"/>
      <c r="Q1817" s="63"/>
      <c r="R1817" s="83"/>
    </row>
    <row r="1818" spans="1:18" ht="15" customHeight="1">
      <c r="A1818" s="30"/>
      <c r="D1818" s="6"/>
      <c r="E1818" s="5"/>
      <c r="F1818" s="33"/>
      <c r="G1818" s="35"/>
      <c r="H1818" s="27"/>
      <c r="I1818" s="33"/>
      <c r="J1818" s="64"/>
      <c r="K1818" s="58"/>
      <c r="L1818" s="59"/>
      <c r="M1818" s="60"/>
      <c r="N1818" s="61"/>
      <c r="O1818" s="62"/>
      <c r="P1818" s="140"/>
      <c r="Q1818" s="63"/>
      <c r="R1818" s="83"/>
    </row>
    <row r="1819" spans="1:18" ht="15" customHeight="1">
      <c r="A1819" s="30"/>
      <c r="D1819" s="6"/>
      <c r="E1819" s="5"/>
      <c r="F1819" s="33"/>
      <c r="G1819" s="35"/>
      <c r="H1819" s="27"/>
      <c r="I1819" s="33"/>
      <c r="J1819" s="64"/>
      <c r="K1819" s="58"/>
      <c r="L1819" s="59"/>
      <c r="M1819" s="60"/>
      <c r="N1819" s="61"/>
      <c r="O1819" s="62"/>
      <c r="P1819" s="140"/>
      <c r="Q1819" s="63"/>
      <c r="R1819" s="83"/>
    </row>
    <row r="1820" spans="1:18" ht="15" customHeight="1">
      <c r="A1820" s="30"/>
      <c r="D1820" s="6"/>
      <c r="E1820" s="5"/>
      <c r="F1820" s="33"/>
      <c r="G1820" s="35"/>
      <c r="H1820" s="27"/>
      <c r="I1820" s="33"/>
      <c r="J1820" s="64"/>
      <c r="K1820" s="58"/>
      <c r="L1820" s="59"/>
      <c r="M1820" s="60"/>
      <c r="N1820" s="61"/>
      <c r="O1820" s="62"/>
      <c r="P1820" s="140"/>
      <c r="Q1820" s="63"/>
      <c r="R1820" s="83"/>
    </row>
    <row r="1821" spans="1:18" ht="15" customHeight="1">
      <c r="A1821" s="30"/>
      <c r="D1821" s="6"/>
      <c r="E1821" s="5"/>
      <c r="F1821" s="33"/>
      <c r="G1821" s="35"/>
      <c r="H1821" s="27"/>
      <c r="I1821" s="33"/>
      <c r="J1821" s="64"/>
      <c r="K1821" s="58"/>
      <c r="L1821" s="59"/>
      <c r="M1821" s="60"/>
      <c r="N1821" s="61"/>
      <c r="O1821" s="62"/>
      <c r="P1821" s="140"/>
      <c r="Q1821" s="63"/>
      <c r="R1821" s="83"/>
    </row>
    <row r="1822" spans="1:18" ht="15" customHeight="1">
      <c r="A1822" s="30"/>
      <c r="D1822" s="6"/>
      <c r="E1822" s="5"/>
      <c r="F1822" s="33"/>
      <c r="G1822" s="31"/>
      <c r="H1822" s="27"/>
      <c r="I1822" s="33"/>
      <c r="J1822" s="64"/>
      <c r="K1822" s="58"/>
      <c r="L1822" s="59"/>
      <c r="M1822" s="60"/>
      <c r="N1822" s="61"/>
      <c r="O1822" s="62"/>
      <c r="P1822" s="140"/>
      <c r="Q1822" s="63"/>
      <c r="R1822" s="83"/>
    </row>
    <row r="1823" spans="1:18" ht="15" customHeight="1">
      <c r="A1823" s="30"/>
      <c r="D1823" s="6"/>
      <c r="E1823" s="5"/>
      <c r="F1823" s="33"/>
      <c r="G1823" s="31"/>
      <c r="H1823" s="27"/>
      <c r="I1823" s="33"/>
      <c r="J1823" s="64"/>
      <c r="K1823" s="58"/>
      <c r="L1823" s="59"/>
      <c r="M1823" s="60"/>
      <c r="N1823" s="61"/>
      <c r="O1823" s="62"/>
      <c r="P1823" s="140"/>
      <c r="Q1823" s="63"/>
      <c r="R1823" s="83"/>
    </row>
    <row r="1824" spans="1:18" ht="15" customHeight="1">
      <c r="A1824" s="30"/>
      <c r="D1824" s="6"/>
      <c r="E1824" s="5"/>
      <c r="F1824" s="33"/>
      <c r="G1824" s="35"/>
      <c r="H1824" s="27"/>
      <c r="I1824" s="33"/>
      <c r="J1824" s="64"/>
      <c r="K1824" s="58"/>
      <c r="L1824" s="59"/>
      <c r="M1824" s="60"/>
      <c r="N1824" s="61"/>
      <c r="O1824" s="62"/>
      <c r="P1824" s="140"/>
      <c r="Q1824" s="63"/>
      <c r="R1824" s="83"/>
    </row>
    <row r="1825" spans="1:18" ht="15" customHeight="1">
      <c r="A1825" s="30"/>
      <c r="D1825" s="6"/>
      <c r="E1825" s="5"/>
      <c r="F1825" s="33"/>
      <c r="G1825" s="35"/>
      <c r="H1825" s="27"/>
      <c r="I1825" s="33"/>
      <c r="J1825" s="64"/>
      <c r="K1825" s="58"/>
      <c r="L1825" s="59"/>
      <c r="M1825" s="60"/>
      <c r="N1825" s="61"/>
      <c r="O1825" s="62"/>
      <c r="P1825" s="140"/>
      <c r="Q1825" s="63"/>
      <c r="R1825" s="83"/>
    </row>
    <row r="1826" spans="1:18" ht="15" customHeight="1">
      <c r="A1826" s="30"/>
      <c r="D1826" s="6"/>
      <c r="E1826" s="5"/>
      <c r="F1826" s="33"/>
      <c r="G1826" s="35"/>
      <c r="H1826" s="27"/>
      <c r="I1826" s="33"/>
      <c r="J1826" s="64"/>
      <c r="K1826" s="58"/>
      <c r="L1826" s="59"/>
      <c r="M1826" s="60"/>
      <c r="N1826" s="61"/>
      <c r="O1826" s="62"/>
      <c r="P1826" s="140"/>
      <c r="Q1826" s="63"/>
      <c r="R1826" s="83"/>
    </row>
    <row r="1827" spans="1:18" ht="15" customHeight="1">
      <c r="A1827" s="30"/>
      <c r="D1827" s="6"/>
      <c r="E1827" s="5"/>
      <c r="F1827" s="33"/>
      <c r="G1827" s="35"/>
      <c r="H1827" s="27"/>
      <c r="I1827" s="33"/>
      <c r="J1827" s="64"/>
      <c r="K1827" s="58"/>
      <c r="L1827" s="59"/>
      <c r="M1827" s="60"/>
      <c r="N1827" s="61"/>
      <c r="O1827" s="62"/>
      <c r="P1827" s="140"/>
      <c r="Q1827" s="63"/>
      <c r="R1827" s="83"/>
    </row>
    <row r="1828" spans="1:18" ht="15" customHeight="1">
      <c r="A1828" s="30"/>
      <c r="D1828" s="6"/>
      <c r="E1828" s="5"/>
      <c r="F1828" s="33"/>
      <c r="G1828" s="31"/>
      <c r="H1828" s="27"/>
      <c r="I1828" s="33"/>
      <c r="J1828" s="64"/>
      <c r="K1828" s="58"/>
      <c r="L1828" s="59"/>
      <c r="M1828" s="60"/>
      <c r="N1828" s="61"/>
      <c r="O1828" s="62"/>
      <c r="P1828" s="140"/>
      <c r="Q1828" s="63"/>
      <c r="R1828" s="83"/>
    </row>
    <row r="1829" spans="1:18" ht="15" customHeight="1">
      <c r="A1829" s="30"/>
      <c r="D1829" s="6"/>
      <c r="E1829" s="5"/>
      <c r="F1829" s="33"/>
      <c r="G1829" s="31"/>
      <c r="H1829" s="27"/>
      <c r="I1829" s="33"/>
      <c r="J1829" s="64"/>
      <c r="K1829" s="58"/>
      <c r="L1829" s="59"/>
      <c r="M1829" s="60"/>
      <c r="N1829" s="61"/>
      <c r="O1829" s="62"/>
      <c r="P1829" s="140"/>
      <c r="Q1829" s="63"/>
      <c r="R1829" s="83"/>
    </row>
    <row r="1830" spans="1:18" ht="15" customHeight="1">
      <c r="A1830" s="30"/>
      <c r="D1830" s="6"/>
      <c r="E1830" s="5"/>
      <c r="F1830" s="33"/>
      <c r="G1830" s="35"/>
      <c r="H1830" s="27"/>
      <c r="I1830" s="33"/>
      <c r="J1830" s="64"/>
      <c r="K1830" s="58"/>
      <c r="L1830" s="59"/>
      <c r="M1830" s="60"/>
      <c r="N1830" s="61"/>
      <c r="O1830" s="62"/>
      <c r="P1830" s="140"/>
      <c r="Q1830" s="63"/>
      <c r="R1830" s="83"/>
    </row>
    <row r="1831" spans="1:18" ht="15" customHeight="1">
      <c r="A1831" s="30"/>
      <c r="D1831" s="6"/>
      <c r="E1831" s="5"/>
      <c r="F1831" s="33"/>
      <c r="G1831" s="35"/>
      <c r="H1831" s="27"/>
      <c r="I1831" s="33"/>
      <c r="J1831" s="64"/>
      <c r="K1831" s="58"/>
      <c r="L1831" s="59"/>
      <c r="M1831" s="60"/>
      <c r="N1831" s="61"/>
      <c r="O1831" s="62"/>
      <c r="P1831" s="140"/>
      <c r="Q1831" s="63"/>
      <c r="R1831" s="83"/>
    </row>
    <row r="1832" spans="1:18" ht="15" customHeight="1">
      <c r="A1832" s="30"/>
      <c r="D1832" s="6"/>
      <c r="E1832" s="5"/>
      <c r="F1832" s="33"/>
      <c r="G1832" s="35"/>
      <c r="H1832" s="27"/>
      <c r="I1832" s="33"/>
      <c r="J1832" s="64"/>
      <c r="K1832" s="58"/>
      <c r="L1832" s="59"/>
      <c r="M1832" s="60"/>
      <c r="N1832" s="61"/>
      <c r="O1832" s="62"/>
      <c r="P1832" s="140"/>
      <c r="Q1832" s="63"/>
      <c r="R1832" s="83"/>
    </row>
    <row r="1833" spans="1:18" ht="15" customHeight="1">
      <c r="A1833" s="30"/>
      <c r="D1833" s="6"/>
      <c r="E1833" s="5"/>
      <c r="F1833" s="33"/>
      <c r="G1833" s="35"/>
      <c r="H1833" s="27"/>
      <c r="I1833" s="33"/>
      <c r="J1833" s="64"/>
      <c r="K1833" s="58"/>
      <c r="L1833" s="59"/>
      <c r="M1833" s="60"/>
      <c r="N1833" s="61"/>
      <c r="O1833" s="62"/>
      <c r="P1833" s="140"/>
      <c r="Q1833" s="63"/>
      <c r="R1833" s="83"/>
    </row>
    <row r="1834" spans="1:18" ht="15" customHeight="1">
      <c r="A1834" s="30"/>
      <c r="D1834" s="6"/>
      <c r="E1834" s="5"/>
      <c r="F1834" s="33"/>
      <c r="G1834" s="31"/>
      <c r="H1834" s="27"/>
      <c r="I1834" s="33"/>
      <c r="J1834" s="64"/>
      <c r="K1834" s="58"/>
      <c r="L1834" s="59"/>
      <c r="M1834" s="60"/>
      <c r="N1834" s="61"/>
      <c r="O1834" s="62"/>
      <c r="P1834" s="140"/>
      <c r="Q1834" s="63"/>
      <c r="R1834" s="83"/>
    </row>
    <row r="1835" spans="1:18" ht="15" customHeight="1">
      <c r="A1835" s="30"/>
      <c r="D1835" s="6"/>
      <c r="E1835" s="5"/>
      <c r="F1835" s="33"/>
      <c r="G1835" s="31"/>
      <c r="H1835" s="27"/>
      <c r="I1835" s="33"/>
      <c r="J1835" s="64"/>
      <c r="K1835" s="58"/>
      <c r="L1835" s="59"/>
      <c r="M1835" s="60"/>
      <c r="N1835" s="61"/>
      <c r="O1835" s="62"/>
      <c r="P1835" s="140"/>
      <c r="Q1835" s="63"/>
      <c r="R1835" s="83"/>
    </row>
    <row r="1836" spans="1:18" ht="15" customHeight="1">
      <c r="A1836" s="30"/>
      <c r="D1836" s="6"/>
      <c r="E1836" s="5"/>
      <c r="F1836" s="33"/>
      <c r="G1836" s="35"/>
      <c r="H1836" s="27"/>
      <c r="I1836" s="33"/>
      <c r="J1836" s="64"/>
      <c r="K1836" s="58"/>
      <c r="L1836" s="59"/>
      <c r="M1836" s="60"/>
      <c r="N1836" s="61"/>
      <c r="O1836" s="62"/>
      <c r="P1836" s="140"/>
      <c r="Q1836" s="63"/>
      <c r="R1836" s="83"/>
    </row>
    <row r="1837" spans="1:18" ht="15" customHeight="1">
      <c r="A1837" s="30"/>
      <c r="D1837" s="6"/>
      <c r="E1837" s="5"/>
      <c r="F1837" s="33"/>
      <c r="G1837" s="35"/>
      <c r="H1837" s="27"/>
      <c r="I1837" s="33"/>
      <c r="J1837" s="64"/>
      <c r="K1837" s="58"/>
      <c r="L1837" s="59"/>
      <c r="M1837" s="60"/>
      <c r="N1837" s="61"/>
      <c r="O1837" s="62"/>
      <c r="P1837" s="140"/>
      <c r="Q1837" s="63"/>
      <c r="R1837" s="83"/>
    </row>
    <row r="1838" spans="1:18" ht="15" customHeight="1">
      <c r="A1838" s="30"/>
      <c r="D1838" s="6"/>
      <c r="E1838" s="5"/>
      <c r="F1838" s="33"/>
      <c r="G1838" s="35"/>
      <c r="H1838" s="27"/>
      <c r="I1838" s="33"/>
      <c r="J1838" s="64"/>
      <c r="K1838" s="58"/>
      <c r="L1838" s="59"/>
      <c r="M1838" s="60"/>
      <c r="N1838" s="61"/>
      <c r="O1838" s="62"/>
      <c r="P1838" s="140"/>
      <c r="Q1838" s="63"/>
      <c r="R1838" s="83"/>
    </row>
    <row r="1839" spans="1:18" ht="15" customHeight="1">
      <c r="A1839" s="30"/>
      <c r="D1839" s="6"/>
      <c r="E1839" s="5"/>
      <c r="F1839" s="33"/>
      <c r="G1839" s="35"/>
      <c r="H1839" s="27"/>
      <c r="I1839" s="33"/>
      <c r="J1839" s="64"/>
      <c r="K1839" s="58"/>
      <c r="L1839" s="59"/>
      <c r="M1839" s="60"/>
      <c r="N1839" s="61"/>
      <c r="O1839" s="62"/>
      <c r="P1839" s="140"/>
      <c r="Q1839" s="63"/>
      <c r="R1839" s="83"/>
    </row>
    <row r="1840" spans="1:18" ht="15" customHeight="1">
      <c r="A1840" s="30"/>
      <c r="D1840" s="6"/>
      <c r="E1840" s="5"/>
      <c r="F1840" s="33"/>
      <c r="G1840" s="31"/>
      <c r="H1840" s="27"/>
      <c r="I1840" s="33"/>
      <c r="J1840" s="64"/>
      <c r="K1840" s="58"/>
      <c r="L1840" s="59"/>
      <c r="M1840" s="60"/>
      <c r="N1840" s="61"/>
      <c r="O1840" s="62"/>
      <c r="P1840" s="140"/>
      <c r="Q1840" s="63"/>
      <c r="R1840" s="83"/>
    </row>
    <row r="1841" spans="1:18" ht="15" customHeight="1">
      <c r="A1841" s="30"/>
      <c r="D1841" s="6"/>
      <c r="E1841" s="5"/>
      <c r="F1841" s="33"/>
      <c r="G1841" s="31"/>
      <c r="H1841" s="27"/>
      <c r="I1841" s="33"/>
      <c r="J1841" s="64"/>
      <c r="K1841" s="58"/>
      <c r="L1841" s="59"/>
      <c r="M1841" s="60"/>
      <c r="N1841" s="61"/>
      <c r="O1841" s="62"/>
      <c r="P1841" s="140"/>
      <c r="Q1841" s="63"/>
      <c r="R1841" s="83"/>
    </row>
    <row r="1842" spans="1:18" ht="15" customHeight="1">
      <c r="A1842" s="30"/>
      <c r="D1842" s="6"/>
      <c r="E1842" s="5"/>
      <c r="F1842" s="33"/>
      <c r="G1842" s="35"/>
      <c r="H1842" s="27"/>
      <c r="I1842" s="33"/>
      <c r="J1842" s="64"/>
      <c r="K1842" s="58"/>
      <c r="L1842" s="59"/>
      <c r="M1842" s="60"/>
      <c r="N1842" s="61"/>
      <c r="O1842" s="62"/>
      <c r="P1842" s="140"/>
      <c r="Q1842" s="63"/>
      <c r="R1842" s="83"/>
    </row>
    <row r="1843" spans="1:18" ht="15" customHeight="1">
      <c r="A1843" s="30"/>
      <c r="D1843" s="6"/>
      <c r="E1843" s="5"/>
      <c r="F1843" s="33"/>
      <c r="G1843" s="35"/>
      <c r="H1843" s="27"/>
      <c r="I1843" s="33"/>
      <c r="J1843" s="64"/>
      <c r="K1843" s="58"/>
      <c r="L1843" s="59"/>
      <c r="M1843" s="60"/>
      <c r="N1843" s="61"/>
      <c r="O1843" s="62"/>
      <c r="P1843" s="140"/>
      <c r="Q1843" s="63"/>
      <c r="R1843" s="83"/>
    </row>
    <row r="1844" spans="1:18" ht="15" customHeight="1">
      <c r="A1844" s="30"/>
      <c r="D1844" s="6"/>
      <c r="E1844" s="5"/>
      <c r="F1844" s="33"/>
      <c r="G1844" s="35"/>
      <c r="H1844" s="27"/>
      <c r="I1844" s="33"/>
      <c r="J1844" s="64"/>
      <c r="K1844" s="58"/>
      <c r="L1844" s="59"/>
      <c r="M1844" s="60"/>
      <c r="N1844" s="61"/>
      <c r="O1844" s="62"/>
      <c r="P1844" s="140"/>
      <c r="Q1844" s="63"/>
      <c r="R1844" s="83"/>
    </row>
    <row r="1845" spans="1:18" ht="15" customHeight="1">
      <c r="A1845" s="30"/>
      <c r="D1845" s="6"/>
      <c r="E1845" s="5"/>
      <c r="F1845" s="33"/>
      <c r="G1845" s="35"/>
      <c r="H1845" s="27"/>
      <c r="I1845" s="33"/>
      <c r="J1845" s="64"/>
      <c r="K1845" s="58"/>
      <c r="L1845" s="59"/>
      <c r="M1845" s="60"/>
      <c r="N1845" s="61"/>
      <c r="O1845" s="62"/>
      <c r="P1845" s="140"/>
      <c r="Q1845" s="63"/>
      <c r="R1845" s="83"/>
    </row>
    <row r="1846" spans="1:18" ht="15" customHeight="1">
      <c r="A1846" s="30"/>
      <c r="D1846" s="6"/>
      <c r="E1846" s="5"/>
      <c r="F1846" s="33"/>
      <c r="G1846" s="31"/>
      <c r="H1846" s="27"/>
      <c r="I1846" s="33"/>
      <c r="J1846" s="64"/>
      <c r="K1846" s="58"/>
      <c r="L1846" s="59"/>
      <c r="M1846" s="60"/>
      <c r="N1846" s="61"/>
      <c r="O1846" s="62"/>
      <c r="P1846" s="140"/>
      <c r="Q1846" s="63"/>
      <c r="R1846" s="83"/>
    </row>
    <row r="1847" spans="1:18" ht="15" customHeight="1">
      <c r="A1847" s="30"/>
      <c r="D1847" s="6"/>
      <c r="E1847" s="5"/>
      <c r="F1847" s="33"/>
      <c r="G1847" s="31"/>
      <c r="H1847" s="27"/>
      <c r="I1847" s="33"/>
      <c r="J1847" s="64"/>
      <c r="K1847" s="58"/>
      <c r="L1847" s="59"/>
      <c r="M1847" s="60"/>
      <c r="N1847" s="61"/>
      <c r="O1847" s="62"/>
      <c r="P1847" s="140"/>
      <c r="Q1847" s="63"/>
      <c r="R1847" s="83"/>
    </row>
    <row r="1848" spans="1:18" ht="15" customHeight="1">
      <c r="A1848" s="30"/>
      <c r="D1848" s="6"/>
      <c r="E1848" s="5"/>
      <c r="F1848" s="33"/>
      <c r="G1848" s="35"/>
      <c r="H1848" s="27"/>
      <c r="I1848" s="33"/>
      <c r="J1848" s="64"/>
      <c r="K1848" s="58"/>
      <c r="L1848" s="59"/>
      <c r="M1848" s="60"/>
      <c r="N1848" s="61"/>
      <c r="O1848" s="62"/>
      <c r="P1848" s="140"/>
      <c r="Q1848" s="63"/>
      <c r="R1848" s="83"/>
    </row>
    <row r="1849" spans="1:18" ht="15" customHeight="1">
      <c r="A1849" s="30"/>
      <c r="D1849" s="6"/>
      <c r="E1849" s="5"/>
      <c r="F1849" s="33"/>
      <c r="G1849" s="35"/>
      <c r="H1849" s="27"/>
      <c r="I1849" s="33"/>
      <c r="J1849" s="64"/>
      <c r="K1849" s="58"/>
      <c r="L1849" s="59"/>
      <c r="M1849" s="60"/>
      <c r="N1849" s="61"/>
      <c r="O1849" s="62"/>
      <c r="P1849" s="140"/>
      <c r="Q1849" s="63"/>
      <c r="R1849" s="83"/>
    </row>
    <row r="1850" spans="1:18" ht="15" customHeight="1">
      <c r="A1850" s="30"/>
      <c r="D1850" s="6"/>
      <c r="E1850" s="5"/>
      <c r="F1850" s="33"/>
      <c r="G1850" s="35"/>
      <c r="H1850" s="27"/>
      <c r="I1850" s="33"/>
      <c r="J1850" s="64"/>
      <c r="K1850" s="58"/>
      <c r="L1850" s="59"/>
      <c r="M1850" s="60"/>
      <c r="N1850" s="61"/>
      <c r="O1850" s="62"/>
      <c r="P1850" s="140"/>
      <c r="Q1850" s="63"/>
      <c r="R1850" s="83"/>
    </row>
    <row r="1851" spans="1:18" ht="15" customHeight="1">
      <c r="A1851" s="30"/>
      <c r="D1851" s="6"/>
      <c r="E1851" s="5"/>
      <c r="F1851" s="33"/>
      <c r="G1851" s="35"/>
      <c r="H1851" s="27"/>
      <c r="I1851" s="33"/>
      <c r="J1851" s="64"/>
      <c r="K1851" s="58"/>
      <c r="L1851" s="59"/>
      <c r="M1851" s="60"/>
      <c r="N1851" s="61"/>
      <c r="O1851" s="62"/>
      <c r="P1851" s="140"/>
      <c r="Q1851" s="63"/>
      <c r="R1851" s="83"/>
    </row>
    <row r="1852" spans="1:18" ht="15" customHeight="1">
      <c r="A1852" s="30"/>
      <c r="D1852" s="6"/>
      <c r="E1852" s="5"/>
      <c r="F1852" s="33"/>
      <c r="G1852" s="31"/>
      <c r="H1852" s="27"/>
      <c r="I1852" s="33"/>
      <c r="J1852" s="64"/>
      <c r="K1852" s="58"/>
      <c r="L1852" s="59"/>
      <c r="M1852" s="60"/>
      <c r="N1852" s="61"/>
      <c r="O1852" s="62"/>
      <c r="P1852" s="140"/>
      <c r="Q1852" s="63"/>
      <c r="R1852" s="83"/>
    </row>
    <row r="1853" spans="1:18" ht="15" customHeight="1">
      <c r="A1853" s="30"/>
      <c r="D1853" s="6"/>
      <c r="E1853" s="5"/>
      <c r="F1853" s="33"/>
      <c r="G1853" s="31"/>
      <c r="H1853" s="27"/>
      <c r="I1853" s="33"/>
      <c r="J1853" s="64"/>
      <c r="K1853" s="58"/>
      <c r="L1853" s="59"/>
      <c r="M1853" s="60"/>
      <c r="N1853" s="61"/>
      <c r="O1853" s="62"/>
      <c r="P1853" s="140"/>
      <c r="Q1853" s="63"/>
      <c r="R1853" s="83"/>
    </row>
    <row r="1854" spans="1:18" ht="15" customHeight="1">
      <c r="A1854" s="30"/>
      <c r="D1854" s="6"/>
      <c r="E1854" s="5"/>
      <c r="F1854" s="33"/>
      <c r="G1854" s="35"/>
      <c r="H1854" s="27"/>
      <c r="I1854" s="33"/>
      <c r="J1854" s="64"/>
      <c r="K1854" s="58"/>
      <c r="L1854" s="59"/>
      <c r="M1854" s="60"/>
      <c r="N1854" s="61"/>
      <c r="O1854" s="62"/>
      <c r="P1854" s="140"/>
      <c r="Q1854" s="63"/>
      <c r="R1854" s="83"/>
    </row>
    <row r="1855" spans="1:18" ht="15" customHeight="1">
      <c r="A1855" s="30"/>
      <c r="D1855" s="6"/>
      <c r="E1855" s="5"/>
      <c r="F1855" s="33"/>
      <c r="G1855" s="35"/>
      <c r="H1855" s="27"/>
      <c r="I1855" s="33"/>
      <c r="J1855" s="64"/>
      <c r="K1855" s="58"/>
      <c r="L1855" s="59"/>
      <c r="M1855" s="60"/>
      <c r="N1855" s="61"/>
      <c r="O1855" s="62"/>
      <c r="P1855" s="140"/>
      <c r="Q1855" s="63"/>
      <c r="R1855" s="83"/>
    </row>
    <row r="1856" spans="1:18" ht="15" customHeight="1">
      <c r="A1856" s="30"/>
      <c r="D1856" s="6"/>
      <c r="E1856" s="5"/>
      <c r="F1856" s="33"/>
      <c r="G1856" s="35"/>
      <c r="H1856" s="27"/>
      <c r="I1856" s="33"/>
      <c r="J1856" s="64"/>
      <c r="K1856" s="58"/>
      <c r="L1856" s="59"/>
      <c r="M1856" s="60"/>
      <c r="N1856" s="61"/>
      <c r="O1856" s="62"/>
      <c r="P1856" s="140"/>
      <c r="Q1856" s="63"/>
      <c r="R1856" s="83"/>
    </row>
    <row r="1857" spans="1:18" ht="15" customHeight="1">
      <c r="A1857" s="30"/>
      <c r="D1857" s="6"/>
      <c r="E1857" s="5"/>
      <c r="F1857" s="33"/>
      <c r="G1857" s="35"/>
      <c r="H1857" s="27"/>
      <c r="I1857" s="33"/>
      <c r="J1857" s="64"/>
      <c r="K1857" s="58"/>
      <c r="L1857" s="59"/>
      <c r="M1857" s="60"/>
      <c r="N1857" s="61"/>
      <c r="O1857" s="62"/>
      <c r="P1857" s="140"/>
      <c r="Q1857" s="63"/>
      <c r="R1857" s="83"/>
    </row>
    <row r="1858" spans="1:18" ht="15" customHeight="1">
      <c r="A1858" s="30"/>
      <c r="D1858" s="6"/>
      <c r="E1858" s="5"/>
      <c r="F1858" s="33"/>
      <c r="G1858" s="31"/>
      <c r="H1858" s="27"/>
      <c r="I1858" s="33"/>
      <c r="J1858" s="64"/>
      <c r="K1858" s="58"/>
      <c r="L1858" s="59"/>
      <c r="M1858" s="60"/>
      <c r="N1858" s="61"/>
      <c r="O1858" s="62"/>
      <c r="P1858" s="140"/>
      <c r="Q1858" s="63"/>
      <c r="R1858" s="83"/>
    </row>
    <row r="1859" spans="1:18" ht="15" customHeight="1">
      <c r="A1859" s="30"/>
      <c r="D1859" s="6"/>
      <c r="E1859" s="5"/>
      <c r="F1859" s="33"/>
      <c r="G1859" s="31"/>
      <c r="H1859" s="27"/>
      <c r="I1859" s="33"/>
      <c r="J1859" s="64"/>
      <c r="K1859" s="58"/>
      <c r="L1859" s="59"/>
      <c r="M1859" s="60"/>
      <c r="N1859" s="61"/>
      <c r="O1859" s="62"/>
      <c r="P1859" s="140"/>
      <c r="Q1859" s="63"/>
      <c r="R1859" s="83"/>
    </row>
    <row r="1860" spans="1:18" ht="15" customHeight="1">
      <c r="A1860" s="30"/>
      <c r="D1860" s="6"/>
      <c r="E1860" s="5"/>
      <c r="F1860" s="33"/>
      <c r="G1860" s="35"/>
      <c r="H1860" s="27"/>
      <c r="I1860" s="33"/>
      <c r="J1860" s="64"/>
      <c r="K1860" s="58"/>
      <c r="L1860" s="59"/>
      <c r="M1860" s="60"/>
      <c r="N1860" s="61"/>
      <c r="O1860" s="62"/>
      <c r="P1860" s="140"/>
      <c r="Q1860" s="63"/>
      <c r="R1860" s="83"/>
    </row>
    <row r="1861" spans="1:18" ht="15" customHeight="1">
      <c r="A1861" s="30"/>
      <c r="D1861" s="6"/>
      <c r="E1861" s="5"/>
      <c r="F1861" s="33"/>
      <c r="G1861" s="35"/>
      <c r="H1861" s="27"/>
      <c r="I1861" s="33"/>
      <c r="J1861" s="64"/>
      <c r="K1861" s="58"/>
      <c r="L1861" s="59"/>
      <c r="M1861" s="60"/>
      <c r="N1861" s="61"/>
      <c r="O1861" s="62"/>
      <c r="P1861" s="140"/>
      <c r="Q1861" s="63"/>
      <c r="R1861" s="83"/>
    </row>
    <row r="1862" spans="1:18" ht="15" customHeight="1">
      <c r="A1862" s="30"/>
      <c r="D1862" s="6"/>
      <c r="E1862" s="5"/>
      <c r="F1862" s="33"/>
      <c r="G1862" s="35"/>
      <c r="H1862" s="27"/>
      <c r="I1862" s="33"/>
      <c r="J1862" s="64"/>
      <c r="K1862" s="58"/>
      <c r="L1862" s="59"/>
      <c r="M1862" s="60"/>
      <c r="N1862" s="61"/>
      <c r="O1862" s="62"/>
      <c r="P1862" s="140"/>
      <c r="Q1862" s="63"/>
      <c r="R1862" s="83"/>
    </row>
    <row r="1863" spans="1:18" ht="15" customHeight="1">
      <c r="A1863" s="30"/>
      <c r="D1863" s="6"/>
      <c r="E1863" s="5"/>
      <c r="F1863" s="33"/>
      <c r="G1863" s="35"/>
      <c r="H1863" s="27"/>
      <c r="I1863" s="33"/>
      <c r="J1863" s="64"/>
      <c r="K1863" s="58"/>
      <c r="L1863" s="59"/>
      <c r="M1863" s="60"/>
      <c r="N1863" s="61"/>
      <c r="O1863" s="62"/>
      <c r="P1863" s="140"/>
      <c r="Q1863" s="63"/>
      <c r="R1863" s="83"/>
    </row>
    <row r="1864" spans="1:18" ht="15" customHeight="1">
      <c r="A1864" s="30"/>
      <c r="D1864" s="6"/>
      <c r="E1864" s="5"/>
      <c r="F1864" s="33"/>
      <c r="G1864" s="31"/>
      <c r="H1864" s="27"/>
      <c r="I1864" s="33"/>
      <c r="J1864" s="64"/>
      <c r="K1864" s="58"/>
      <c r="L1864" s="59"/>
      <c r="M1864" s="60"/>
      <c r="N1864" s="61"/>
      <c r="O1864" s="62"/>
      <c r="P1864" s="140"/>
      <c r="Q1864" s="63"/>
      <c r="R1864" s="83"/>
    </row>
    <row r="1865" spans="1:18" ht="15" customHeight="1">
      <c r="A1865" s="30"/>
      <c r="D1865" s="6"/>
      <c r="E1865" s="5"/>
      <c r="F1865" s="33"/>
      <c r="G1865" s="31"/>
      <c r="H1865" s="27"/>
      <c r="I1865" s="33"/>
      <c r="J1865" s="64"/>
      <c r="K1865" s="58"/>
      <c r="L1865" s="59"/>
      <c r="M1865" s="60"/>
      <c r="N1865" s="61"/>
      <c r="O1865" s="62"/>
      <c r="P1865" s="140"/>
      <c r="Q1865" s="63"/>
      <c r="R1865" s="83"/>
    </row>
    <row r="1866" spans="1:18" ht="15" customHeight="1">
      <c r="A1866" s="30"/>
      <c r="D1866" s="6"/>
      <c r="E1866" s="5"/>
      <c r="F1866" s="33"/>
      <c r="G1866" s="35"/>
      <c r="H1866" s="27"/>
      <c r="I1866" s="33"/>
      <c r="J1866" s="64"/>
      <c r="K1866" s="58"/>
      <c r="L1866" s="59"/>
      <c r="M1866" s="60"/>
      <c r="N1866" s="61"/>
      <c r="O1866" s="62"/>
      <c r="P1866" s="140"/>
      <c r="Q1866" s="63"/>
      <c r="R1866" s="83"/>
    </row>
    <row r="1867" spans="1:18" ht="15" customHeight="1">
      <c r="A1867" s="30"/>
      <c r="D1867" s="6"/>
      <c r="E1867" s="5"/>
      <c r="F1867" s="33"/>
      <c r="G1867" s="35"/>
      <c r="H1867" s="27"/>
      <c r="I1867" s="33"/>
      <c r="J1867" s="64"/>
      <c r="K1867" s="58"/>
      <c r="L1867" s="59"/>
      <c r="M1867" s="60"/>
      <c r="N1867" s="61"/>
      <c r="O1867" s="62"/>
      <c r="P1867" s="140"/>
      <c r="Q1867" s="63"/>
      <c r="R1867" s="83"/>
    </row>
    <row r="1868" spans="1:18" ht="15" customHeight="1">
      <c r="A1868" s="30"/>
      <c r="D1868" s="6"/>
      <c r="E1868" s="5"/>
      <c r="F1868" s="33"/>
      <c r="G1868" s="35"/>
      <c r="H1868" s="27"/>
      <c r="I1868" s="33"/>
      <c r="J1868" s="64"/>
      <c r="K1868" s="58"/>
      <c r="L1868" s="59"/>
      <c r="M1868" s="60"/>
      <c r="N1868" s="61"/>
      <c r="O1868" s="62"/>
      <c r="P1868" s="140"/>
      <c r="Q1868" s="63"/>
      <c r="R1868" s="83"/>
    </row>
    <row r="1869" spans="1:18" ht="15" customHeight="1">
      <c r="A1869" s="30"/>
      <c r="D1869" s="6"/>
      <c r="E1869" s="5"/>
      <c r="F1869" s="33"/>
      <c r="G1869" s="35"/>
      <c r="H1869" s="27"/>
      <c r="I1869" s="33"/>
      <c r="J1869" s="64"/>
      <c r="K1869" s="58"/>
      <c r="L1869" s="59"/>
      <c r="M1869" s="60"/>
      <c r="N1869" s="61"/>
      <c r="O1869" s="62"/>
      <c r="P1869" s="140"/>
      <c r="Q1869" s="63"/>
      <c r="R1869" s="83"/>
    </row>
    <row r="1870" spans="1:18" ht="15" customHeight="1">
      <c r="A1870" s="30"/>
      <c r="D1870" s="6"/>
      <c r="E1870" s="5"/>
      <c r="F1870" s="33"/>
      <c r="G1870" s="31"/>
      <c r="H1870" s="27"/>
      <c r="I1870" s="33"/>
      <c r="J1870" s="64"/>
      <c r="K1870" s="58"/>
      <c r="L1870" s="59"/>
      <c r="M1870" s="60"/>
      <c r="N1870" s="61"/>
      <c r="O1870" s="62"/>
      <c r="P1870" s="140"/>
      <c r="Q1870" s="63"/>
      <c r="R1870" s="83"/>
    </row>
    <row r="1871" spans="1:18" ht="15" customHeight="1">
      <c r="A1871" s="30"/>
      <c r="D1871" s="6"/>
      <c r="E1871" s="5"/>
      <c r="F1871" s="33"/>
      <c r="G1871" s="31"/>
      <c r="H1871" s="27"/>
      <c r="I1871" s="33"/>
      <c r="J1871" s="64"/>
      <c r="K1871" s="58"/>
      <c r="L1871" s="59"/>
      <c r="M1871" s="60"/>
      <c r="N1871" s="61"/>
      <c r="O1871" s="62"/>
      <c r="P1871" s="140"/>
      <c r="Q1871" s="63"/>
      <c r="R1871" s="83"/>
    </row>
    <row r="1872" spans="1:18" ht="15" customHeight="1">
      <c r="A1872" s="30"/>
      <c r="D1872" s="6"/>
      <c r="E1872" s="5"/>
      <c r="F1872" s="33"/>
      <c r="G1872" s="35"/>
      <c r="H1872" s="27"/>
      <c r="I1872" s="33"/>
      <c r="J1872" s="64"/>
      <c r="K1872" s="58"/>
      <c r="L1872" s="59"/>
      <c r="M1872" s="60"/>
      <c r="N1872" s="61"/>
      <c r="O1872" s="62"/>
      <c r="P1872" s="140"/>
      <c r="Q1872" s="63"/>
      <c r="R1872" s="83"/>
    </row>
    <row r="1873" spans="1:18" ht="15" customHeight="1">
      <c r="A1873" s="30"/>
      <c r="D1873" s="6"/>
      <c r="E1873" s="5"/>
      <c r="F1873" s="33"/>
      <c r="G1873" s="35"/>
      <c r="H1873" s="27"/>
      <c r="I1873" s="33"/>
      <c r="J1873" s="64"/>
      <c r="K1873" s="58"/>
      <c r="L1873" s="59"/>
      <c r="M1873" s="60"/>
      <c r="N1873" s="61"/>
      <c r="O1873" s="62"/>
      <c r="P1873" s="140"/>
      <c r="Q1873" s="63"/>
      <c r="R1873" s="83"/>
    </row>
    <row r="1874" spans="1:18" ht="15" customHeight="1">
      <c r="A1874" s="30"/>
      <c r="D1874" s="6"/>
      <c r="E1874" s="5"/>
      <c r="F1874" s="33"/>
      <c r="G1874" s="35"/>
      <c r="H1874" s="27"/>
      <c r="I1874" s="33"/>
      <c r="J1874" s="64"/>
      <c r="K1874" s="58"/>
      <c r="L1874" s="59"/>
      <c r="M1874" s="60"/>
      <c r="N1874" s="61"/>
      <c r="O1874" s="62"/>
      <c r="P1874" s="140"/>
      <c r="Q1874" s="63"/>
      <c r="R1874" s="83"/>
    </row>
    <row r="1875" spans="1:18" ht="15" customHeight="1">
      <c r="A1875" s="30"/>
      <c r="D1875" s="6"/>
      <c r="E1875" s="5"/>
      <c r="F1875" s="33"/>
      <c r="G1875" s="35"/>
      <c r="H1875" s="27"/>
      <c r="I1875" s="33"/>
      <c r="J1875" s="64"/>
      <c r="K1875" s="58"/>
      <c r="L1875" s="59"/>
      <c r="M1875" s="60"/>
      <c r="N1875" s="61"/>
      <c r="O1875" s="62"/>
      <c r="P1875" s="140"/>
      <c r="Q1875" s="63"/>
      <c r="R1875" s="83"/>
    </row>
    <row r="1876" spans="1:18" ht="15" customHeight="1">
      <c r="A1876" s="30"/>
      <c r="D1876" s="6"/>
      <c r="E1876" s="5"/>
      <c r="F1876" s="33"/>
      <c r="G1876" s="31"/>
      <c r="H1876" s="27"/>
      <c r="I1876" s="33"/>
      <c r="J1876" s="64"/>
      <c r="K1876" s="58"/>
      <c r="L1876" s="59"/>
      <c r="M1876" s="60"/>
      <c r="N1876" s="61"/>
      <c r="O1876" s="62"/>
      <c r="P1876" s="140"/>
      <c r="Q1876" s="63"/>
      <c r="R1876" s="83"/>
    </row>
    <row r="1877" spans="1:18" ht="15" customHeight="1">
      <c r="A1877" s="30"/>
      <c r="D1877" s="6"/>
      <c r="E1877" s="5"/>
      <c r="F1877" s="33"/>
      <c r="G1877" s="31"/>
      <c r="H1877" s="27"/>
      <c r="I1877" s="33"/>
      <c r="J1877" s="64"/>
      <c r="K1877" s="58"/>
      <c r="L1877" s="59"/>
      <c r="M1877" s="60"/>
      <c r="N1877" s="61"/>
      <c r="O1877" s="62"/>
      <c r="P1877" s="140"/>
      <c r="Q1877" s="63"/>
      <c r="R1877" s="83"/>
    </row>
    <row r="1878" spans="1:18" ht="15" customHeight="1">
      <c r="A1878" s="30"/>
      <c r="D1878" s="6"/>
      <c r="E1878" s="5"/>
      <c r="F1878" s="33"/>
      <c r="G1878" s="35"/>
      <c r="H1878" s="27"/>
      <c r="I1878" s="33"/>
      <c r="J1878" s="64"/>
      <c r="K1878" s="58"/>
      <c r="L1878" s="59"/>
      <c r="M1878" s="60"/>
      <c r="N1878" s="61"/>
      <c r="O1878" s="62"/>
      <c r="P1878" s="140"/>
      <c r="Q1878" s="63"/>
      <c r="R1878" s="83"/>
    </row>
    <row r="1879" spans="1:18" ht="15" customHeight="1">
      <c r="A1879" s="30"/>
      <c r="D1879" s="6"/>
      <c r="E1879" s="5"/>
      <c r="F1879" s="33"/>
      <c r="G1879" s="35"/>
      <c r="H1879" s="27"/>
      <c r="I1879" s="33"/>
      <c r="J1879" s="64"/>
      <c r="K1879" s="58"/>
      <c r="L1879" s="59"/>
      <c r="M1879" s="60"/>
      <c r="N1879" s="61"/>
      <c r="O1879" s="62"/>
      <c r="P1879" s="140"/>
      <c r="Q1879" s="63"/>
      <c r="R1879" s="83"/>
    </row>
    <row r="1880" spans="1:18" ht="15" customHeight="1">
      <c r="A1880" s="30"/>
      <c r="D1880" s="6"/>
      <c r="E1880" s="5"/>
      <c r="F1880" s="33"/>
      <c r="G1880" s="35"/>
      <c r="H1880" s="27"/>
      <c r="I1880" s="33"/>
      <c r="J1880" s="64"/>
      <c r="K1880" s="58"/>
      <c r="L1880" s="59"/>
      <c r="M1880" s="60"/>
      <c r="N1880" s="61"/>
      <c r="O1880" s="62"/>
      <c r="P1880" s="140"/>
      <c r="Q1880" s="63"/>
      <c r="R1880" s="83"/>
    </row>
    <row r="1881" spans="1:18" ht="15" customHeight="1">
      <c r="A1881" s="30"/>
      <c r="D1881" s="6"/>
      <c r="E1881" s="5"/>
      <c r="F1881" s="33"/>
      <c r="G1881" s="35"/>
      <c r="H1881" s="27"/>
      <c r="I1881" s="33"/>
      <c r="J1881" s="64"/>
      <c r="K1881" s="58"/>
      <c r="L1881" s="59"/>
      <c r="M1881" s="60"/>
      <c r="N1881" s="61"/>
      <c r="O1881" s="62"/>
      <c r="P1881" s="140"/>
      <c r="Q1881" s="63"/>
      <c r="R1881" s="83"/>
    </row>
    <row r="1882" spans="1:18" ht="15" customHeight="1">
      <c r="A1882" s="30"/>
      <c r="D1882" s="6"/>
      <c r="E1882" s="5"/>
      <c r="F1882" s="33"/>
      <c r="G1882" s="31"/>
      <c r="H1882" s="27"/>
      <c r="I1882" s="33"/>
      <c r="J1882" s="64"/>
      <c r="K1882" s="58"/>
      <c r="L1882" s="59"/>
      <c r="M1882" s="60"/>
      <c r="N1882" s="61"/>
      <c r="O1882" s="62"/>
      <c r="P1882" s="140"/>
      <c r="Q1882" s="63"/>
      <c r="R1882" s="83"/>
    </row>
    <row r="1883" spans="1:18" ht="15" customHeight="1">
      <c r="A1883" s="30"/>
      <c r="D1883" s="6"/>
      <c r="E1883" s="5"/>
      <c r="F1883" s="33"/>
      <c r="G1883" s="31"/>
      <c r="H1883" s="27"/>
      <c r="I1883" s="33"/>
      <c r="J1883" s="64"/>
      <c r="K1883" s="58"/>
      <c r="L1883" s="59"/>
      <c r="M1883" s="60"/>
      <c r="N1883" s="61"/>
      <c r="O1883" s="62"/>
      <c r="P1883" s="140"/>
      <c r="Q1883" s="63"/>
      <c r="R1883" s="83"/>
    </row>
    <row r="1884" spans="1:18" ht="15" customHeight="1">
      <c r="A1884" s="30"/>
      <c r="D1884" s="6"/>
      <c r="E1884" s="5"/>
      <c r="F1884" s="33"/>
      <c r="G1884" s="35"/>
      <c r="H1884" s="27"/>
      <c r="I1884" s="33"/>
      <c r="J1884" s="64"/>
      <c r="K1884" s="58"/>
      <c r="L1884" s="59"/>
      <c r="M1884" s="60"/>
      <c r="N1884" s="61"/>
      <c r="O1884" s="62"/>
      <c r="P1884" s="140"/>
      <c r="Q1884" s="63"/>
      <c r="R1884" s="83"/>
    </row>
    <row r="1885" spans="1:18" ht="15" customHeight="1">
      <c r="A1885" s="30"/>
      <c r="D1885" s="6"/>
      <c r="E1885" s="5"/>
      <c r="F1885" s="33"/>
      <c r="G1885" s="35"/>
      <c r="H1885" s="27"/>
      <c r="I1885" s="33"/>
      <c r="J1885" s="64"/>
      <c r="K1885" s="58"/>
      <c r="L1885" s="59"/>
      <c r="M1885" s="60"/>
      <c r="N1885" s="61"/>
      <c r="O1885" s="62"/>
      <c r="P1885" s="140"/>
      <c r="Q1885" s="63"/>
      <c r="R1885" s="83"/>
    </row>
    <row r="1886" spans="1:18" ht="15" customHeight="1">
      <c r="A1886" s="30"/>
      <c r="D1886" s="6"/>
      <c r="E1886" s="5"/>
      <c r="F1886" s="33"/>
      <c r="G1886" s="35"/>
      <c r="H1886" s="27"/>
      <c r="I1886" s="33"/>
      <c r="J1886" s="64"/>
      <c r="K1886" s="58"/>
      <c r="L1886" s="59"/>
      <c r="M1886" s="60"/>
      <c r="N1886" s="61"/>
      <c r="O1886" s="62"/>
      <c r="P1886" s="140"/>
      <c r="Q1886" s="63"/>
      <c r="R1886" s="83"/>
    </row>
    <row r="1887" spans="1:18" ht="15" customHeight="1">
      <c r="A1887" s="30"/>
      <c r="D1887" s="6"/>
      <c r="E1887" s="5"/>
      <c r="F1887" s="33"/>
      <c r="G1887" s="35"/>
      <c r="H1887" s="27"/>
      <c r="I1887" s="33"/>
      <c r="J1887" s="64"/>
      <c r="K1887" s="58"/>
      <c r="L1887" s="59"/>
      <c r="M1887" s="60"/>
      <c r="N1887" s="61"/>
      <c r="O1887" s="62"/>
      <c r="P1887" s="140"/>
      <c r="Q1887" s="63"/>
      <c r="R1887" s="83"/>
    </row>
    <row r="1888" spans="1:18" ht="15" customHeight="1">
      <c r="A1888" s="30"/>
      <c r="D1888" s="6"/>
      <c r="E1888" s="5"/>
      <c r="F1888" s="33"/>
      <c r="G1888" s="31"/>
      <c r="H1888" s="27"/>
      <c r="I1888" s="33"/>
      <c r="J1888" s="64"/>
      <c r="K1888" s="58"/>
      <c r="L1888" s="59"/>
      <c r="M1888" s="60"/>
      <c r="N1888" s="61"/>
      <c r="O1888" s="62"/>
      <c r="P1888" s="140"/>
      <c r="Q1888" s="63"/>
      <c r="R1888" s="83"/>
    </row>
    <row r="1889" spans="1:18" ht="15" customHeight="1">
      <c r="A1889" s="30"/>
      <c r="D1889" s="6"/>
      <c r="E1889" s="5"/>
      <c r="F1889" s="33"/>
      <c r="G1889" s="31"/>
      <c r="H1889" s="27"/>
      <c r="I1889" s="33"/>
      <c r="J1889" s="64"/>
      <c r="K1889" s="58"/>
      <c r="L1889" s="59"/>
      <c r="M1889" s="60"/>
      <c r="N1889" s="61"/>
      <c r="O1889" s="62"/>
      <c r="P1889" s="140"/>
      <c r="Q1889" s="63"/>
      <c r="R1889" s="83"/>
    </row>
    <row r="1890" spans="1:18" ht="15" customHeight="1">
      <c r="A1890" s="30"/>
      <c r="D1890" s="6"/>
      <c r="E1890" s="5"/>
      <c r="F1890" s="33"/>
      <c r="G1890" s="35"/>
      <c r="H1890" s="27"/>
      <c r="I1890" s="33"/>
      <c r="J1890" s="64"/>
      <c r="K1890" s="58"/>
      <c r="L1890" s="59"/>
      <c r="M1890" s="60"/>
      <c r="N1890" s="61"/>
      <c r="O1890" s="62"/>
      <c r="P1890" s="140"/>
      <c r="Q1890" s="63"/>
      <c r="R1890" s="83"/>
    </row>
    <row r="1891" spans="1:18" ht="15" customHeight="1">
      <c r="A1891" s="30"/>
      <c r="D1891" s="6"/>
      <c r="E1891" s="5"/>
      <c r="F1891" s="33"/>
      <c r="G1891" s="35"/>
      <c r="H1891" s="27"/>
      <c r="I1891" s="33"/>
      <c r="J1891" s="64"/>
      <c r="K1891" s="58"/>
      <c r="L1891" s="59"/>
      <c r="M1891" s="60"/>
      <c r="N1891" s="61"/>
      <c r="O1891" s="62"/>
      <c r="P1891" s="140"/>
      <c r="Q1891" s="63"/>
      <c r="R1891" s="83"/>
    </row>
    <row r="1892" spans="1:18" ht="15" customHeight="1">
      <c r="A1892" s="30"/>
      <c r="D1892" s="6"/>
      <c r="E1892" s="5"/>
      <c r="F1892" s="33"/>
      <c r="G1892" s="35"/>
      <c r="H1892" s="27"/>
      <c r="I1892" s="33"/>
      <c r="J1892" s="64"/>
      <c r="K1892" s="58"/>
      <c r="L1892" s="59"/>
      <c r="M1892" s="60"/>
      <c r="N1892" s="61"/>
      <c r="O1892" s="62"/>
      <c r="P1892" s="140"/>
      <c r="Q1892" s="63"/>
      <c r="R1892" s="83"/>
    </row>
    <row r="1893" spans="1:18" ht="15" customHeight="1">
      <c r="A1893" s="30"/>
      <c r="D1893" s="6"/>
      <c r="E1893" s="5"/>
      <c r="F1893" s="33"/>
      <c r="G1893" s="35"/>
      <c r="H1893" s="27"/>
      <c r="I1893" s="33"/>
      <c r="J1893" s="64"/>
      <c r="K1893" s="58"/>
      <c r="L1893" s="59"/>
      <c r="M1893" s="60"/>
      <c r="N1893" s="61"/>
      <c r="O1893" s="62"/>
      <c r="P1893" s="140"/>
      <c r="Q1893" s="63"/>
      <c r="R1893" s="83"/>
    </row>
    <row r="1894" spans="1:18" ht="15" customHeight="1">
      <c r="A1894" s="30"/>
      <c r="D1894" s="6"/>
      <c r="E1894" s="5"/>
      <c r="F1894" s="33"/>
      <c r="G1894" s="31"/>
      <c r="H1894" s="27"/>
      <c r="I1894" s="33"/>
      <c r="J1894" s="64"/>
      <c r="K1894" s="58"/>
      <c r="L1894" s="59"/>
      <c r="M1894" s="60"/>
      <c r="N1894" s="61"/>
      <c r="O1894" s="62"/>
      <c r="P1894" s="140"/>
      <c r="Q1894" s="63"/>
      <c r="R1894" s="83"/>
    </row>
    <row r="1895" spans="1:18" ht="15" customHeight="1">
      <c r="A1895" s="30"/>
      <c r="D1895" s="6"/>
      <c r="E1895" s="5"/>
      <c r="F1895" s="33"/>
      <c r="G1895" s="31"/>
      <c r="H1895" s="27"/>
      <c r="I1895" s="33"/>
      <c r="J1895" s="64"/>
      <c r="K1895" s="58"/>
      <c r="L1895" s="59"/>
      <c r="M1895" s="60"/>
      <c r="N1895" s="61"/>
      <c r="O1895" s="62"/>
      <c r="P1895" s="140"/>
      <c r="Q1895" s="63"/>
      <c r="R1895" s="83"/>
    </row>
    <row r="1896" spans="1:18" ht="15" customHeight="1">
      <c r="A1896" s="30"/>
      <c r="D1896" s="6"/>
      <c r="E1896" s="5"/>
      <c r="F1896" s="33"/>
      <c r="G1896" s="35"/>
      <c r="H1896" s="27"/>
      <c r="I1896" s="33"/>
      <c r="J1896" s="64"/>
      <c r="K1896" s="58"/>
      <c r="L1896" s="59"/>
      <c r="M1896" s="60"/>
      <c r="N1896" s="61"/>
      <c r="O1896" s="62"/>
      <c r="P1896" s="140"/>
      <c r="Q1896" s="63"/>
      <c r="R1896" s="83"/>
    </row>
    <row r="1897" spans="1:18" ht="15" customHeight="1">
      <c r="A1897" s="30"/>
      <c r="D1897" s="6"/>
      <c r="E1897" s="5"/>
      <c r="F1897" s="33"/>
      <c r="G1897" s="35"/>
      <c r="H1897" s="27"/>
      <c r="I1897" s="33"/>
      <c r="J1897" s="64"/>
      <c r="K1897" s="58"/>
      <c r="L1897" s="59"/>
      <c r="M1897" s="60"/>
      <c r="N1897" s="61"/>
      <c r="O1897" s="62"/>
      <c r="P1897" s="140"/>
      <c r="Q1897" s="63"/>
      <c r="R1897" s="83"/>
    </row>
    <row r="1898" spans="1:18" ht="15" customHeight="1">
      <c r="A1898" s="30"/>
      <c r="D1898" s="6"/>
      <c r="E1898" s="5"/>
      <c r="F1898" s="33"/>
      <c r="G1898" s="35"/>
      <c r="H1898" s="27"/>
      <c r="I1898" s="33"/>
      <c r="J1898" s="64"/>
      <c r="K1898" s="58"/>
      <c r="L1898" s="59"/>
      <c r="M1898" s="60"/>
      <c r="N1898" s="61"/>
      <c r="O1898" s="62"/>
      <c r="P1898" s="140"/>
      <c r="Q1898" s="63"/>
      <c r="R1898" s="83"/>
    </row>
    <row r="1899" spans="1:18" ht="15" customHeight="1">
      <c r="A1899" s="30"/>
      <c r="D1899" s="6"/>
      <c r="E1899" s="5"/>
      <c r="F1899" s="33"/>
      <c r="G1899" s="35"/>
      <c r="H1899" s="27"/>
      <c r="I1899" s="33"/>
      <c r="J1899" s="64"/>
      <c r="K1899" s="58"/>
      <c r="L1899" s="59"/>
      <c r="M1899" s="60"/>
      <c r="N1899" s="61"/>
      <c r="O1899" s="62"/>
      <c r="P1899" s="140"/>
      <c r="Q1899" s="63"/>
      <c r="R1899" s="83"/>
    </row>
    <row r="1900" spans="1:18" ht="15" customHeight="1">
      <c r="A1900" s="30"/>
      <c r="D1900" s="6"/>
      <c r="E1900" s="5"/>
      <c r="F1900" s="33"/>
      <c r="G1900" s="31"/>
      <c r="H1900" s="27"/>
      <c r="I1900" s="33"/>
      <c r="J1900" s="64"/>
      <c r="K1900" s="58"/>
      <c r="L1900" s="59"/>
      <c r="M1900" s="60"/>
      <c r="N1900" s="61"/>
      <c r="O1900" s="62"/>
      <c r="P1900" s="140"/>
      <c r="Q1900" s="63"/>
      <c r="R1900" s="83"/>
    </row>
    <row r="1901" spans="1:18" ht="15" customHeight="1">
      <c r="A1901" s="30"/>
      <c r="D1901" s="6"/>
      <c r="E1901" s="5"/>
      <c r="F1901" s="33"/>
      <c r="G1901" s="31"/>
      <c r="H1901" s="27"/>
      <c r="I1901" s="33"/>
      <c r="J1901" s="64"/>
      <c r="K1901" s="58"/>
      <c r="L1901" s="59"/>
      <c r="M1901" s="60"/>
      <c r="N1901" s="61"/>
      <c r="O1901" s="62"/>
      <c r="P1901" s="140"/>
      <c r="Q1901" s="63"/>
      <c r="R1901" s="83"/>
    </row>
    <row r="1902" spans="1:18" ht="15" customHeight="1">
      <c r="A1902" s="30"/>
      <c r="D1902" s="6"/>
      <c r="E1902" s="5"/>
      <c r="F1902" s="33"/>
      <c r="G1902" s="35"/>
      <c r="H1902" s="27"/>
      <c r="I1902" s="33"/>
      <c r="J1902" s="64"/>
      <c r="K1902" s="58"/>
      <c r="L1902" s="59"/>
      <c r="M1902" s="60"/>
      <c r="N1902" s="61"/>
      <c r="O1902" s="62"/>
      <c r="P1902" s="140"/>
      <c r="Q1902" s="63"/>
      <c r="R1902" s="83"/>
    </row>
    <row r="1903" spans="1:18" ht="15" customHeight="1">
      <c r="A1903" s="30"/>
      <c r="D1903" s="6"/>
      <c r="E1903" s="5"/>
      <c r="F1903" s="33"/>
      <c r="G1903" s="35"/>
      <c r="H1903" s="27"/>
      <c r="I1903" s="33"/>
      <c r="J1903" s="64"/>
      <c r="K1903" s="58"/>
      <c r="L1903" s="59"/>
      <c r="M1903" s="60"/>
      <c r="N1903" s="61"/>
      <c r="O1903" s="62"/>
      <c r="P1903" s="140"/>
      <c r="Q1903" s="63"/>
      <c r="R1903" s="83"/>
    </row>
    <row r="1904" spans="1:18" ht="15" customHeight="1">
      <c r="A1904" s="30"/>
      <c r="D1904" s="6"/>
      <c r="E1904" s="5"/>
      <c r="F1904" s="33"/>
      <c r="G1904" s="35"/>
      <c r="H1904" s="27"/>
      <c r="I1904" s="33"/>
      <c r="J1904" s="64"/>
      <c r="K1904" s="58"/>
      <c r="L1904" s="59"/>
      <c r="M1904" s="60"/>
      <c r="N1904" s="61"/>
      <c r="O1904" s="62"/>
      <c r="P1904" s="140"/>
      <c r="Q1904" s="63"/>
      <c r="R1904" s="83"/>
    </row>
    <row r="1905" spans="1:18" ht="15" customHeight="1">
      <c r="A1905" s="30"/>
      <c r="D1905" s="6"/>
      <c r="E1905" s="5"/>
      <c r="F1905" s="33"/>
      <c r="G1905" s="35"/>
      <c r="H1905" s="27"/>
      <c r="I1905" s="33"/>
      <c r="J1905" s="64"/>
      <c r="K1905" s="58"/>
      <c r="L1905" s="59"/>
      <c r="M1905" s="60"/>
      <c r="N1905" s="61"/>
      <c r="O1905" s="62"/>
      <c r="P1905" s="140"/>
      <c r="Q1905" s="63"/>
      <c r="R1905" s="83"/>
    </row>
    <row r="1906" spans="1:18" ht="15" customHeight="1">
      <c r="A1906" s="30"/>
      <c r="D1906" s="6"/>
      <c r="E1906" s="5"/>
      <c r="F1906" s="33"/>
      <c r="G1906" s="31"/>
      <c r="H1906" s="27"/>
      <c r="I1906" s="33"/>
      <c r="J1906" s="64"/>
      <c r="K1906" s="58"/>
      <c r="L1906" s="59"/>
      <c r="M1906" s="60"/>
      <c r="N1906" s="61"/>
      <c r="O1906" s="62"/>
      <c r="P1906" s="140"/>
      <c r="Q1906" s="63"/>
      <c r="R1906" s="83"/>
    </row>
    <row r="1907" spans="1:18" ht="15" customHeight="1">
      <c r="A1907" s="30"/>
      <c r="D1907" s="6"/>
      <c r="E1907" s="5"/>
      <c r="F1907" s="33"/>
      <c r="G1907" s="31"/>
      <c r="H1907" s="27"/>
      <c r="I1907" s="33"/>
      <c r="J1907" s="64"/>
      <c r="K1907" s="58"/>
      <c r="L1907" s="59"/>
      <c r="M1907" s="60"/>
      <c r="N1907" s="61"/>
      <c r="O1907" s="62"/>
      <c r="P1907" s="140"/>
      <c r="Q1907" s="63"/>
      <c r="R1907" s="83"/>
    </row>
    <row r="1908" spans="1:18" ht="15" customHeight="1">
      <c r="A1908" s="30"/>
      <c r="D1908" s="6"/>
      <c r="E1908" s="5"/>
      <c r="F1908" s="33"/>
      <c r="G1908" s="35"/>
      <c r="H1908" s="27"/>
      <c r="I1908" s="33"/>
      <c r="J1908" s="64"/>
      <c r="K1908" s="58"/>
      <c r="L1908" s="59"/>
      <c r="M1908" s="60"/>
      <c r="N1908" s="61"/>
      <c r="O1908" s="62"/>
      <c r="P1908" s="140"/>
      <c r="Q1908" s="63"/>
      <c r="R1908" s="83"/>
    </row>
    <row r="1909" spans="1:18" ht="15" customHeight="1">
      <c r="A1909" s="30"/>
      <c r="D1909" s="6"/>
      <c r="E1909" s="5"/>
      <c r="F1909" s="33"/>
      <c r="G1909" s="35"/>
      <c r="H1909" s="27"/>
      <c r="I1909" s="33"/>
      <c r="J1909" s="64"/>
      <c r="K1909" s="58"/>
      <c r="L1909" s="59"/>
      <c r="M1909" s="60"/>
      <c r="N1909" s="61"/>
      <c r="O1909" s="62"/>
      <c r="P1909" s="140"/>
      <c r="Q1909" s="63"/>
      <c r="R1909" s="83"/>
    </row>
    <row r="1910" spans="1:18" ht="15" customHeight="1">
      <c r="A1910" s="30"/>
      <c r="D1910" s="6"/>
      <c r="E1910" s="5"/>
      <c r="F1910" s="33"/>
      <c r="G1910" s="35"/>
      <c r="H1910" s="27"/>
      <c r="I1910" s="33"/>
      <c r="J1910" s="64"/>
      <c r="K1910" s="58"/>
      <c r="L1910" s="59"/>
      <c r="M1910" s="60"/>
      <c r="N1910" s="61"/>
      <c r="O1910" s="62"/>
      <c r="P1910" s="140"/>
      <c r="Q1910" s="63"/>
      <c r="R1910" s="83"/>
    </row>
    <row r="1911" spans="1:18" ht="15" customHeight="1">
      <c r="A1911" s="30"/>
      <c r="D1911" s="6"/>
      <c r="E1911" s="5"/>
      <c r="F1911" s="33"/>
      <c r="G1911" s="35"/>
      <c r="H1911" s="27"/>
      <c r="I1911" s="33"/>
      <c r="J1911" s="64"/>
      <c r="K1911" s="58"/>
      <c r="L1911" s="59"/>
      <c r="M1911" s="60"/>
      <c r="N1911" s="61"/>
      <c r="O1911" s="62"/>
      <c r="P1911" s="140"/>
      <c r="Q1911" s="63"/>
      <c r="R1911" s="83"/>
    </row>
    <row r="1912" spans="1:18" ht="15" customHeight="1">
      <c r="A1912" s="30"/>
      <c r="D1912" s="6"/>
      <c r="E1912" s="5"/>
      <c r="F1912" s="33"/>
      <c r="G1912" s="31"/>
      <c r="H1912" s="27"/>
      <c r="I1912" s="33"/>
      <c r="J1912" s="64"/>
      <c r="K1912" s="58"/>
      <c r="L1912" s="59"/>
      <c r="M1912" s="60"/>
      <c r="N1912" s="61"/>
      <c r="O1912" s="62"/>
      <c r="P1912" s="140"/>
      <c r="Q1912" s="63"/>
      <c r="R1912" s="83"/>
    </row>
    <row r="1913" spans="1:18" ht="15" customHeight="1">
      <c r="A1913" s="30"/>
      <c r="D1913" s="6"/>
      <c r="E1913" s="5"/>
      <c r="F1913" s="33"/>
      <c r="G1913" s="31"/>
      <c r="H1913" s="27"/>
      <c r="I1913" s="33"/>
      <c r="J1913" s="64"/>
      <c r="K1913" s="58"/>
      <c r="L1913" s="59"/>
      <c r="M1913" s="60"/>
      <c r="N1913" s="61"/>
      <c r="O1913" s="62"/>
      <c r="P1913" s="140"/>
      <c r="Q1913" s="63"/>
      <c r="R1913" s="83"/>
    </row>
    <row r="1914" spans="1:18" ht="15" customHeight="1">
      <c r="A1914" s="30"/>
      <c r="D1914" s="6"/>
      <c r="E1914" s="5"/>
      <c r="F1914" s="33"/>
      <c r="G1914" s="35"/>
      <c r="H1914" s="27"/>
      <c r="I1914" s="33"/>
      <c r="J1914" s="64"/>
      <c r="K1914" s="58"/>
      <c r="L1914" s="59"/>
      <c r="M1914" s="60"/>
      <c r="N1914" s="61"/>
      <c r="O1914" s="62"/>
      <c r="P1914" s="140"/>
      <c r="Q1914" s="63"/>
      <c r="R1914" s="83"/>
    </row>
    <row r="1915" spans="1:18" ht="15" customHeight="1">
      <c r="A1915" s="30"/>
      <c r="D1915" s="6"/>
      <c r="E1915" s="5"/>
      <c r="F1915" s="33"/>
      <c r="G1915" s="35"/>
      <c r="H1915" s="27"/>
      <c r="I1915" s="33"/>
      <c r="J1915" s="64"/>
      <c r="K1915" s="58"/>
      <c r="L1915" s="59"/>
      <c r="M1915" s="60"/>
      <c r="N1915" s="61"/>
      <c r="O1915" s="62"/>
      <c r="P1915" s="140"/>
      <c r="Q1915" s="63"/>
      <c r="R1915" s="83"/>
    </row>
    <row r="1916" spans="1:18" ht="15" customHeight="1">
      <c r="A1916" s="30"/>
      <c r="D1916" s="6"/>
      <c r="E1916" s="5"/>
      <c r="F1916" s="33"/>
      <c r="G1916" s="35"/>
      <c r="H1916" s="27"/>
      <c r="I1916" s="33"/>
      <c r="J1916" s="64"/>
      <c r="K1916" s="58"/>
      <c r="L1916" s="59"/>
      <c r="M1916" s="60"/>
      <c r="N1916" s="61"/>
      <c r="O1916" s="62"/>
      <c r="P1916" s="140"/>
      <c r="Q1916" s="63"/>
      <c r="R1916" s="83"/>
    </row>
    <row r="1917" spans="1:18" ht="15" customHeight="1">
      <c r="A1917" s="30"/>
      <c r="D1917" s="6"/>
      <c r="E1917" s="5"/>
      <c r="F1917" s="33"/>
      <c r="G1917" s="35"/>
      <c r="H1917" s="27"/>
      <c r="I1917" s="33"/>
      <c r="J1917" s="64"/>
      <c r="K1917" s="58"/>
      <c r="L1917" s="59"/>
      <c r="M1917" s="60"/>
      <c r="N1917" s="61"/>
      <c r="O1917" s="62"/>
      <c r="P1917" s="140"/>
      <c r="Q1917" s="63"/>
      <c r="R1917" s="83"/>
    </row>
    <row r="1918" spans="1:18" ht="15" customHeight="1">
      <c r="A1918" s="30"/>
      <c r="D1918" s="6"/>
      <c r="E1918" s="5"/>
      <c r="F1918" s="33"/>
      <c r="G1918" s="31"/>
      <c r="H1918" s="27"/>
      <c r="I1918" s="33"/>
      <c r="J1918" s="64"/>
      <c r="K1918" s="58"/>
      <c r="L1918" s="59"/>
      <c r="M1918" s="60"/>
      <c r="N1918" s="61"/>
      <c r="O1918" s="62"/>
      <c r="P1918" s="140"/>
      <c r="Q1918" s="63"/>
      <c r="R1918" s="83"/>
    </row>
    <row r="1919" spans="1:18" ht="15" customHeight="1">
      <c r="A1919" s="30"/>
      <c r="D1919" s="6"/>
      <c r="E1919" s="5"/>
      <c r="F1919" s="33"/>
      <c r="G1919" s="31"/>
      <c r="H1919" s="27"/>
      <c r="I1919" s="33"/>
      <c r="J1919" s="64"/>
      <c r="K1919" s="58"/>
      <c r="L1919" s="59"/>
      <c r="M1919" s="60"/>
      <c r="N1919" s="61"/>
      <c r="O1919" s="62"/>
      <c r="P1919" s="140"/>
      <c r="Q1919" s="63"/>
      <c r="R1919" s="83"/>
    </row>
    <row r="1920" spans="1:18" ht="15" customHeight="1">
      <c r="A1920" s="30"/>
      <c r="D1920" s="6"/>
      <c r="E1920" s="5"/>
      <c r="F1920" s="33"/>
      <c r="G1920" s="35"/>
      <c r="H1920" s="27"/>
      <c r="I1920" s="33"/>
      <c r="J1920" s="64"/>
      <c r="K1920" s="58"/>
      <c r="L1920" s="59"/>
      <c r="M1920" s="60"/>
      <c r="N1920" s="61"/>
      <c r="O1920" s="62"/>
      <c r="P1920" s="140"/>
      <c r="Q1920" s="63"/>
      <c r="R1920" s="83"/>
    </row>
    <row r="1921" spans="1:18" ht="15" customHeight="1">
      <c r="A1921" s="30"/>
      <c r="D1921" s="6"/>
      <c r="E1921" s="5"/>
      <c r="F1921" s="33"/>
      <c r="G1921" s="35"/>
      <c r="H1921" s="27"/>
      <c r="I1921" s="33"/>
      <c r="J1921" s="64"/>
      <c r="K1921" s="58"/>
      <c r="L1921" s="59"/>
      <c r="M1921" s="60"/>
      <c r="N1921" s="61"/>
      <c r="O1921" s="62"/>
      <c r="P1921" s="140"/>
      <c r="Q1921" s="63"/>
      <c r="R1921" s="83"/>
    </row>
    <row r="1922" spans="1:18" ht="15" customHeight="1">
      <c r="A1922" s="30"/>
      <c r="D1922" s="6"/>
      <c r="E1922" s="5"/>
      <c r="F1922" s="33"/>
      <c r="G1922" s="35"/>
      <c r="H1922" s="27"/>
      <c r="I1922" s="33"/>
      <c r="J1922" s="64"/>
      <c r="K1922" s="58"/>
      <c r="L1922" s="59"/>
      <c r="M1922" s="60"/>
      <c r="N1922" s="61"/>
      <c r="O1922" s="62"/>
      <c r="P1922" s="140"/>
      <c r="Q1922" s="63"/>
      <c r="R1922" s="83"/>
    </row>
    <row r="1923" spans="1:18" ht="15" customHeight="1">
      <c r="A1923" s="30"/>
      <c r="D1923" s="6"/>
      <c r="E1923" s="5"/>
      <c r="F1923" s="33"/>
      <c r="G1923" s="35"/>
      <c r="H1923" s="27"/>
      <c r="I1923" s="33"/>
      <c r="J1923" s="64"/>
      <c r="K1923" s="58"/>
      <c r="L1923" s="59"/>
      <c r="M1923" s="60"/>
      <c r="N1923" s="61"/>
      <c r="O1923" s="62"/>
      <c r="P1923" s="140"/>
      <c r="Q1923" s="63"/>
      <c r="R1923" s="83"/>
    </row>
    <row r="1924" spans="1:18" ht="15" customHeight="1">
      <c r="A1924" s="30"/>
      <c r="D1924" s="6"/>
      <c r="E1924" s="5"/>
      <c r="F1924" s="33"/>
      <c r="G1924" s="31"/>
      <c r="H1924" s="27"/>
      <c r="I1924" s="33"/>
      <c r="J1924" s="64"/>
      <c r="K1924" s="58"/>
      <c r="L1924" s="59"/>
      <c r="M1924" s="60"/>
      <c r="N1924" s="61"/>
      <c r="O1924" s="62"/>
      <c r="P1924" s="140"/>
      <c r="Q1924" s="63"/>
      <c r="R1924" s="83"/>
    </row>
    <row r="1925" spans="1:18" ht="15" customHeight="1">
      <c r="A1925" s="30"/>
      <c r="D1925" s="6"/>
      <c r="E1925" s="5"/>
      <c r="F1925" s="33"/>
      <c r="G1925" s="31"/>
      <c r="H1925" s="27"/>
      <c r="I1925" s="33"/>
      <c r="J1925" s="64"/>
      <c r="K1925" s="58"/>
      <c r="L1925" s="59"/>
      <c r="M1925" s="60"/>
      <c r="N1925" s="61"/>
      <c r="O1925" s="62"/>
      <c r="P1925" s="140"/>
      <c r="Q1925" s="63"/>
      <c r="R1925" s="83"/>
    </row>
    <row r="1926" spans="1:18" ht="15" customHeight="1">
      <c r="A1926" s="30"/>
      <c r="D1926" s="6"/>
      <c r="E1926" s="5"/>
      <c r="F1926" s="33"/>
      <c r="G1926" s="35"/>
      <c r="H1926" s="27"/>
      <c r="I1926" s="33"/>
      <c r="J1926" s="64"/>
      <c r="K1926" s="58"/>
      <c r="L1926" s="59"/>
      <c r="M1926" s="60"/>
      <c r="N1926" s="61"/>
      <c r="O1926" s="62"/>
      <c r="P1926" s="140"/>
      <c r="Q1926" s="63"/>
      <c r="R1926" s="83"/>
    </row>
    <row r="1927" spans="1:18" ht="15" customHeight="1">
      <c r="A1927" s="30"/>
      <c r="D1927" s="6"/>
      <c r="E1927" s="5"/>
      <c r="F1927" s="33"/>
      <c r="G1927" s="35"/>
      <c r="H1927" s="27"/>
      <c r="I1927" s="33"/>
      <c r="J1927" s="64"/>
      <c r="K1927" s="58"/>
      <c r="L1927" s="59"/>
      <c r="M1927" s="60"/>
      <c r="N1927" s="61"/>
      <c r="O1927" s="62"/>
      <c r="P1927" s="140"/>
      <c r="Q1927" s="63"/>
      <c r="R1927" s="83"/>
    </row>
    <row r="1928" spans="1:18" ht="15" customHeight="1">
      <c r="A1928" s="30"/>
      <c r="D1928" s="6"/>
      <c r="E1928" s="5"/>
      <c r="F1928" s="33"/>
      <c r="G1928" s="35"/>
      <c r="H1928" s="27"/>
      <c r="I1928" s="33"/>
      <c r="J1928" s="64"/>
      <c r="K1928" s="58"/>
      <c r="L1928" s="59"/>
      <c r="M1928" s="60"/>
      <c r="N1928" s="61"/>
      <c r="O1928" s="62"/>
      <c r="P1928" s="140"/>
      <c r="Q1928" s="63"/>
      <c r="R1928" s="83"/>
    </row>
    <row r="1929" spans="1:18" ht="15" customHeight="1">
      <c r="A1929" s="30"/>
      <c r="D1929" s="6"/>
      <c r="E1929" s="5"/>
      <c r="F1929" s="33"/>
      <c r="G1929" s="35"/>
      <c r="H1929" s="27"/>
      <c r="I1929" s="33"/>
      <c r="J1929" s="64"/>
      <c r="K1929" s="58"/>
      <c r="L1929" s="59"/>
      <c r="M1929" s="60"/>
      <c r="N1929" s="61"/>
      <c r="O1929" s="62"/>
      <c r="P1929" s="140"/>
      <c r="Q1929" s="63"/>
      <c r="R1929" s="83"/>
    </row>
    <row r="1930" spans="1:18" ht="15" customHeight="1">
      <c r="A1930" s="30"/>
      <c r="D1930" s="6"/>
      <c r="E1930" s="5"/>
      <c r="F1930" s="33"/>
      <c r="G1930" s="31"/>
      <c r="H1930" s="27"/>
      <c r="I1930" s="33"/>
      <c r="J1930" s="64"/>
      <c r="K1930" s="58"/>
      <c r="L1930" s="59"/>
      <c r="M1930" s="60"/>
      <c r="N1930" s="61"/>
      <c r="O1930" s="62"/>
      <c r="P1930" s="140"/>
      <c r="Q1930" s="63"/>
      <c r="R1930" s="83"/>
    </row>
    <row r="1931" spans="1:18" ht="15" customHeight="1">
      <c r="A1931" s="30"/>
      <c r="D1931" s="6"/>
      <c r="E1931" s="5"/>
      <c r="F1931" s="33"/>
      <c r="G1931" s="31"/>
      <c r="H1931" s="27"/>
      <c r="I1931" s="33"/>
      <c r="J1931" s="64"/>
      <c r="K1931" s="58"/>
      <c r="L1931" s="59"/>
      <c r="M1931" s="60"/>
      <c r="N1931" s="61"/>
      <c r="O1931" s="62"/>
      <c r="P1931" s="140"/>
      <c r="Q1931" s="63"/>
      <c r="R1931" s="83"/>
    </row>
    <row r="1932" spans="1:18" ht="15" customHeight="1">
      <c r="A1932" s="30"/>
      <c r="D1932" s="6"/>
      <c r="E1932" s="5"/>
      <c r="F1932" s="33"/>
      <c r="G1932" s="35"/>
      <c r="H1932" s="27"/>
      <c r="I1932" s="33"/>
      <c r="J1932" s="64"/>
      <c r="K1932" s="58"/>
      <c r="L1932" s="59"/>
      <c r="M1932" s="60"/>
      <c r="N1932" s="61"/>
      <c r="O1932" s="62"/>
      <c r="P1932" s="140"/>
      <c r="Q1932" s="63"/>
      <c r="R1932" s="83"/>
    </row>
    <row r="1933" spans="1:18" ht="15" customHeight="1">
      <c r="A1933" s="30"/>
      <c r="D1933" s="6"/>
      <c r="E1933" s="5"/>
      <c r="F1933" s="33"/>
      <c r="G1933" s="35"/>
      <c r="H1933" s="27"/>
      <c r="I1933" s="33"/>
      <c r="J1933" s="64"/>
      <c r="K1933" s="58"/>
      <c r="L1933" s="59"/>
      <c r="M1933" s="60"/>
      <c r="N1933" s="61"/>
      <c r="O1933" s="62"/>
      <c r="P1933" s="140"/>
      <c r="Q1933" s="63"/>
      <c r="R1933" s="83"/>
    </row>
    <row r="1934" spans="1:18" ht="15" customHeight="1">
      <c r="A1934" s="30"/>
      <c r="D1934" s="6"/>
      <c r="E1934" s="5"/>
      <c r="F1934" s="33"/>
      <c r="G1934" s="35"/>
      <c r="H1934" s="27"/>
      <c r="I1934" s="33"/>
      <c r="J1934" s="64"/>
      <c r="K1934" s="58"/>
      <c r="L1934" s="59"/>
      <c r="M1934" s="60"/>
      <c r="N1934" s="61"/>
      <c r="O1934" s="62"/>
      <c r="P1934" s="140"/>
      <c r="Q1934" s="63"/>
      <c r="R1934" s="83"/>
    </row>
    <row r="1935" spans="1:18" ht="15" customHeight="1">
      <c r="A1935" s="30"/>
      <c r="D1935" s="6"/>
      <c r="E1935" s="5"/>
      <c r="F1935" s="33"/>
      <c r="G1935" s="35"/>
      <c r="H1935" s="27"/>
      <c r="I1935" s="33"/>
      <c r="J1935" s="64"/>
      <c r="K1935" s="58"/>
      <c r="L1935" s="59"/>
      <c r="M1935" s="60"/>
      <c r="N1935" s="61"/>
      <c r="O1935" s="62"/>
      <c r="P1935" s="140"/>
      <c r="Q1935" s="63"/>
      <c r="R1935" s="83"/>
    </row>
    <row r="1936" spans="1:18" ht="15" customHeight="1">
      <c r="A1936" s="30"/>
      <c r="D1936" s="6"/>
      <c r="E1936" s="5"/>
      <c r="F1936" s="33"/>
      <c r="G1936" s="31"/>
      <c r="H1936" s="27"/>
      <c r="I1936" s="33"/>
      <c r="J1936" s="64"/>
      <c r="K1936" s="58"/>
      <c r="L1936" s="59"/>
      <c r="M1936" s="60"/>
      <c r="N1936" s="61"/>
      <c r="O1936" s="62"/>
      <c r="P1936" s="140"/>
      <c r="Q1936" s="63"/>
      <c r="R1936" s="83"/>
    </row>
    <row r="1937" spans="1:18" ht="15" customHeight="1">
      <c r="A1937" s="30"/>
      <c r="D1937" s="6"/>
      <c r="E1937" s="5"/>
      <c r="F1937" s="33"/>
      <c r="G1937" s="31"/>
      <c r="H1937" s="27"/>
      <c r="I1937" s="33"/>
      <c r="J1937" s="64"/>
      <c r="K1937" s="58"/>
      <c r="L1937" s="59"/>
      <c r="M1937" s="60"/>
      <c r="N1937" s="61"/>
      <c r="O1937" s="62"/>
      <c r="P1937" s="140"/>
      <c r="Q1937" s="63"/>
      <c r="R1937" s="83"/>
    </row>
    <row r="1938" spans="1:18" ht="15" customHeight="1">
      <c r="A1938" s="30"/>
      <c r="D1938" s="6"/>
      <c r="E1938" s="5"/>
      <c r="F1938" s="33"/>
      <c r="G1938" s="35"/>
      <c r="H1938" s="27"/>
      <c r="I1938" s="33"/>
      <c r="J1938" s="64"/>
      <c r="K1938" s="58"/>
      <c r="L1938" s="59"/>
      <c r="M1938" s="60"/>
      <c r="N1938" s="61"/>
      <c r="O1938" s="62"/>
      <c r="P1938" s="140"/>
      <c r="Q1938" s="63"/>
      <c r="R1938" s="83"/>
    </row>
    <row r="1939" spans="1:18" ht="15" customHeight="1">
      <c r="A1939" s="30"/>
      <c r="D1939" s="6"/>
      <c r="E1939" s="5"/>
      <c r="F1939" s="33"/>
      <c r="G1939" s="35"/>
      <c r="H1939" s="27"/>
      <c r="I1939" s="33"/>
      <c r="J1939" s="64"/>
      <c r="K1939" s="58"/>
      <c r="L1939" s="59"/>
      <c r="M1939" s="60"/>
      <c r="N1939" s="61"/>
      <c r="O1939" s="62"/>
      <c r="P1939" s="140"/>
      <c r="Q1939" s="63"/>
      <c r="R1939" s="83"/>
    </row>
    <row r="1940" spans="1:18" ht="15" customHeight="1">
      <c r="A1940" s="30"/>
      <c r="D1940" s="6"/>
      <c r="E1940" s="5"/>
      <c r="F1940" s="33"/>
      <c r="G1940" s="35"/>
      <c r="H1940" s="27"/>
      <c r="I1940" s="33"/>
      <c r="J1940" s="64"/>
      <c r="K1940" s="58"/>
      <c r="L1940" s="59"/>
      <c r="M1940" s="60"/>
      <c r="N1940" s="61"/>
      <c r="O1940" s="62"/>
      <c r="P1940" s="140"/>
      <c r="Q1940" s="63"/>
      <c r="R1940" s="83"/>
    </row>
    <row r="1941" spans="1:18" ht="15" customHeight="1">
      <c r="A1941" s="30"/>
      <c r="D1941" s="6"/>
      <c r="E1941" s="5"/>
      <c r="F1941" s="33"/>
      <c r="G1941" s="35"/>
      <c r="H1941" s="27"/>
      <c r="I1941" s="33"/>
      <c r="J1941" s="64"/>
      <c r="K1941" s="58"/>
      <c r="L1941" s="59"/>
      <c r="M1941" s="60"/>
      <c r="N1941" s="61"/>
      <c r="O1941" s="62"/>
      <c r="P1941" s="140"/>
      <c r="Q1941" s="63"/>
      <c r="R1941" s="83"/>
    </row>
    <row r="1942" spans="1:18" ht="15" customHeight="1">
      <c r="A1942" s="30"/>
      <c r="D1942" s="6"/>
      <c r="E1942" s="5"/>
      <c r="F1942" s="33"/>
      <c r="G1942" s="31"/>
      <c r="H1942" s="27"/>
      <c r="I1942" s="33"/>
      <c r="J1942" s="64"/>
      <c r="K1942" s="58"/>
      <c r="L1942" s="59"/>
      <c r="M1942" s="60"/>
      <c r="N1942" s="61"/>
      <c r="O1942" s="62"/>
      <c r="P1942" s="140"/>
      <c r="Q1942" s="63"/>
      <c r="R1942" s="83"/>
    </row>
    <row r="1943" spans="1:18" ht="15" customHeight="1">
      <c r="A1943" s="30"/>
      <c r="D1943" s="6"/>
      <c r="E1943" s="5"/>
      <c r="F1943" s="33"/>
      <c r="G1943" s="31"/>
      <c r="H1943" s="27"/>
      <c r="I1943" s="33"/>
      <c r="J1943" s="64"/>
      <c r="K1943" s="58"/>
      <c r="L1943" s="59"/>
      <c r="M1943" s="60"/>
      <c r="N1943" s="61"/>
      <c r="O1943" s="62"/>
      <c r="P1943" s="140"/>
      <c r="Q1943" s="63"/>
      <c r="R1943" s="83"/>
    </row>
    <row r="1944" spans="1:18" ht="15" customHeight="1">
      <c r="A1944" s="30"/>
      <c r="D1944" s="6"/>
      <c r="E1944" s="5"/>
      <c r="F1944" s="33"/>
      <c r="G1944" s="35"/>
      <c r="H1944" s="27"/>
      <c r="I1944" s="33"/>
      <c r="J1944" s="64"/>
      <c r="K1944" s="58"/>
      <c r="L1944" s="59"/>
      <c r="M1944" s="60"/>
      <c r="N1944" s="61"/>
      <c r="O1944" s="62"/>
      <c r="P1944" s="140"/>
      <c r="Q1944" s="63"/>
      <c r="R1944" s="83"/>
    </row>
    <row r="1945" spans="1:18" ht="15" customHeight="1">
      <c r="A1945" s="30"/>
      <c r="D1945" s="6"/>
      <c r="E1945" s="5"/>
      <c r="F1945" s="33"/>
      <c r="G1945" s="35"/>
      <c r="H1945" s="27"/>
      <c r="I1945" s="33"/>
      <c r="J1945" s="64"/>
      <c r="K1945" s="58"/>
      <c r="L1945" s="59"/>
      <c r="M1945" s="60"/>
      <c r="N1945" s="61"/>
      <c r="O1945" s="62"/>
      <c r="P1945" s="140"/>
      <c r="Q1945" s="63"/>
      <c r="R1945" s="83"/>
    </row>
    <row r="1946" spans="1:18" ht="15" customHeight="1">
      <c r="A1946" s="30"/>
      <c r="D1946" s="6"/>
      <c r="E1946" s="5"/>
      <c r="F1946" s="33"/>
      <c r="G1946" s="35"/>
      <c r="H1946" s="27"/>
      <c r="I1946" s="33"/>
      <c r="J1946" s="64"/>
      <c r="K1946" s="58"/>
      <c r="L1946" s="59"/>
      <c r="M1946" s="60"/>
      <c r="N1946" s="61"/>
      <c r="O1946" s="62"/>
      <c r="P1946" s="140"/>
      <c r="Q1946" s="63"/>
      <c r="R1946" s="83"/>
    </row>
    <row r="1947" spans="1:18" ht="15" customHeight="1">
      <c r="A1947" s="30"/>
      <c r="D1947" s="6"/>
      <c r="E1947" s="5"/>
      <c r="F1947" s="33"/>
      <c r="G1947" s="35"/>
      <c r="H1947" s="27"/>
      <c r="I1947" s="33"/>
      <c r="J1947" s="64"/>
      <c r="K1947" s="58"/>
      <c r="L1947" s="59"/>
      <c r="M1947" s="60"/>
      <c r="N1947" s="61"/>
      <c r="O1947" s="62"/>
      <c r="P1947" s="140"/>
      <c r="Q1947" s="63"/>
      <c r="R1947" s="83"/>
    </row>
    <row r="1948" spans="1:18" ht="15" customHeight="1">
      <c r="A1948" s="30"/>
      <c r="D1948" s="6"/>
      <c r="E1948" s="5"/>
      <c r="F1948" s="33"/>
      <c r="G1948" s="31"/>
      <c r="H1948" s="27"/>
      <c r="I1948" s="33"/>
      <c r="J1948" s="64"/>
      <c r="K1948" s="58"/>
      <c r="L1948" s="59"/>
      <c r="M1948" s="60"/>
      <c r="N1948" s="61"/>
      <c r="O1948" s="62"/>
      <c r="P1948" s="140"/>
      <c r="Q1948" s="63"/>
      <c r="R1948" s="83"/>
    </row>
    <row r="1949" spans="1:18" ht="15" customHeight="1">
      <c r="A1949" s="30"/>
      <c r="D1949" s="6"/>
      <c r="E1949" s="5"/>
      <c r="F1949" s="33"/>
      <c r="G1949" s="31"/>
      <c r="H1949" s="27"/>
      <c r="I1949" s="33"/>
      <c r="J1949" s="64"/>
      <c r="K1949" s="58"/>
      <c r="L1949" s="59"/>
      <c r="M1949" s="60"/>
      <c r="N1949" s="61"/>
      <c r="O1949" s="62"/>
      <c r="P1949" s="140"/>
      <c r="Q1949" s="63"/>
      <c r="R1949" s="83"/>
    </row>
    <row r="1950" spans="1:18" ht="15" customHeight="1">
      <c r="A1950" s="30"/>
      <c r="D1950" s="6"/>
      <c r="E1950" s="5"/>
      <c r="F1950" s="33"/>
      <c r="G1950" s="35"/>
      <c r="H1950" s="27"/>
      <c r="I1950" s="33"/>
      <c r="J1950" s="64"/>
      <c r="K1950" s="58"/>
      <c r="L1950" s="59"/>
      <c r="M1950" s="60"/>
      <c r="N1950" s="61"/>
      <c r="O1950" s="62"/>
      <c r="P1950" s="140"/>
      <c r="Q1950" s="63"/>
      <c r="R1950" s="83"/>
    </row>
    <row r="1951" spans="1:18" ht="15" customHeight="1">
      <c r="A1951" s="30"/>
      <c r="D1951" s="6"/>
      <c r="E1951" s="5"/>
      <c r="F1951" s="33"/>
      <c r="G1951" s="35"/>
      <c r="H1951" s="27"/>
      <c r="I1951" s="33"/>
      <c r="J1951" s="64"/>
      <c r="K1951" s="58"/>
      <c r="L1951" s="59"/>
      <c r="M1951" s="60"/>
      <c r="N1951" s="61"/>
      <c r="O1951" s="62"/>
      <c r="P1951" s="140"/>
      <c r="Q1951" s="63"/>
      <c r="R1951" s="83"/>
    </row>
    <row r="1952" spans="1:18" ht="15" customHeight="1">
      <c r="A1952" s="30"/>
      <c r="D1952" s="6"/>
      <c r="E1952" s="5"/>
      <c r="F1952" s="33"/>
      <c r="G1952" s="35"/>
      <c r="H1952" s="27"/>
      <c r="I1952" s="33"/>
      <c r="J1952" s="64"/>
      <c r="K1952" s="58"/>
      <c r="L1952" s="59"/>
      <c r="M1952" s="60"/>
      <c r="N1952" s="61"/>
      <c r="O1952" s="62"/>
      <c r="P1952" s="140"/>
      <c r="Q1952" s="63"/>
      <c r="R1952" s="83"/>
    </row>
    <row r="1953" spans="1:18" ht="15" customHeight="1">
      <c r="A1953" s="30"/>
      <c r="D1953" s="6"/>
      <c r="E1953" s="5"/>
      <c r="F1953" s="33"/>
      <c r="G1953" s="35"/>
      <c r="H1953" s="27"/>
      <c r="I1953" s="33"/>
      <c r="J1953" s="64"/>
      <c r="K1953" s="58"/>
      <c r="L1953" s="59"/>
      <c r="M1953" s="60"/>
      <c r="N1953" s="61"/>
      <c r="O1953" s="62"/>
      <c r="P1953" s="140"/>
      <c r="Q1953" s="63"/>
      <c r="R1953" s="83"/>
    </row>
    <row r="1954" spans="1:18" ht="15" customHeight="1">
      <c r="A1954" s="30"/>
      <c r="D1954" s="6"/>
      <c r="E1954" s="5"/>
      <c r="F1954" s="33"/>
      <c r="G1954" s="31"/>
      <c r="H1954" s="27"/>
      <c r="I1954" s="33"/>
      <c r="J1954" s="64"/>
      <c r="K1954" s="58"/>
      <c r="L1954" s="59"/>
      <c r="M1954" s="60"/>
      <c r="N1954" s="61"/>
      <c r="O1954" s="62"/>
      <c r="P1954" s="140"/>
      <c r="Q1954" s="63"/>
      <c r="R1954" s="83"/>
    </row>
    <row r="1955" spans="1:18" ht="15" customHeight="1">
      <c r="A1955" s="30"/>
      <c r="D1955" s="6"/>
      <c r="E1955" s="5"/>
      <c r="F1955" s="33"/>
      <c r="G1955" s="31"/>
      <c r="H1955" s="27"/>
      <c r="I1955" s="33"/>
      <c r="J1955" s="64"/>
      <c r="K1955" s="58"/>
      <c r="L1955" s="59"/>
      <c r="M1955" s="60"/>
      <c r="N1955" s="61"/>
      <c r="O1955" s="62"/>
      <c r="P1955" s="140"/>
      <c r="Q1955" s="63"/>
      <c r="R1955" s="83"/>
    </row>
    <row r="1956" spans="1:18" ht="15" customHeight="1">
      <c r="A1956" s="30"/>
      <c r="D1956" s="6"/>
      <c r="E1956" s="5"/>
      <c r="F1956" s="33"/>
      <c r="G1956" s="35"/>
      <c r="H1956" s="27"/>
      <c r="I1956" s="33"/>
      <c r="J1956" s="64"/>
      <c r="K1956" s="58"/>
      <c r="L1956" s="59"/>
      <c r="M1956" s="60"/>
      <c r="N1956" s="61"/>
      <c r="O1956" s="62"/>
      <c r="P1956" s="140"/>
      <c r="Q1956" s="63"/>
      <c r="R1956" s="83"/>
    </row>
    <row r="1957" spans="1:18" ht="15" customHeight="1">
      <c r="A1957" s="30"/>
      <c r="D1957" s="6"/>
      <c r="E1957" s="5"/>
      <c r="F1957" s="33"/>
      <c r="G1957" s="35"/>
      <c r="H1957" s="27"/>
      <c r="I1957" s="33"/>
      <c r="J1957" s="64"/>
      <c r="K1957" s="58"/>
      <c r="L1957" s="59"/>
      <c r="M1957" s="60"/>
      <c r="N1957" s="61"/>
      <c r="O1957" s="62"/>
      <c r="P1957" s="140"/>
      <c r="Q1957" s="63"/>
      <c r="R1957" s="83"/>
    </row>
    <row r="1958" spans="1:18" ht="15" customHeight="1">
      <c r="A1958" s="30"/>
      <c r="D1958" s="6"/>
      <c r="E1958" s="5"/>
      <c r="F1958" s="33"/>
      <c r="G1958" s="35"/>
      <c r="H1958" s="27"/>
      <c r="I1958" s="33"/>
      <c r="J1958" s="64"/>
      <c r="K1958" s="58"/>
      <c r="L1958" s="59"/>
      <c r="M1958" s="60"/>
      <c r="N1958" s="61"/>
      <c r="O1958" s="62"/>
      <c r="P1958" s="140"/>
      <c r="Q1958" s="63"/>
      <c r="R1958" s="83"/>
    </row>
    <row r="1959" spans="1:18" ht="15" customHeight="1">
      <c r="A1959" s="30"/>
      <c r="D1959" s="6"/>
      <c r="E1959" s="5"/>
      <c r="F1959" s="33"/>
      <c r="G1959" s="35"/>
      <c r="H1959" s="27"/>
      <c r="I1959" s="33"/>
      <c r="J1959" s="64"/>
      <c r="K1959" s="58"/>
      <c r="L1959" s="59"/>
      <c r="M1959" s="60"/>
      <c r="N1959" s="61"/>
      <c r="O1959" s="62"/>
      <c r="P1959" s="140"/>
      <c r="Q1959" s="63"/>
      <c r="R1959" s="83"/>
    </row>
    <row r="1960" spans="1:18" ht="15" customHeight="1">
      <c r="A1960" s="30"/>
      <c r="D1960" s="6"/>
      <c r="E1960" s="5"/>
      <c r="F1960" s="33"/>
      <c r="G1960" s="31"/>
      <c r="H1960" s="27"/>
      <c r="I1960" s="33"/>
      <c r="J1960" s="64"/>
      <c r="K1960" s="58"/>
      <c r="L1960" s="59"/>
      <c r="M1960" s="60"/>
      <c r="N1960" s="61"/>
      <c r="O1960" s="62"/>
      <c r="P1960" s="140"/>
      <c r="Q1960" s="63"/>
      <c r="R1960" s="83"/>
    </row>
    <row r="1961" spans="1:18" ht="15" customHeight="1">
      <c r="A1961" s="30"/>
      <c r="D1961" s="6"/>
      <c r="E1961" s="5"/>
      <c r="F1961" s="33"/>
      <c r="G1961" s="31"/>
      <c r="H1961" s="27"/>
      <c r="I1961" s="33"/>
      <c r="J1961" s="64"/>
      <c r="K1961" s="58"/>
      <c r="L1961" s="59"/>
      <c r="M1961" s="60"/>
      <c r="N1961" s="61"/>
      <c r="O1961" s="62"/>
      <c r="P1961" s="140"/>
      <c r="Q1961" s="63"/>
      <c r="R1961" s="83"/>
    </row>
    <row r="1962" spans="1:18" ht="15" customHeight="1">
      <c r="A1962" s="30"/>
      <c r="D1962" s="6"/>
      <c r="E1962" s="5"/>
      <c r="F1962" s="33"/>
      <c r="G1962" s="35"/>
      <c r="H1962" s="27"/>
      <c r="I1962" s="33"/>
      <c r="J1962" s="64"/>
      <c r="K1962" s="58"/>
      <c r="L1962" s="59"/>
      <c r="M1962" s="60"/>
      <c r="N1962" s="61"/>
      <c r="O1962" s="62"/>
      <c r="P1962" s="140"/>
      <c r="Q1962" s="63"/>
      <c r="R1962" s="83"/>
    </row>
    <row r="1963" spans="1:18" ht="15" customHeight="1">
      <c r="A1963" s="30"/>
      <c r="D1963" s="6"/>
      <c r="E1963" s="5"/>
      <c r="F1963" s="33"/>
      <c r="G1963" s="35"/>
      <c r="H1963" s="27"/>
      <c r="I1963" s="33"/>
      <c r="J1963" s="64"/>
      <c r="K1963" s="58"/>
      <c r="L1963" s="59"/>
      <c r="M1963" s="60"/>
      <c r="N1963" s="61"/>
      <c r="O1963" s="62"/>
      <c r="P1963" s="140"/>
      <c r="Q1963" s="63"/>
      <c r="R1963" s="83"/>
    </row>
    <row r="1964" spans="1:18" ht="15" customHeight="1">
      <c r="A1964" s="30"/>
      <c r="D1964" s="6"/>
      <c r="E1964" s="5"/>
      <c r="F1964" s="33"/>
      <c r="G1964" s="35"/>
      <c r="H1964" s="27"/>
      <c r="I1964" s="33"/>
      <c r="J1964" s="64"/>
      <c r="K1964" s="58"/>
      <c r="L1964" s="59"/>
      <c r="M1964" s="60"/>
      <c r="N1964" s="61"/>
      <c r="O1964" s="62"/>
      <c r="P1964" s="140"/>
      <c r="Q1964" s="63"/>
      <c r="R1964" s="83"/>
    </row>
    <row r="1965" spans="1:18" ht="15" customHeight="1">
      <c r="A1965" s="30"/>
      <c r="D1965" s="6"/>
      <c r="E1965" s="5"/>
      <c r="F1965" s="33"/>
      <c r="G1965" s="35"/>
      <c r="H1965" s="27"/>
      <c r="I1965" s="33"/>
      <c r="J1965" s="64"/>
      <c r="K1965" s="58"/>
      <c r="L1965" s="59"/>
      <c r="M1965" s="60"/>
      <c r="N1965" s="61"/>
      <c r="O1965" s="62"/>
      <c r="P1965" s="140"/>
      <c r="Q1965" s="63"/>
      <c r="R1965" s="83"/>
    </row>
    <row r="1966" spans="1:18" ht="15" customHeight="1">
      <c r="A1966" s="30"/>
      <c r="D1966" s="6"/>
      <c r="E1966" s="5"/>
      <c r="F1966" s="33"/>
      <c r="G1966" s="31"/>
      <c r="H1966" s="27"/>
      <c r="I1966" s="33"/>
      <c r="J1966" s="64"/>
      <c r="K1966" s="58"/>
      <c r="L1966" s="59"/>
      <c r="M1966" s="60"/>
      <c r="N1966" s="61"/>
      <c r="O1966" s="62"/>
      <c r="P1966" s="140"/>
      <c r="Q1966" s="63"/>
      <c r="R1966" s="83"/>
    </row>
    <row r="1967" spans="1:18" ht="15" customHeight="1">
      <c r="A1967" s="30"/>
      <c r="D1967" s="6"/>
      <c r="E1967" s="5"/>
      <c r="F1967" s="33"/>
      <c r="G1967" s="31"/>
      <c r="H1967" s="27"/>
      <c r="I1967" s="33"/>
      <c r="J1967" s="64"/>
      <c r="K1967" s="58"/>
      <c r="L1967" s="59"/>
      <c r="M1967" s="60"/>
      <c r="N1967" s="61"/>
      <c r="O1967" s="62"/>
      <c r="P1967" s="140"/>
      <c r="Q1967" s="63"/>
      <c r="R1967" s="83"/>
    </row>
    <row r="1968" spans="1:18" ht="15" customHeight="1">
      <c r="A1968" s="30"/>
      <c r="D1968" s="6"/>
      <c r="E1968" s="5"/>
      <c r="F1968" s="33"/>
      <c r="G1968" s="35"/>
      <c r="H1968" s="27"/>
      <c r="I1968" s="33"/>
      <c r="J1968" s="64"/>
      <c r="K1968" s="58"/>
      <c r="L1968" s="59"/>
      <c r="M1968" s="60"/>
      <c r="N1968" s="61"/>
      <c r="O1968" s="62"/>
      <c r="P1968" s="140"/>
      <c r="Q1968" s="63"/>
      <c r="R1968" s="83"/>
    </row>
    <row r="1969" spans="1:18" ht="15" customHeight="1">
      <c r="A1969" s="30"/>
      <c r="D1969" s="6"/>
      <c r="E1969" s="5"/>
      <c r="F1969" s="33"/>
      <c r="G1969" s="35"/>
      <c r="H1969" s="27"/>
      <c r="I1969" s="33"/>
      <c r="J1969" s="64"/>
      <c r="K1969" s="58"/>
      <c r="L1969" s="59"/>
      <c r="M1969" s="60"/>
      <c r="N1969" s="61"/>
      <c r="O1969" s="62"/>
      <c r="P1969" s="140"/>
      <c r="Q1969" s="63"/>
      <c r="R1969" s="83"/>
    </row>
    <row r="1970" spans="1:18" ht="15" customHeight="1">
      <c r="A1970" s="30"/>
      <c r="D1970" s="6"/>
      <c r="E1970" s="5"/>
      <c r="F1970" s="33"/>
      <c r="G1970" s="35"/>
      <c r="H1970" s="27"/>
      <c r="I1970" s="33"/>
      <c r="J1970" s="64"/>
      <c r="K1970" s="58"/>
      <c r="L1970" s="59"/>
      <c r="M1970" s="60"/>
      <c r="N1970" s="61"/>
      <c r="O1970" s="62"/>
      <c r="P1970" s="140"/>
      <c r="Q1970" s="63"/>
      <c r="R1970" s="83"/>
    </row>
    <row r="1971" spans="1:18" ht="15" customHeight="1">
      <c r="A1971" s="30"/>
      <c r="D1971" s="6"/>
      <c r="E1971" s="5"/>
      <c r="F1971" s="33"/>
      <c r="G1971" s="35"/>
      <c r="H1971" s="27"/>
      <c r="I1971" s="33"/>
      <c r="J1971" s="64"/>
      <c r="K1971" s="58"/>
      <c r="L1971" s="59"/>
      <c r="M1971" s="60"/>
      <c r="N1971" s="61"/>
      <c r="O1971" s="62"/>
      <c r="P1971" s="140"/>
      <c r="Q1971" s="63"/>
      <c r="R1971" s="83"/>
    </row>
    <row r="1972" spans="1:18" ht="15" customHeight="1">
      <c r="A1972" s="30"/>
      <c r="D1972" s="6"/>
      <c r="E1972" s="5"/>
      <c r="F1972" s="33"/>
      <c r="G1972" s="31"/>
      <c r="H1972" s="27"/>
      <c r="I1972" s="33"/>
      <c r="J1972" s="64"/>
      <c r="K1972" s="58"/>
      <c r="L1972" s="59"/>
      <c r="M1972" s="60"/>
      <c r="N1972" s="61"/>
      <c r="O1972" s="62"/>
      <c r="P1972" s="140"/>
      <c r="Q1972" s="63"/>
      <c r="R1972" s="83"/>
    </row>
    <row r="1973" spans="1:18" ht="15" customHeight="1">
      <c r="A1973" s="30"/>
      <c r="D1973" s="6"/>
      <c r="E1973" s="5"/>
      <c r="F1973" s="33"/>
      <c r="G1973" s="31"/>
      <c r="H1973" s="27"/>
      <c r="I1973" s="33"/>
      <c r="J1973" s="64"/>
      <c r="K1973" s="58"/>
      <c r="L1973" s="59"/>
      <c r="M1973" s="60"/>
      <c r="N1973" s="61"/>
      <c r="O1973" s="62"/>
      <c r="P1973" s="140"/>
      <c r="Q1973" s="63"/>
      <c r="R1973" s="83"/>
    </row>
    <row r="1974" spans="1:18" ht="15" customHeight="1">
      <c r="A1974" s="30"/>
      <c r="D1974" s="6"/>
      <c r="E1974" s="5"/>
      <c r="F1974" s="33"/>
      <c r="G1974" s="35"/>
      <c r="H1974" s="27"/>
      <c r="I1974" s="33"/>
      <c r="J1974" s="64"/>
      <c r="K1974" s="58"/>
      <c r="L1974" s="59"/>
      <c r="M1974" s="60"/>
      <c r="N1974" s="61"/>
      <c r="O1974" s="62"/>
      <c r="P1974" s="140"/>
      <c r="Q1974" s="63"/>
      <c r="R1974" s="83"/>
    </row>
    <row r="1975" spans="1:18" ht="15" customHeight="1">
      <c r="A1975" s="30"/>
      <c r="D1975" s="6"/>
      <c r="E1975" s="5"/>
      <c r="F1975" s="33"/>
      <c r="G1975" s="35"/>
      <c r="H1975" s="27"/>
      <c r="I1975" s="33"/>
      <c r="J1975" s="64"/>
      <c r="K1975" s="58"/>
      <c r="L1975" s="59"/>
      <c r="M1975" s="60"/>
      <c r="N1975" s="61"/>
      <c r="O1975" s="62"/>
      <c r="P1975" s="140"/>
      <c r="Q1975" s="63"/>
      <c r="R1975" s="83"/>
    </row>
    <row r="1976" spans="1:18" ht="15" customHeight="1">
      <c r="A1976" s="30"/>
      <c r="D1976" s="6"/>
      <c r="E1976" s="5"/>
      <c r="F1976" s="33"/>
      <c r="G1976" s="35"/>
      <c r="H1976" s="27"/>
      <c r="I1976" s="33"/>
      <c r="J1976" s="64"/>
      <c r="K1976" s="58"/>
      <c r="L1976" s="59"/>
      <c r="M1976" s="60"/>
      <c r="N1976" s="61"/>
      <c r="O1976" s="62"/>
      <c r="P1976" s="140"/>
      <c r="Q1976" s="63"/>
      <c r="R1976" s="83"/>
    </row>
    <row r="1977" spans="1:18" ht="15" customHeight="1">
      <c r="A1977" s="30"/>
      <c r="D1977" s="6"/>
      <c r="E1977" s="5"/>
      <c r="F1977" s="33"/>
      <c r="G1977" s="35"/>
      <c r="H1977" s="27"/>
      <c r="I1977" s="33"/>
      <c r="J1977" s="64"/>
      <c r="K1977" s="58"/>
      <c r="L1977" s="59"/>
      <c r="M1977" s="60"/>
      <c r="N1977" s="61"/>
      <c r="O1977" s="62"/>
      <c r="P1977" s="140"/>
      <c r="Q1977" s="63"/>
      <c r="R1977" s="83"/>
    </row>
    <row r="1978" spans="1:18" ht="15" customHeight="1">
      <c r="A1978" s="30"/>
      <c r="D1978" s="6"/>
      <c r="E1978" s="5"/>
      <c r="F1978" s="33"/>
      <c r="G1978" s="31"/>
      <c r="H1978" s="27"/>
      <c r="I1978" s="33"/>
      <c r="J1978" s="64"/>
      <c r="K1978" s="58"/>
      <c r="L1978" s="59"/>
      <c r="M1978" s="60"/>
      <c r="N1978" s="61"/>
      <c r="O1978" s="62"/>
      <c r="P1978" s="140"/>
      <c r="Q1978" s="63"/>
      <c r="R1978" s="83"/>
    </row>
    <row r="1979" spans="1:18" ht="15" customHeight="1">
      <c r="A1979" s="30"/>
      <c r="D1979" s="6"/>
      <c r="E1979" s="5"/>
      <c r="F1979" s="33"/>
      <c r="G1979" s="31"/>
      <c r="H1979" s="27"/>
      <c r="I1979" s="33"/>
      <c r="J1979" s="64"/>
      <c r="K1979" s="58"/>
      <c r="L1979" s="59"/>
      <c r="M1979" s="60"/>
      <c r="N1979" s="61"/>
      <c r="O1979" s="62"/>
      <c r="P1979" s="140"/>
      <c r="Q1979" s="63"/>
      <c r="R1979" s="83"/>
    </row>
    <row r="1980" spans="1:18" ht="15" customHeight="1">
      <c r="A1980" s="30"/>
      <c r="D1980" s="6"/>
      <c r="E1980" s="5"/>
      <c r="F1980" s="33"/>
      <c r="G1980" s="35"/>
      <c r="H1980" s="27"/>
      <c r="I1980" s="33"/>
      <c r="J1980" s="64"/>
      <c r="K1980" s="58"/>
      <c r="L1980" s="59"/>
      <c r="M1980" s="60"/>
      <c r="N1980" s="61"/>
      <c r="O1980" s="62"/>
      <c r="P1980" s="140"/>
      <c r="Q1980" s="63"/>
      <c r="R1980" s="83"/>
    </row>
    <row r="1981" spans="1:18" ht="15" customHeight="1">
      <c r="A1981" s="30"/>
      <c r="D1981" s="6"/>
      <c r="E1981" s="5"/>
      <c r="F1981" s="33"/>
      <c r="G1981" s="35"/>
      <c r="H1981" s="27"/>
      <c r="I1981" s="33"/>
      <c r="J1981" s="64"/>
      <c r="K1981" s="58"/>
      <c r="L1981" s="59"/>
      <c r="M1981" s="60"/>
      <c r="N1981" s="61"/>
      <c r="O1981" s="62"/>
      <c r="P1981" s="140"/>
      <c r="Q1981" s="63"/>
      <c r="R1981" s="83"/>
    </row>
    <row r="1982" spans="1:18" ht="15" customHeight="1">
      <c r="A1982" s="30"/>
      <c r="D1982" s="6"/>
      <c r="E1982" s="5"/>
      <c r="F1982" s="33"/>
      <c r="G1982" s="35"/>
      <c r="H1982" s="27"/>
      <c r="I1982" s="33"/>
      <c r="J1982" s="64"/>
      <c r="K1982" s="58"/>
      <c r="L1982" s="59"/>
      <c r="M1982" s="60"/>
      <c r="N1982" s="61"/>
      <c r="O1982" s="62"/>
      <c r="P1982" s="140"/>
      <c r="Q1982" s="63"/>
      <c r="R1982" s="83"/>
    </row>
    <row r="1983" spans="1:18" ht="15" customHeight="1">
      <c r="A1983" s="30"/>
      <c r="D1983" s="6"/>
      <c r="E1983" s="5"/>
      <c r="F1983" s="33"/>
      <c r="G1983" s="35"/>
      <c r="H1983" s="27"/>
      <c r="I1983" s="33"/>
      <c r="J1983" s="64"/>
      <c r="K1983" s="58"/>
      <c r="L1983" s="59"/>
      <c r="M1983" s="60"/>
      <c r="N1983" s="61"/>
      <c r="O1983" s="62"/>
      <c r="P1983" s="140"/>
      <c r="Q1983" s="63"/>
      <c r="R1983" s="83"/>
    </row>
    <row r="1984" spans="1:18" ht="15" customHeight="1">
      <c r="A1984" s="30"/>
      <c r="D1984" s="6"/>
      <c r="E1984" s="5"/>
      <c r="F1984" s="33"/>
      <c r="G1984" s="31"/>
      <c r="H1984" s="27"/>
      <c r="I1984" s="33"/>
      <c r="J1984" s="64"/>
      <c r="K1984" s="58"/>
      <c r="L1984" s="59"/>
      <c r="M1984" s="60"/>
      <c r="N1984" s="61"/>
      <c r="O1984" s="62"/>
      <c r="P1984" s="140"/>
      <c r="Q1984" s="63"/>
      <c r="R1984" s="83"/>
    </row>
    <row r="1985" spans="1:18" ht="15" customHeight="1">
      <c r="A1985" s="30"/>
      <c r="D1985" s="6"/>
      <c r="E1985" s="5"/>
      <c r="F1985" s="33"/>
      <c r="G1985" s="31"/>
      <c r="H1985" s="27"/>
      <c r="I1985" s="33"/>
      <c r="J1985" s="64"/>
      <c r="K1985" s="58"/>
      <c r="L1985" s="59"/>
      <c r="M1985" s="60"/>
      <c r="N1985" s="61"/>
      <c r="O1985" s="62"/>
      <c r="P1985" s="140"/>
      <c r="Q1985" s="63"/>
      <c r="R1985" s="83"/>
    </row>
    <row r="1986" spans="1:18" ht="15" customHeight="1">
      <c r="A1986" s="30"/>
      <c r="D1986" s="6"/>
      <c r="E1986" s="5"/>
      <c r="F1986" s="33"/>
      <c r="G1986" s="35"/>
      <c r="H1986" s="27"/>
      <c r="I1986" s="33"/>
      <c r="J1986" s="64"/>
      <c r="K1986" s="58"/>
      <c r="L1986" s="59"/>
      <c r="M1986" s="60"/>
      <c r="N1986" s="61"/>
      <c r="O1986" s="62"/>
      <c r="P1986" s="140"/>
      <c r="Q1986" s="63"/>
      <c r="R1986" s="83"/>
    </row>
    <row r="1987" spans="1:18" ht="15" customHeight="1">
      <c r="A1987" s="30"/>
      <c r="D1987" s="6"/>
      <c r="E1987" s="5"/>
      <c r="F1987" s="33"/>
      <c r="G1987" s="35"/>
      <c r="H1987" s="27"/>
      <c r="I1987" s="33"/>
      <c r="J1987" s="64"/>
      <c r="K1987" s="58"/>
      <c r="L1987" s="59"/>
      <c r="M1987" s="60"/>
      <c r="N1987" s="61"/>
      <c r="O1987" s="62"/>
      <c r="P1987" s="140"/>
      <c r="Q1987" s="63"/>
      <c r="R1987" s="83"/>
    </row>
    <row r="1988" spans="1:18" ht="15" customHeight="1">
      <c r="A1988" s="30"/>
      <c r="D1988" s="6"/>
      <c r="E1988" s="5"/>
      <c r="F1988" s="33"/>
      <c r="G1988" s="35"/>
      <c r="H1988" s="27"/>
      <c r="I1988" s="33"/>
      <c r="J1988" s="64"/>
      <c r="K1988" s="58"/>
      <c r="L1988" s="59"/>
      <c r="M1988" s="60"/>
      <c r="N1988" s="61"/>
      <c r="O1988" s="62"/>
      <c r="P1988" s="140"/>
      <c r="Q1988" s="63"/>
      <c r="R1988" s="83"/>
    </row>
    <row r="1989" spans="1:18" ht="15" customHeight="1">
      <c r="A1989" s="30"/>
      <c r="D1989" s="6"/>
      <c r="E1989" s="5"/>
      <c r="F1989" s="33"/>
      <c r="G1989" s="35"/>
      <c r="H1989" s="27"/>
      <c r="I1989" s="33"/>
      <c r="J1989" s="64"/>
      <c r="K1989" s="58"/>
      <c r="L1989" s="59"/>
      <c r="M1989" s="60"/>
      <c r="N1989" s="61"/>
      <c r="O1989" s="62"/>
      <c r="P1989" s="140"/>
      <c r="Q1989" s="63"/>
      <c r="R1989" s="83"/>
    </row>
    <row r="1990" spans="1:18" ht="15" customHeight="1">
      <c r="A1990" s="30"/>
      <c r="D1990" s="6"/>
      <c r="E1990" s="5"/>
      <c r="F1990" s="33"/>
      <c r="G1990" s="31"/>
      <c r="H1990" s="27"/>
      <c r="I1990" s="33"/>
      <c r="J1990" s="64"/>
      <c r="K1990" s="58"/>
      <c r="L1990" s="59"/>
      <c r="M1990" s="60"/>
      <c r="N1990" s="61"/>
      <c r="O1990" s="62"/>
      <c r="P1990" s="140"/>
      <c r="Q1990" s="63"/>
      <c r="R1990" s="83"/>
    </row>
    <row r="1991" spans="1:18" ht="15" customHeight="1">
      <c r="A1991" s="30"/>
      <c r="D1991" s="6"/>
      <c r="E1991" s="5"/>
      <c r="F1991" s="33"/>
      <c r="G1991" s="31"/>
      <c r="H1991" s="27"/>
      <c r="I1991" s="33"/>
      <c r="J1991" s="64"/>
      <c r="K1991" s="58"/>
      <c r="L1991" s="59"/>
      <c r="M1991" s="60"/>
      <c r="N1991" s="61"/>
      <c r="O1991" s="62"/>
      <c r="P1991" s="140"/>
      <c r="Q1991" s="63"/>
      <c r="R1991" s="83"/>
    </row>
    <row r="1992" spans="1:18" ht="15" customHeight="1">
      <c r="A1992" s="30"/>
      <c r="D1992" s="6"/>
      <c r="E1992" s="5"/>
      <c r="F1992" s="33"/>
      <c r="G1992" s="35"/>
      <c r="H1992" s="27"/>
      <c r="I1992" s="33"/>
      <c r="J1992" s="64"/>
      <c r="K1992" s="58"/>
      <c r="L1992" s="59"/>
      <c r="M1992" s="60"/>
      <c r="N1992" s="61"/>
      <c r="O1992" s="62"/>
      <c r="P1992" s="140"/>
      <c r="Q1992" s="63"/>
      <c r="R1992" s="83"/>
    </row>
    <row r="1993" spans="1:18" ht="15" customHeight="1">
      <c r="A1993" s="30"/>
      <c r="D1993" s="6"/>
      <c r="E1993" s="5"/>
      <c r="F1993" s="33"/>
      <c r="G1993" s="35"/>
      <c r="H1993" s="27"/>
      <c r="I1993" s="33"/>
      <c r="J1993" s="64"/>
      <c r="K1993" s="58"/>
      <c r="L1993" s="59"/>
      <c r="M1993" s="60"/>
      <c r="N1993" s="61"/>
      <c r="O1993" s="62"/>
      <c r="P1993" s="140"/>
      <c r="Q1993" s="63"/>
      <c r="R1993" s="83"/>
    </row>
    <row r="1994" spans="1:18" ht="15" customHeight="1">
      <c r="A1994" s="30"/>
      <c r="D1994" s="6"/>
      <c r="E1994" s="5"/>
      <c r="F1994" s="33"/>
      <c r="G1994" s="35"/>
      <c r="H1994" s="27"/>
      <c r="I1994" s="33"/>
      <c r="J1994" s="64"/>
      <c r="K1994" s="58"/>
      <c r="L1994" s="59"/>
      <c r="M1994" s="60"/>
      <c r="N1994" s="61"/>
      <c r="O1994" s="62"/>
      <c r="P1994" s="140"/>
      <c r="Q1994" s="63"/>
      <c r="R1994" s="83"/>
    </row>
    <row r="1995" spans="1:18" ht="15" customHeight="1">
      <c r="A1995" s="30"/>
      <c r="D1995" s="6"/>
      <c r="E1995" s="5"/>
      <c r="F1995" s="33"/>
      <c r="G1995" s="35"/>
      <c r="H1995" s="27"/>
      <c r="I1995" s="33"/>
      <c r="J1995" s="64"/>
      <c r="K1995" s="58"/>
      <c r="L1995" s="59"/>
      <c r="M1995" s="60"/>
      <c r="N1995" s="61"/>
      <c r="O1995" s="62"/>
      <c r="P1995" s="140"/>
      <c r="Q1995" s="63"/>
      <c r="R1995" s="83"/>
    </row>
    <row r="1996" spans="1:18" ht="15" customHeight="1">
      <c r="A1996" s="30"/>
      <c r="D1996" s="6"/>
      <c r="E1996" s="5"/>
      <c r="F1996" s="33"/>
      <c r="G1996" s="31"/>
      <c r="H1996" s="27"/>
      <c r="I1996" s="33"/>
      <c r="J1996" s="64"/>
      <c r="K1996" s="58"/>
      <c r="L1996" s="59"/>
      <c r="M1996" s="60"/>
      <c r="N1996" s="61"/>
      <c r="O1996" s="62"/>
      <c r="P1996" s="140"/>
      <c r="Q1996" s="63"/>
      <c r="R1996" s="83"/>
    </row>
    <row r="1997" spans="1:18" ht="15" customHeight="1">
      <c r="A1997" s="30"/>
      <c r="D1997" s="6"/>
      <c r="E1997" s="5"/>
      <c r="F1997" s="33"/>
      <c r="G1997" s="31"/>
      <c r="H1997" s="27"/>
      <c r="I1997" s="33"/>
      <c r="J1997" s="64"/>
      <c r="K1997" s="58"/>
      <c r="L1997" s="59"/>
      <c r="M1997" s="60"/>
      <c r="N1997" s="61"/>
      <c r="O1997" s="62"/>
      <c r="P1997" s="140"/>
      <c r="Q1997" s="63"/>
      <c r="R1997" s="83"/>
    </row>
    <row r="1998" spans="1:18" ht="15" customHeight="1">
      <c r="A1998" s="30"/>
      <c r="D1998" s="6"/>
      <c r="E1998" s="5"/>
      <c r="F1998" s="33"/>
      <c r="G1998" s="35"/>
      <c r="H1998" s="27"/>
      <c r="I1998" s="33"/>
      <c r="J1998" s="64"/>
      <c r="K1998" s="58"/>
      <c r="L1998" s="59"/>
      <c r="M1998" s="60"/>
      <c r="N1998" s="61"/>
      <c r="O1998" s="62"/>
      <c r="P1998" s="140"/>
      <c r="Q1998" s="63"/>
      <c r="R1998" s="83"/>
    </row>
    <row r="1999" spans="1:18" ht="15" customHeight="1">
      <c r="A1999" s="30"/>
      <c r="D1999" s="6"/>
      <c r="E1999" s="5"/>
      <c r="F1999" s="33"/>
      <c r="G1999" s="35"/>
      <c r="H1999" s="27"/>
      <c r="I1999" s="33"/>
      <c r="J1999" s="64"/>
      <c r="K1999" s="58"/>
      <c r="L1999" s="59"/>
      <c r="M1999" s="60"/>
      <c r="N1999" s="61"/>
      <c r="O1999" s="62"/>
      <c r="P1999" s="140"/>
      <c r="Q1999" s="63"/>
      <c r="R1999" s="83"/>
    </row>
    <row r="2000" spans="1:18" ht="15" customHeight="1">
      <c r="A2000" s="30"/>
      <c r="D2000" s="6"/>
      <c r="E2000" s="5"/>
      <c r="F2000" s="33"/>
      <c r="G2000" s="35"/>
      <c r="H2000" s="27"/>
      <c r="I2000" s="33"/>
      <c r="J2000" s="64"/>
      <c r="K2000" s="58"/>
      <c r="L2000" s="59"/>
      <c r="M2000" s="60"/>
      <c r="N2000" s="61"/>
      <c r="O2000" s="62"/>
      <c r="P2000" s="140"/>
      <c r="Q2000" s="63"/>
      <c r="R2000" s="83"/>
    </row>
    <row r="2001" spans="1:18" ht="15" customHeight="1">
      <c r="A2001" s="30"/>
      <c r="D2001" s="6"/>
      <c r="E2001" s="5"/>
      <c r="F2001" s="33"/>
      <c r="G2001" s="35"/>
      <c r="H2001" s="27"/>
      <c r="I2001" s="33"/>
      <c r="J2001" s="64"/>
      <c r="K2001" s="58"/>
      <c r="L2001" s="59"/>
      <c r="M2001" s="60"/>
      <c r="N2001" s="61"/>
      <c r="O2001" s="62"/>
      <c r="P2001" s="140"/>
      <c r="Q2001" s="63"/>
      <c r="R2001" s="83"/>
    </row>
    <row r="2002" spans="1:18" ht="15" customHeight="1">
      <c r="A2002" s="30"/>
      <c r="D2002" s="6"/>
      <c r="E2002" s="5"/>
      <c r="F2002" s="33"/>
      <c r="G2002" s="31"/>
      <c r="H2002" s="27"/>
      <c r="I2002" s="33"/>
      <c r="J2002" s="64"/>
      <c r="K2002" s="58"/>
      <c r="L2002" s="59"/>
      <c r="M2002" s="60"/>
      <c r="N2002" s="61"/>
      <c r="O2002" s="62"/>
      <c r="P2002" s="140"/>
      <c r="Q2002" s="63"/>
      <c r="R2002" s="83"/>
    </row>
    <row r="2003" spans="1:18" ht="15" customHeight="1">
      <c r="A2003" s="30"/>
      <c r="D2003" s="6"/>
      <c r="E2003" s="5"/>
      <c r="F2003" s="33"/>
      <c r="G2003" s="31"/>
      <c r="H2003" s="27"/>
      <c r="I2003" s="33"/>
      <c r="J2003" s="64"/>
      <c r="K2003" s="58"/>
      <c r="L2003" s="59"/>
      <c r="M2003" s="60"/>
      <c r="N2003" s="61"/>
      <c r="O2003" s="62"/>
      <c r="P2003" s="140"/>
      <c r="Q2003" s="63"/>
      <c r="R2003" s="83"/>
    </row>
    <row r="2004" spans="1:18" ht="15" customHeight="1">
      <c r="A2004" s="30"/>
      <c r="D2004" s="6"/>
      <c r="E2004" s="5"/>
      <c r="F2004" s="33"/>
      <c r="G2004" s="35"/>
      <c r="H2004" s="27"/>
      <c r="I2004" s="33"/>
      <c r="J2004" s="64"/>
      <c r="K2004" s="58"/>
      <c r="L2004" s="59"/>
      <c r="M2004" s="60"/>
      <c r="N2004" s="61"/>
      <c r="O2004" s="62"/>
      <c r="P2004" s="140"/>
      <c r="Q2004" s="63"/>
      <c r="R2004" s="83"/>
    </row>
    <row r="2005" spans="1:18" ht="15" customHeight="1">
      <c r="A2005" s="30"/>
      <c r="D2005" s="6"/>
      <c r="E2005" s="5"/>
      <c r="F2005" s="33"/>
      <c r="G2005" s="35"/>
      <c r="H2005" s="27"/>
      <c r="I2005" s="33"/>
      <c r="J2005" s="64"/>
      <c r="K2005" s="58"/>
      <c r="L2005" s="59"/>
      <c r="M2005" s="60"/>
      <c r="N2005" s="61"/>
      <c r="O2005" s="62"/>
      <c r="P2005" s="140"/>
      <c r="Q2005" s="63"/>
      <c r="R2005" s="83"/>
    </row>
    <row r="2006" spans="1:18" ht="15" customHeight="1">
      <c r="A2006" s="30"/>
      <c r="D2006" s="6"/>
      <c r="E2006" s="5"/>
      <c r="F2006" s="33"/>
      <c r="G2006" s="35"/>
      <c r="H2006" s="27"/>
      <c r="I2006" s="33"/>
      <c r="J2006" s="64"/>
      <c r="K2006" s="58"/>
      <c r="L2006" s="59"/>
      <c r="M2006" s="60"/>
      <c r="N2006" s="61"/>
      <c r="O2006" s="62"/>
      <c r="P2006" s="140"/>
      <c r="Q2006" s="63"/>
      <c r="R2006" s="83"/>
    </row>
    <row r="2007" spans="1:18" ht="15" customHeight="1">
      <c r="A2007" s="30"/>
      <c r="D2007" s="6"/>
      <c r="E2007" s="5"/>
      <c r="F2007" s="33"/>
      <c r="G2007" s="35"/>
      <c r="H2007" s="27"/>
      <c r="I2007" s="33"/>
      <c r="J2007" s="64"/>
      <c r="K2007" s="58"/>
      <c r="L2007" s="59"/>
      <c r="M2007" s="60"/>
      <c r="N2007" s="61"/>
      <c r="O2007" s="62"/>
      <c r="P2007" s="140"/>
      <c r="Q2007" s="63"/>
      <c r="R2007" s="83"/>
    </row>
    <row r="2008" spans="1:18" ht="15" customHeight="1">
      <c r="A2008" s="30"/>
      <c r="D2008" s="6"/>
      <c r="E2008" s="5"/>
      <c r="F2008" s="33"/>
      <c r="G2008" s="31"/>
      <c r="H2008" s="27"/>
      <c r="I2008" s="33"/>
      <c r="J2008" s="64"/>
      <c r="K2008" s="58"/>
      <c r="L2008" s="59"/>
      <c r="M2008" s="60"/>
      <c r="N2008" s="61"/>
      <c r="O2008" s="62"/>
      <c r="P2008" s="140"/>
      <c r="Q2008" s="63"/>
      <c r="R2008" s="83"/>
    </row>
    <row r="2009" spans="1:18" ht="15" customHeight="1">
      <c r="A2009" s="30"/>
      <c r="D2009" s="6"/>
      <c r="E2009" s="5"/>
      <c r="F2009" s="33"/>
      <c r="G2009" s="31"/>
      <c r="H2009" s="27"/>
      <c r="I2009" s="33"/>
      <c r="J2009" s="64"/>
      <c r="K2009" s="58"/>
      <c r="L2009" s="59"/>
      <c r="M2009" s="60"/>
      <c r="N2009" s="61"/>
      <c r="O2009" s="62"/>
      <c r="P2009" s="140"/>
      <c r="Q2009" s="63"/>
      <c r="R2009" s="83"/>
    </row>
    <row r="2010" spans="1:18" ht="15" customHeight="1">
      <c r="A2010" s="30"/>
      <c r="D2010" s="6"/>
      <c r="E2010" s="5"/>
      <c r="F2010" s="33"/>
      <c r="G2010" s="35"/>
      <c r="H2010" s="27"/>
      <c r="I2010" s="33"/>
      <c r="J2010" s="64"/>
      <c r="K2010" s="58"/>
      <c r="L2010" s="59"/>
      <c r="M2010" s="60"/>
      <c r="N2010" s="61"/>
      <c r="O2010" s="62"/>
      <c r="P2010" s="140"/>
      <c r="Q2010" s="63"/>
      <c r="R2010" s="83"/>
    </row>
    <row r="2011" spans="1:18" ht="15" customHeight="1">
      <c r="A2011" s="30"/>
      <c r="D2011" s="6"/>
      <c r="E2011" s="5"/>
      <c r="F2011" s="33"/>
      <c r="G2011" s="35"/>
      <c r="H2011" s="27"/>
      <c r="I2011" s="33"/>
      <c r="J2011" s="64"/>
      <c r="K2011" s="58"/>
      <c r="L2011" s="59"/>
      <c r="M2011" s="60"/>
      <c r="N2011" s="61"/>
      <c r="O2011" s="62"/>
      <c r="P2011" s="140"/>
      <c r="Q2011" s="63"/>
      <c r="R2011" s="83"/>
    </row>
    <row r="2012" spans="1:18" ht="15" customHeight="1">
      <c r="A2012" s="30"/>
      <c r="D2012" s="6"/>
      <c r="E2012" s="5"/>
      <c r="F2012" s="33"/>
      <c r="G2012" s="35"/>
      <c r="H2012" s="27"/>
      <c r="I2012" s="33"/>
      <c r="J2012" s="64"/>
      <c r="K2012" s="58"/>
      <c r="L2012" s="59"/>
      <c r="M2012" s="60"/>
      <c r="N2012" s="61"/>
      <c r="O2012" s="62"/>
      <c r="P2012" s="140"/>
      <c r="Q2012" s="63"/>
      <c r="R2012" s="83"/>
    </row>
    <row r="2013" spans="1:18" ht="15" customHeight="1">
      <c r="A2013" s="30"/>
      <c r="D2013" s="6"/>
      <c r="E2013" s="5"/>
      <c r="F2013" s="33"/>
      <c r="G2013" s="35"/>
      <c r="H2013" s="27"/>
      <c r="I2013" s="33"/>
      <c r="J2013" s="64"/>
      <c r="K2013" s="58"/>
      <c r="L2013" s="59"/>
      <c r="M2013" s="60"/>
      <c r="N2013" s="61"/>
      <c r="O2013" s="62"/>
      <c r="P2013" s="140"/>
      <c r="Q2013" s="63"/>
      <c r="R2013" s="83"/>
    </row>
    <row r="2014" spans="1:18" ht="15" customHeight="1">
      <c r="A2014" s="30"/>
      <c r="D2014" s="6"/>
      <c r="E2014" s="5"/>
      <c r="F2014" s="33"/>
      <c r="G2014" s="31"/>
      <c r="H2014" s="27"/>
      <c r="I2014" s="33"/>
      <c r="J2014" s="64"/>
      <c r="K2014" s="58"/>
      <c r="L2014" s="59"/>
      <c r="M2014" s="60"/>
      <c r="N2014" s="61"/>
      <c r="O2014" s="62"/>
      <c r="P2014" s="140"/>
      <c r="Q2014" s="63"/>
      <c r="R2014" s="83"/>
    </row>
    <row r="2015" spans="1:18" ht="15" customHeight="1">
      <c r="A2015" s="30"/>
      <c r="D2015" s="6"/>
      <c r="E2015" s="5"/>
      <c r="F2015" s="33"/>
      <c r="G2015" s="31"/>
      <c r="H2015" s="27"/>
      <c r="I2015" s="33"/>
      <c r="J2015" s="64"/>
      <c r="K2015" s="58"/>
      <c r="L2015" s="59"/>
      <c r="M2015" s="60"/>
      <c r="N2015" s="61"/>
      <c r="O2015" s="62"/>
      <c r="P2015" s="140"/>
      <c r="Q2015" s="63"/>
      <c r="R2015" s="83"/>
    </row>
    <row r="2016" spans="1:18" ht="15" customHeight="1">
      <c r="A2016" s="30"/>
      <c r="D2016" s="6"/>
      <c r="E2016" s="5"/>
      <c r="F2016" s="33"/>
      <c r="G2016" s="35"/>
      <c r="H2016" s="27"/>
      <c r="I2016" s="33"/>
      <c r="J2016" s="64"/>
      <c r="K2016" s="58"/>
      <c r="L2016" s="59"/>
      <c r="M2016" s="60"/>
      <c r="N2016" s="61"/>
      <c r="O2016" s="62"/>
      <c r="P2016" s="140"/>
      <c r="Q2016" s="63"/>
      <c r="R2016" s="83"/>
    </row>
    <row r="2017" spans="1:18" ht="15" customHeight="1">
      <c r="A2017" s="30"/>
      <c r="D2017" s="6"/>
      <c r="E2017" s="5"/>
      <c r="F2017" s="33"/>
      <c r="G2017" s="35"/>
      <c r="H2017" s="27"/>
      <c r="I2017" s="33"/>
      <c r="J2017" s="64"/>
      <c r="K2017" s="58"/>
      <c r="L2017" s="59"/>
      <c r="M2017" s="60"/>
      <c r="N2017" s="61"/>
      <c r="O2017" s="62"/>
      <c r="P2017" s="140"/>
      <c r="Q2017" s="63"/>
      <c r="R2017" s="83"/>
    </row>
    <row r="2018" spans="1:18" ht="15" customHeight="1">
      <c r="A2018" s="30"/>
      <c r="D2018" s="6"/>
      <c r="E2018" s="5"/>
      <c r="F2018" s="33"/>
      <c r="G2018" s="35"/>
      <c r="H2018" s="27"/>
      <c r="I2018" s="33"/>
      <c r="J2018" s="64"/>
      <c r="K2018" s="58"/>
      <c r="L2018" s="59"/>
      <c r="M2018" s="60"/>
      <c r="N2018" s="61"/>
      <c r="O2018" s="62"/>
      <c r="P2018" s="140"/>
      <c r="Q2018" s="63"/>
      <c r="R2018" s="83"/>
    </row>
    <row r="2019" spans="1:18" ht="15" customHeight="1">
      <c r="A2019" s="30"/>
      <c r="D2019" s="6"/>
      <c r="E2019" s="5"/>
      <c r="F2019" s="33"/>
      <c r="G2019" s="35"/>
      <c r="H2019" s="27"/>
      <c r="I2019" s="33"/>
      <c r="J2019" s="64"/>
      <c r="K2019" s="58"/>
      <c r="L2019" s="59"/>
      <c r="M2019" s="60"/>
      <c r="N2019" s="61"/>
      <c r="O2019" s="62"/>
      <c r="P2019" s="140"/>
      <c r="Q2019" s="63"/>
      <c r="R2019" s="83"/>
    </row>
    <row r="2020" spans="1:18" ht="15" customHeight="1">
      <c r="A2020" s="30"/>
      <c r="D2020" s="6"/>
      <c r="E2020" s="5"/>
      <c r="F2020" s="33"/>
      <c r="G2020" s="31"/>
      <c r="H2020" s="27"/>
      <c r="I2020" s="33"/>
      <c r="J2020" s="64"/>
      <c r="K2020" s="58"/>
      <c r="L2020" s="59"/>
      <c r="M2020" s="60"/>
      <c r="N2020" s="61"/>
      <c r="O2020" s="62"/>
      <c r="P2020" s="140"/>
      <c r="Q2020" s="63"/>
      <c r="R2020" s="83"/>
    </row>
    <row r="2021" spans="1:18" ht="15" customHeight="1">
      <c r="A2021" s="30"/>
      <c r="D2021" s="6"/>
      <c r="E2021" s="5"/>
      <c r="F2021" s="33"/>
      <c r="G2021" s="31"/>
      <c r="H2021" s="27"/>
      <c r="I2021" s="33"/>
      <c r="J2021" s="64"/>
      <c r="K2021" s="58"/>
      <c r="L2021" s="59"/>
      <c r="M2021" s="60"/>
      <c r="N2021" s="61"/>
      <c r="O2021" s="62"/>
      <c r="P2021" s="140"/>
      <c r="Q2021" s="63"/>
      <c r="R2021" s="83"/>
    </row>
    <row r="2022" spans="1:18" ht="15" customHeight="1">
      <c r="A2022" s="30"/>
      <c r="D2022" s="6"/>
      <c r="E2022" s="5"/>
      <c r="F2022" s="33"/>
      <c r="G2022" s="35"/>
      <c r="H2022" s="27"/>
      <c r="I2022" s="33"/>
      <c r="J2022" s="64"/>
      <c r="K2022" s="58"/>
      <c r="L2022" s="59"/>
      <c r="M2022" s="60"/>
      <c r="N2022" s="61"/>
      <c r="O2022" s="62"/>
      <c r="P2022" s="140"/>
      <c r="Q2022" s="63"/>
      <c r="R2022" s="83"/>
    </row>
    <row r="2023" spans="1:18" ht="15" customHeight="1">
      <c r="A2023" s="30"/>
      <c r="D2023" s="6"/>
      <c r="E2023" s="5"/>
      <c r="F2023" s="33"/>
      <c r="G2023" s="35"/>
      <c r="H2023" s="27"/>
      <c r="I2023" s="33"/>
      <c r="J2023" s="64"/>
      <c r="K2023" s="58"/>
      <c r="L2023" s="59"/>
      <c r="M2023" s="60"/>
      <c r="N2023" s="61"/>
      <c r="O2023" s="62"/>
      <c r="P2023" s="140"/>
      <c r="Q2023" s="63"/>
      <c r="R2023" s="83"/>
    </row>
    <row r="2024" spans="1:18" ht="15" customHeight="1">
      <c r="A2024" s="30"/>
      <c r="D2024" s="6"/>
      <c r="E2024" s="5"/>
      <c r="F2024" s="33"/>
      <c r="G2024" s="35"/>
      <c r="H2024" s="27"/>
      <c r="I2024" s="33"/>
      <c r="J2024" s="64"/>
      <c r="K2024" s="58"/>
      <c r="L2024" s="59"/>
      <c r="M2024" s="60"/>
      <c r="N2024" s="61"/>
      <c r="O2024" s="62"/>
      <c r="P2024" s="140"/>
      <c r="Q2024" s="63"/>
      <c r="R2024" s="83"/>
    </row>
    <row r="2025" spans="1:18" ht="15" customHeight="1">
      <c r="A2025" s="30"/>
      <c r="D2025" s="6"/>
      <c r="E2025" s="5"/>
      <c r="F2025" s="33"/>
      <c r="G2025" s="35"/>
      <c r="H2025" s="27"/>
      <c r="I2025" s="33"/>
      <c r="J2025" s="64"/>
      <c r="K2025" s="58"/>
      <c r="L2025" s="59"/>
      <c r="M2025" s="60"/>
      <c r="N2025" s="61"/>
      <c r="O2025" s="62"/>
      <c r="P2025" s="140"/>
      <c r="Q2025" s="63"/>
      <c r="R2025" s="83"/>
    </row>
    <row r="2026" spans="1:18" ht="15" customHeight="1">
      <c r="A2026" s="30"/>
      <c r="D2026" s="6"/>
      <c r="E2026" s="5"/>
      <c r="F2026" s="33"/>
      <c r="G2026" s="31"/>
      <c r="H2026" s="27"/>
      <c r="I2026" s="33"/>
      <c r="J2026" s="64"/>
      <c r="K2026" s="58"/>
      <c r="L2026" s="59"/>
      <c r="M2026" s="60"/>
      <c r="N2026" s="61"/>
      <c r="O2026" s="62"/>
      <c r="P2026" s="140"/>
      <c r="Q2026" s="63"/>
      <c r="R2026" s="83"/>
    </row>
    <row r="2027" spans="1:18" ht="15" customHeight="1">
      <c r="A2027" s="30"/>
      <c r="D2027" s="6"/>
      <c r="E2027" s="5"/>
      <c r="F2027" s="33"/>
      <c r="G2027" s="31"/>
      <c r="H2027" s="27"/>
      <c r="I2027" s="33"/>
      <c r="J2027" s="64"/>
      <c r="K2027" s="58"/>
      <c r="L2027" s="59"/>
      <c r="M2027" s="60"/>
      <c r="N2027" s="61"/>
      <c r="O2027" s="62"/>
      <c r="P2027" s="140"/>
      <c r="Q2027" s="63"/>
      <c r="R2027" s="83"/>
    </row>
    <row r="2028" spans="1:18" ht="15" customHeight="1">
      <c r="A2028" s="30"/>
      <c r="D2028" s="6"/>
      <c r="E2028" s="5"/>
      <c r="F2028" s="33"/>
      <c r="G2028" s="35"/>
      <c r="H2028" s="27"/>
      <c r="I2028" s="33"/>
      <c r="J2028" s="64"/>
      <c r="K2028" s="58"/>
      <c r="L2028" s="59"/>
      <c r="M2028" s="60"/>
      <c r="N2028" s="61"/>
      <c r="O2028" s="62"/>
      <c r="P2028" s="140"/>
      <c r="Q2028" s="63"/>
      <c r="R2028" s="83"/>
    </row>
    <row r="2029" spans="1:18" ht="15" customHeight="1">
      <c r="A2029" s="30"/>
      <c r="D2029" s="6"/>
      <c r="E2029" s="5"/>
      <c r="F2029" s="33"/>
      <c r="G2029" s="35"/>
      <c r="H2029" s="27"/>
      <c r="I2029" s="33"/>
      <c r="J2029" s="64"/>
      <c r="K2029" s="58"/>
      <c r="L2029" s="59"/>
      <c r="M2029" s="60"/>
      <c r="N2029" s="61"/>
      <c r="O2029" s="62"/>
      <c r="P2029" s="140"/>
      <c r="Q2029" s="63"/>
      <c r="R2029" s="83"/>
    </row>
    <row r="2030" spans="1:18" ht="15" customHeight="1">
      <c r="A2030" s="30"/>
      <c r="D2030" s="6"/>
      <c r="E2030" s="5"/>
      <c r="F2030" s="33"/>
      <c r="G2030" s="35"/>
      <c r="H2030" s="27"/>
      <c r="I2030" s="33"/>
      <c r="J2030" s="64"/>
      <c r="K2030" s="58"/>
      <c r="L2030" s="59"/>
      <c r="M2030" s="60"/>
      <c r="N2030" s="61"/>
      <c r="O2030" s="62"/>
      <c r="P2030" s="140"/>
      <c r="Q2030" s="63"/>
      <c r="R2030" s="83"/>
    </row>
    <row r="2031" spans="1:18" ht="15" customHeight="1">
      <c r="A2031" s="30"/>
      <c r="D2031" s="6"/>
      <c r="E2031" s="5"/>
      <c r="F2031" s="33"/>
      <c r="G2031" s="35"/>
      <c r="H2031" s="27"/>
      <c r="I2031" s="33"/>
      <c r="J2031" s="64"/>
      <c r="K2031" s="58"/>
      <c r="L2031" s="59"/>
      <c r="M2031" s="60"/>
      <c r="N2031" s="61"/>
      <c r="O2031" s="62"/>
      <c r="P2031" s="140"/>
      <c r="Q2031" s="63"/>
      <c r="R2031" s="83"/>
    </row>
    <row r="2032" spans="1:18" ht="15" customHeight="1">
      <c r="A2032" s="30"/>
      <c r="D2032" s="6"/>
      <c r="E2032" s="5"/>
      <c r="F2032" s="33"/>
      <c r="G2032" s="31"/>
      <c r="H2032" s="27"/>
      <c r="I2032" s="33"/>
      <c r="J2032" s="64"/>
      <c r="K2032" s="58"/>
      <c r="L2032" s="59"/>
      <c r="M2032" s="60"/>
      <c r="N2032" s="61"/>
      <c r="O2032" s="62"/>
      <c r="P2032" s="140"/>
      <c r="Q2032" s="63"/>
      <c r="R2032" s="83"/>
    </row>
    <row r="2033" spans="1:18" ht="15" customHeight="1">
      <c r="A2033" s="30"/>
      <c r="D2033" s="6"/>
      <c r="E2033" s="5"/>
      <c r="F2033" s="33"/>
      <c r="G2033" s="31"/>
      <c r="H2033" s="27"/>
      <c r="I2033" s="33"/>
      <c r="J2033" s="64"/>
      <c r="K2033" s="58"/>
      <c r="L2033" s="59"/>
      <c r="M2033" s="60"/>
      <c r="N2033" s="61"/>
      <c r="O2033" s="62"/>
      <c r="P2033" s="140"/>
      <c r="Q2033" s="63"/>
      <c r="R2033" s="83"/>
    </row>
    <row r="2034" spans="1:18" ht="15" customHeight="1">
      <c r="A2034" s="30"/>
      <c r="D2034" s="6"/>
      <c r="E2034" s="5"/>
      <c r="F2034" s="33"/>
      <c r="G2034" s="35"/>
      <c r="H2034" s="27"/>
      <c r="I2034" s="33"/>
      <c r="J2034" s="64"/>
      <c r="K2034" s="58"/>
      <c r="L2034" s="59"/>
      <c r="M2034" s="60"/>
      <c r="N2034" s="61"/>
      <c r="O2034" s="62"/>
      <c r="P2034" s="140"/>
      <c r="Q2034" s="63"/>
      <c r="R2034" s="83"/>
    </row>
    <row r="2035" spans="1:18" ht="15" customHeight="1">
      <c r="A2035" s="30"/>
      <c r="D2035" s="6"/>
      <c r="E2035" s="5"/>
      <c r="F2035" s="33"/>
      <c r="G2035" s="35"/>
      <c r="H2035" s="27"/>
      <c r="I2035" s="33"/>
      <c r="J2035" s="64"/>
      <c r="K2035" s="58"/>
      <c r="L2035" s="59"/>
      <c r="M2035" s="60"/>
      <c r="N2035" s="61"/>
      <c r="O2035" s="62"/>
      <c r="P2035" s="140"/>
      <c r="Q2035" s="63"/>
      <c r="R2035" s="83"/>
    </row>
    <row r="2036" spans="1:18" ht="15" customHeight="1">
      <c r="A2036" s="30"/>
      <c r="D2036" s="6"/>
      <c r="E2036" s="5"/>
      <c r="F2036" s="33"/>
      <c r="G2036" s="35"/>
      <c r="H2036" s="27"/>
      <c r="I2036" s="33"/>
      <c r="J2036" s="64"/>
      <c r="K2036" s="58"/>
      <c r="L2036" s="59"/>
      <c r="M2036" s="60"/>
      <c r="N2036" s="61"/>
      <c r="O2036" s="62"/>
      <c r="P2036" s="140"/>
      <c r="Q2036" s="63"/>
      <c r="R2036" s="83"/>
    </row>
    <row r="2037" spans="1:18" ht="15" customHeight="1">
      <c r="A2037" s="30"/>
      <c r="D2037" s="6"/>
      <c r="E2037" s="5"/>
      <c r="F2037" s="33"/>
      <c r="G2037" s="35"/>
      <c r="H2037" s="27"/>
      <c r="I2037" s="33"/>
      <c r="J2037" s="64"/>
      <c r="K2037" s="58"/>
      <c r="L2037" s="59"/>
      <c r="M2037" s="60"/>
      <c r="N2037" s="61"/>
      <c r="O2037" s="62"/>
      <c r="P2037" s="140"/>
      <c r="Q2037" s="63"/>
      <c r="R2037" s="83"/>
    </row>
    <row r="2038" spans="1:18" ht="15" customHeight="1">
      <c r="A2038" s="30"/>
      <c r="D2038" s="6"/>
      <c r="E2038" s="5"/>
      <c r="F2038" s="33"/>
      <c r="G2038" s="31"/>
      <c r="H2038" s="27"/>
      <c r="I2038" s="33"/>
      <c r="J2038" s="64"/>
      <c r="K2038" s="58"/>
      <c r="L2038" s="59"/>
      <c r="M2038" s="60"/>
      <c r="N2038" s="61"/>
      <c r="O2038" s="62"/>
      <c r="P2038" s="140"/>
      <c r="Q2038" s="63"/>
      <c r="R2038" s="83"/>
    </row>
    <row r="2039" spans="1:18" ht="15" customHeight="1">
      <c r="A2039" s="30"/>
      <c r="D2039" s="6"/>
      <c r="E2039" s="5"/>
      <c r="F2039" s="33"/>
      <c r="G2039" s="31"/>
      <c r="H2039" s="27"/>
      <c r="I2039" s="33"/>
      <c r="J2039" s="64"/>
      <c r="K2039" s="58"/>
      <c r="L2039" s="59"/>
      <c r="M2039" s="60"/>
      <c r="N2039" s="61"/>
      <c r="O2039" s="62"/>
      <c r="P2039" s="140"/>
      <c r="Q2039" s="63"/>
      <c r="R2039" s="83"/>
    </row>
    <row r="2040" spans="1:18" ht="15" customHeight="1">
      <c r="A2040" s="30"/>
      <c r="D2040" s="6"/>
      <c r="E2040" s="5"/>
      <c r="F2040" s="33"/>
      <c r="G2040" s="35"/>
      <c r="H2040" s="27"/>
      <c r="I2040" s="33"/>
      <c r="J2040" s="64"/>
      <c r="K2040" s="58"/>
      <c r="L2040" s="59"/>
      <c r="M2040" s="60"/>
      <c r="N2040" s="61"/>
      <c r="O2040" s="62"/>
      <c r="P2040" s="140"/>
      <c r="Q2040" s="63"/>
      <c r="R2040" s="83"/>
    </row>
    <row r="2041" spans="1:18" ht="15" customHeight="1">
      <c r="A2041" s="30"/>
      <c r="D2041" s="6"/>
      <c r="E2041" s="5"/>
      <c r="F2041" s="33"/>
      <c r="G2041" s="35"/>
      <c r="H2041" s="27"/>
      <c r="I2041" s="33"/>
      <c r="J2041" s="64"/>
      <c r="K2041" s="58"/>
      <c r="L2041" s="59"/>
      <c r="M2041" s="60"/>
      <c r="N2041" s="61"/>
      <c r="O2041" s="62"/>
      <c r="P2041" s="140"/>
      <c r="Q2041" s="63"/>
      <c r="R2041" s="83"/>
    </row>
    <row r="2042" spans="1:18" ht="15" customHeight="1">
      <c r="A2042" s="30"/>
      <c r="D2042" s="6"/>
      <c r="E2042" s="5"/>
      <c r="F2042" s="33"/>
      <c r="G2042" s="35"/>
      <c r="H2042" s="27"/>
      <c r="I2042" s="33"/>
      <c r="J2042" s="64"/>
      <c r="K2042" s="58"/>
      <c r="L2042" s="59"/>
      <c r="M2042" s="60"/>
      <c r="N2042" s="61"/>
      <c r="O2042" s="62"/>
      <c r="P2042" s="140"/>
      <c r="Q2042" s="63"/>
      <c r="R2042" s="83"/>
    </row>
    <row r="2043" spans="1:18" ht="15" customHeight="1">
      <c r="A2043" s="30"/>
      <c r="D2043" s="6"/>
      <c r="E2043" s="5"/>
      <c r="F2043" s="33"/>
      <c r="G2043" s="35"/>
      <c r="H2043" s="27"/>
      <c r="I2043" s="33"/>
      <c r="J2043" s="64"/>
      <c r="K2043" s="58"/>
      <c r="L2043" s="59"/>
      <c r="M2043" s="60"/>
      <c r="N2043" s="61"/>
      <c r="O2043" s="62"/>
      <c r="P2043" s="140"/>
      <c r="Q2043" s="63"/>
      <c r="R2043" s="83"/>
    </row>
    <row r="2044" spans="1:18" ht="15" customHeight="1">
      <c r="A2044" s="30"/>
      <c r="D2044" s="6"/>
      <c r="E2044" s="5"/>
      <c r="F2044" s="33"/>
      <c r="G2044" s="31"/>
      <c r="H2044" s="27"/>
      <c r="I2044" s="33"/>
      <c r="J2044" s="64"/>
      <c r="K2044" s="58"/>
      <c r="L2044" s="59"/>
      <c r="M2044" s="60"/>
      <c r="N2044" s="61"/>
      <c r="O2044" s="62"/>
      <c r="P2044" s="140"/>
      <c r="Q2044" s="63"/>
      <c r="R2044" s="83"/>
    </row>
    <row r="2045" spans="1:18" ht="15" customHeight="1">
      <c r="A2045" s="30"/>
      <c r="D2045" s="6"/>
      <c r="E2045" s="5"/>
      <c r="F2045" s="33"/>
      <c r="G2045" s="31"/>
      <c r="H2045" s="27"/>
      <c r="I2045" s="33"/>
      <c r="J2045" s="64"/>
      <c r="K2045" s="58"/>
      <c r="L2045" s="59"/>
      <c r="M2045" s="60"/>
      <c r="N2045" s="61"/>
      <c r="O2045" s="62"/>
      <c r="P2045" s="140"/>
      <c r="Q2045" s="63"/>
      <c r="R2045" s="83"/>
    </row>
    <row r="2046" spans="1:18" ht="15" customHeight="1">
      <c r="A2046" s="30"/>
      <c r="D2046" s="6"/>
      <c r="E2046" s="5"/>
      <c r="F2046" s="33"/>
      <c r="G2046" s="35"/>
      <c r="H2046" s="27"/>
      <c r="I2046" s="33"/>
      <c r="J2046" s="64"/>
      <c r="K2046" s="58"/>
      <c r="L2046" s="59"/>
      <c r="M2046" s="60"/>
      <c r="N2046" s="61"/>
      <c r="O2046" s="62"/>
      <c r="P2046" s="140"/>
      <c r="Q2046" s="63"/>
      <c r="R2046" s="83"/>
    </row>
    <row r="2047" spans="1:18" ht="15" customHeight="1">
      <c r="A2047" s="30"/>
      <c r="D2047" s="6"/>
      <c r="E2047" s="5"/>
      <c r="F2047" s="33"/>
      <c r="G2047" s="35"/>
      <c r="H2047" s="27"/>
      <c r="I2047" s="33"/>
      <c r="J2047" s="64"/>
      <c r="K2047" s="58"/>
      <c r="L2047" s="59"/>
      <c r="M2047" s="60"/>
      <c r="N2047" s="61"/>
      <c r="O2047" s="62"/>
      <c r="P2047" s="140"/>
      <c r="Q2047" s="63"/>
      <c r="R2047" s="83"/>
    </row>
    <row r="2048" spans="1:18" ht="15" customHeight="1">
      <c r="A2048" s="30"/>
      <c r="D2048" s="6"/>
      <c r="E2048" s="5"/>
      <c r="F2048" s="33"/>
      <c r="G2048" s="35"/>
      <c r="H2048" s="27"/>
      <c r="I2048" s="33"/>
      <c r="J2048" s="64"/>
      <c r="K2048" s="58"/>
      <c r="L2048" s="59"/>
      <c r="M2048" s="60"/>
      <c r="N2048" s="61"/>
      <c r="O2048" s="62"/>
      <c r="P2048" s="140"/>
      <c r="Q2048" s="63"/>
      <c r="R2048" s="83"/>
    </row>
    <row r="2049" spans="1:18" ht="15" customHeight="1">
      <c r="A2049" s="30"/>
      <c r="D2049" s="6"/>
      <c r="E2049" s="5"/>
      <c r="F2049" s="33"/>
      <c r="G2049" s="35"/>
      <c r="H2049" s="27"/>
      <c r="I2049" s="33"/>
      <c r="J2049" s="64"/>
      <c r="K2049" s="58"/>
      <c r="L2049" s="59"/>
      <c r="M2049" s="60"/>
      <c r="N2049" s="61"/>
      <c r="O2049" s="62"/>
      <c r="P2049" s="140"/>
      <c r="Q2049" s="63"/>
      <c r="R2049" s="83"/>
    </row>
    <row r="2050" spans="1:18" ht="15" customHeight="1">
      <c r="A2050" s="30"/>
      <c r="D2050" s="6"/>
      <c r="E2050" s="5"/>
      <c r="F2050" s="33"/>
      <c r="G2050" s="31"/>
      <c r="H2050" s="27"/>
      <c r="I2050" s="33"/>
      <c r="J2050" s="64"/>
      <c r="K2050" s="58"/>
      <c r="L2050" s="59"/>
      <c r="M2050" s="60"/>
      <c r="N2050" s="61"/>
      <c r="O2050" s="62"/>
      <c r="P2050" s="140"/>
      <c r="Q2050" s="63"/>
      <c r="R2050" s="83"/>
    </row>
    <row r="2051" spans="1:18" ht="15" customHeight="1">
      <c r="A2051" s="30"/>
      <c r="D2051" s="6"/>
      <c r="E2051" s="5"/>
      <c r="F2051" s="33"/>
      <c r="G2051" s="31"/>
      <c r="H2051" s="27"/>
      <c r="I2051" s="33"/>
      <c r="J2051" s="64"/>
      <c r="K2051" s="58"/>
      <c r="L2051" s="59"/>
      <c r="M2051" s="60"/>
      <c r="N2051" s="61"/>
      <c r="O2051" s="62"/>
      <c r="P2051" s="140"/>
      <c r="Q2051" s="63"/>
      <c r="R2051" s="83"/>
    </row>
    <row r="2052" spans="1:18" ht="15" customHeight="1">
      <c r="A2052" s="30"/>
      <c r="D2052" s="6"/>
      <c r="E2052" s="5"/>
      <c r="F2052" s="33"/>
      <c r="G2052" s="35"/>
      <c r="H2052" s="27"/>
      <c r="I2052" s="33"/>
      <c r="J2052" s="64"/>
      <c r="K2052" s="58"/>
      <c r="L2052" s="59"/>
      <c r="M2052" s="60"/>
      <c r="N2052" s="61"/>
      <c r="O2052" s="62"/>
      <c r="P2052" s="140"/>
      <c r="Q2052" s="63"/>
      <c r="R2052" s="83"/>
    </row>
    <row r="2053" spans="1:18" ht="15" customHeight="1">
      <c r="A2053" s="30"/>
      <c r="D2053" s="6"/>
      <c r="E2053" s="5"/>
      <c r="F2053" s="33"/>
      <c r="G2053" s="35"/>
      <c r="H2053" s="27"/>
      <c r="I2053" s="33"/>
      <c r="J2053" s="64"/>
      <c r="K2053" s="58"/>
      <c r="L2053" s="59"/>
      <c r="M2053" s="60"/>
      <c r="N2053" s="61"/>
      <c r="O2053" s="62"/>
      <c r="P2053" s="140"/>
      <c r="Q2053" s="63"/>
      <c r="R2053" s="83"/>
    </row>
    <row r="2054" spans="1:18" ht="15" customHeight="1">
      <c r="A2054" s="30"/>
      <c r="D2054" s="6"/>
      <c r="E2054" s="5"/>
      <c r="F2054" s="33"/>
      <c r="G2054" s="35"/>
      <c r="H2054" s="27"/>
      <c r="I2054" s="33"/>
      <c r="J2054" s="64"/>
      <c r="K2054" s="58"/>
      <c r="L2054" s="59"/>
      <c r="M2054" s="60"/>
      <c r="N2054" s="61"/>
      <c r="O2054" s="62"/>
      <c r="P2054" s="140"/>
      <c r="Q2054" s="63"/>
      <c r="R2054" s="83"/>
    </row>
    <row r="2055" spans="1:18" ht="15" customHeight="1">
      <c r="A2055" s="30"/>
      <c r="D2055" s="6"/>
      <c r="E2055" s="5"/>
      <c r="F2055" s="33"/>
      <c r="G2055" s="35"/>
      <c r="H2055" s="27"/>
      <c r="I2055" s="33"/>
      <c r="J2055" s="64"/>
      <c r="K2055" s="58"/>
      <c r="L2055" s="59"/>
      <c r="M2055" s="60"/>
      <c r="N2055" s="61"/>
      <c r="O2055" s="62"/>
      <c r="P2055" s="140"/>
      <c r="Q2055" s="63"/>
      <c r="R2055" s="83"/>
    </row>
    <row r="2056" spans="1:18" ht="15" customHeight="1">
      <c r="A2056" s="30"/>
      <c r="D2056" s="6"/>
      <c r="E2056" s="5"/>
      <c r="F2056" s="33"/>
      <c r="G2056" s="31"/>
      <c r="H2056" s="27"/>
      <c r="I2056" s="33"/>
      <c r="J2056" s="64"/>
      <c r="K2056" s="58"/>
      <c r="L2056" s="59"/>
      <c r="M2056" s="60"/>
      <c r="N2056" s="61"/>
      <c r="O2056" s="62"/>
      <c r="P2056" s="140"/>
      <c r="Q2056" s="63"/>
      <c r="R2056" s="83"/>
    </row>
    <row r="2057" spans="1:18" ht="15" customHeight="1">
      <c r="A2057" s="30"/>
      <c r="D2057" s="6"/>
      <c r="E2057" s="5"/>
      <c r="F2057" s="33"/>
      <c r="G2057" s="31"/>
      <c r="H2057" s="27"/>
      <c r="I2057" s="33"/>
      <c r="J2057" s="64"/>
      <c r="K2057" s="58"/>
      <c r="L2057" s="59"/>
      <c r="M2057" s="60"/>
      <c r="N2057" s="61"/>
      <c r="O2057" s="62"/>
      <c r="P2057" s="140"/>
      <c r="Q2057" s="63"/>
      <c r="R2057" s="83"/>
    </row>
    <row r="2058" spans="1:18" ht="15" customHeight="1">
      <c r="A2058" s="30"/>
      <c r="D2058" s="6"/>
      <c r="E2058" s="5"/>
      <c r="F2058" s="33"/>
      <c r="G2058" s="35"/>
      <c r="H2058" s="27"/>
      <c r="I2058" s="33"/>
      <c r="J2058" s="64"/>
      <c r="K2058" s="58"/>
      <c r="L2058" s="59"/>
      <c r="M2058" s="60"/>
      <c r="N2058" s="61"/>
      <c r="O2058" s="62"/>
      <c r="P2058" s="140"/>
      <c r="Q2058" s="63"/>
      <c r="R2058" s="83"/>
    </row>
    <row r="2059" spans="1:18" ht="15" customHeight="1">
      <c r="A2059" s="30"/>
      <c r="D2059" s="6"/>
      <c r="E2059" s="5"/>
      <c r="F2059" s="33"/>
      <c r="G2059" s="35"/>
      <c r="H2059" s="27"/>
      <c r="I2059" s="33"/>
      <c r="J2059" s="64"/>
      <c r="K2059" s="58"/>
      <c r="L2059" s="59"/>
      <c r="M2059" s="60"/>
      <c r="N2059" s="61"/>
      <c r="O2059" s="62"/>
      <c r="P2059" s="140"/>
      <c r="Q2059" s="63"/>
      <c r="R2059" s="83"/>
    </row>
    <row r="2060" spans="1:18" ht="15" customHeight="1">
      <c r="A2060" s="30"/>
      <c r="D2060" s="6"/>
      <c r="E2060" s="5"/>
      <c r="F2060" s="33"/>
      <c r="G2060" s="35"/>
      <c r="H2060" s="27"/>
      <c r="I2060" s="33"/>
      <c r="J2060" s="64"/>
      <c r="K2060" s="58"/>
      <c r="L2060" s="59"/>
      <c r="M2060" s="60"/>
      <c r="N2060" s="61"/>
      <c r="O2060" s="62"/>
      <c r="P2060" s="140"/>
      <c r="Q2060" s="63"/>
      <c r="R2060" s="83"/>
    </row>
    <row r="2061" spans="1:18" ht="15" customHeight="1">
      <c r="A2061" s="30"/>
      <c r="D2061" s="6"/>
      <c r="E2061" s="5"/>
      <c r="F2061" s="33"/>
      <c r="G2061" s="35"/>
      <c r="H2061" s="27"/>
      <c r="I2061" s="33"/>
      <c r="J2061" s="64"/>
      <c r="K2061" s="58"/>
      <c r="L2061" s="59"/>
      <c r="M2061" s="60"/>
      <c r="N2061" s="61"/>
      <c r="O2061" s="62"/>
      <c r="P2061" s="140"/>
      <c r="Q2061" s="63"/>
      <c r="R2061" s="83"/>
    </row>
    <row r="2062" spans="1:18" ht="15" customHeight="1">
      <c r="A2062" s="30"/>
      <c r="D2062" s="6"/>
      <c r="E2062" s="5"/>
      <c r="F2062" s="33"/>
      <c r="G2062" s="31"/>
      <c r="H2062" s="27"/>
      <c r="I2062" s="33"/>
      <c r="J2062" s="64"/>
      <c r="K2062" s="58"/>
      <c r="L2062" s="59"/>
      <c r="M2062" s="60"/>
      <c r="N2062" s="61"/>
      <c r="O2062" s="62"/>
      <c r="P2062" s="140"/>
      <c r="Q2062" s="63"/>
      <c r="R2062" s="83"/>
    </row>
    <row r="2063" spans="1:18" ht="15" customHeight="1">
      <c r="A2063" s="30"/>
      <c r="D2063" s="6"/>
      <c r="E2063" s="5"/>
      <c r="F2063" s="33"/>
      <c r="G2063" s="31"/>
      <c r="H2063" s="27"/>
      <c r="I2063" s="33"/>
      <c r="J2063" s="64"/>
      <c r="K2063" s="58"/>
      <c r="L2063" s="59"/>
      <c r="M2063" s="60"/>
      <c r="N2063" s="61"/>
      <c r="O2063" s="62"/>
      <c r="P2063" s="140"/>
      <c r="Q2063" s="63"/>
      <c r="R2063" s="83"/>
    </row>
    <row r="2064" spans="1:18" ht="15" customHeight="1">
      <c r="A2064" s="30"/>
      <c r="D2064" s="6"/>
      <c r="E2064" s="5"/>
      <c r="F2064" s="33"/>
      <c r="G2064" s="35"/>
      <c r="H2064" s="27"/>
      <c r="I2064" s="33"/>
      <c r="J2064" s="64"/>
      <c r="K2064" s="58"/>
      <c r="L2064" s="59"/>
      <c r="M2064" s="60"/>
      <c r="N2064" s="61"/>
      <c r="O2064" s="62"/>
      <c r="P2064" s="140"/>
      <c r="Q2064" s="63"/>
      <c r="R2064" s="83"/>
    </row>
    <row r="2065" spans="1:18" ht="15" customHeight="1">
      <c r="A2065" s="30"/>
      <c r="D2065" s="6"/>
      <c r="E2065" s="5"/>
      <c r="F2065" s="33"/>
      <c r="G2065" s="35"/>
      <c r="H2065" s="27"/>
      <c r="I2065" s="33"/>
      <c r="J2065" s="64"/>
      <c r="K2065" s="58"/>
      <c r="L2065" s="59"/>
      <c r="M2065" s="60"/>
      <c r="N2065" s="61"/>
      <c r="O2065" s="62"/>
      <c r="P2065" s="140"/>
      <c r="Q2065" s="63"/>
      <c r="R2065" s="83"/>
    </row>
    <row r="2066" spans="1:18" ht="15" customHeight="1">
      <c r="A2066" s="30"/>
      <c r="D2066" s="6"/>
      <c r="E2066" s="5"/>
      <c r="F2066" s="33"/>
      <c r="G2066" s="35"/>
      <c r="H2066" s="27"/>
      <c r="I2066" s="33"/>
      <c r="J2066" s="64"/>
      <c r="K2066" s="58"/>
      <c r="L2066" s="59"/>
      <c r="M2066" s="60"/>
      <c r="N2066" s="61"/>
      <c r="O2066" s="62"/>
      <c r="P2066" s="140"/>
      <c r="Q2066" s="63"/>
      <c r="R2066" s="83"/>
    </row>
    <row r="2067" spans="1:18" ht="15" customHeight="1">
      <c r="A2067" s="30"/>
      <c r="D2067" s="6"/>
      <c r="E2067" s="5"/>
      <c r="F2067" s="33"/>
      <c r="G2067" s="35"/>
      <c r="H2067" s="27"/>
      <c r="I2067" s="33"/>
      <c r="J2067" s="64"/>
      <c r="K2067" s="58"/>
      <c r="L2067" s="59"/>
      <c r="M2067" s="60"/>
      <c r="N2067" s="61"/>
      <c r="O2067" s="62"/>
      <c r="P2067" s="140"/>
      <c r="Q2067" s="63"/>
      <c r="R2067" s="83"/>
    </row>
    <row r="2068" spans="1:18" ht="15" customHeight="1">
      <c r="A2068" s="30"/>
      <c r="D2068" s="6"/>
      <c r="E2068" s="5"/>
      <c r="F2068" s="33"/>
      <c r="G2068" s="31"/>
      <c r="H2068" s="27"/>
      <c r="I2068" s="33"/>
      <c r="J2068" s="64"/>
      <c r="K2068" s="58"/>
      <c r="L2068" s="59"/>
      <c r="M2068" s="60"/>
      <c r="N2068" s="61"/>
      <c r="O2068" s="62"/>
      <c r="P2068" s="140"/>
      <c r="Q2068" s="63"/>
      <c r="R2068" s="83"/>
    </row>
    <row r="2069" spans="1:18" ht="15" customHeight="1">
      <c r="A2069" s="30"/>
      <c r="D2069" s="6"/>
      <c r="E2069" s="5"/>
      <c r="F2069" s="33"/>
      <c r="G2069" s="31"/>
      <c r="H2069" s="27"/>
      <c r="I2069" s="33"/>
      <c r="J2069" s="64"/>
      <c r="K2069" s="58"/>
      <c r="L2069" s="59"/>
      <c r="M2069" s="60"/>
      <c r="N2069" s="61"/>
      <c r="O2069" s="62"/>
      <c r="P2069" s="140"/>
      <c r="Q2069" s="63"/>
      <c r="R2069" s="83"/>
    </row>
    <row r="2070" spans="1:18" ht="15" customHeight="1">
      <c r="A2070" s="30"/>
      <c r="D2070" s="6"/>
      <c r="E2070" s="5"/>
      <c r="F2070" s="33"/>
      <c r="G2070" s="35"/>
      <c r="H2070" s="27"/>
      <c r="I2070" s="33"/>
      <c r="J2070" s="64"/>
      <c r="K2070" s="58"/>
      <c r="L2070" s="59"/>
      <c r="M2070" s="60"/>
      <c r="N2070" s="61"/>
      <c r="O2070" s="62"/>
      <c r="P2070" s="140"/>
      <c r="Q2070" s="63"/>
      <c r="R2070" s="83"/>
    </row>
    <row r="2071" spans="1:18" ht="15" customHeight="1">
      <c r="A2071" s="30"/>
      <c r="D2071" s="6"/>
      <c r="E2071" s="5"/>
      <c r="F2071" s="33"/>
      <c r="G2071" s="35"/>
      <c r="H2071" s="27"/>
      <c r="I2071" s="33"/>
      <c r="J2071" s="64"/>
      <c r="K2071" s="58"/>
      <c r="L2071" s="59"/>
      <c r="M2071" s="60"/>
      <c r="N2071" s="61"/>
      <c r="O2071" s="62"/>
      <c r="P2071" s="140"/>
      <c r="Q2071" s="63"/>
      <c r="R2071" s="83"/>
    </row>
    <row r="2072" spans="1:18" ht="15" customHeight="1">
      <c r="A2072" s="30"/>
      <c r="D2072" s="6"/>
      <c r="E2072" s="5"/>
      <c r="F2072" s="33"/>
      <c r="G2072" s="35"/>
      <c r="H2072" s="27"/>
      <c r="I2072" s="33"/>
      <c r="J2072" s="64"/>
      <c r="K2072" s="58"/>
      <c r="L2072" s="59"/>
      <c r="M2072" s="60"/>
      <c r="N2072" s="61"/>
      <c r="O2072" s="62"/>
      <c r="P2072" s="140"/>
      <c r="Q2072" s="63"/>
      <c r="R2072" s="83"/>
    </row>
    <row r="2073" spans="1:18" ht="15" customHeight="1">
      <c r="A2073" s="30"/>
      <c r="D2073" s="6"/>
      <c r="E2073" s="5"/>
      <c r="F2073" s="33"/>
      <c r="G2073" s="35"/>
      <c r="H2073" s="27"/>
      <c r="I2073" s="33"/>
      <c r="J2073" s="64"/>
      <c r="K2073" s="58"/>
      <c r="L2073" s="59"/>
      <c r="M2073" s="60"/>
      <c r="N2073" s="61"/>
      <c r="O2073" s="62"/>
      <c r="P2073" s="140"/>
      <c r="Q2073" s="63"/>
      <c r="R2073" s="83"/>
    </row>
    <row r="2074" spans="1:18" ht="15" customHeight="1">
      <c r="A2074" s="30"/>
      <c r="D2074" s="6"/>
      <c r="E2074" s="5"/>
      <c r="F2074" s="33"/>
      <c r="G2074" s="31"/>
      <c r="H2074" s="27"/>
      <c r="I2074" s="33"/>
      <c r="J2074" s="64"/>
      <c r="K2074" s="58"/>
      <c r="L2074" s="59"/>
      <c r="M2074" s="60"/>
      <c r="N2074" s="61"/>
      <c r="O2074" s="62"/>
      <c r="P2074" s="140"/>
      <c r="Q2074" s="63"/>
      <c r="R2074" s="83"/>
    </row>
    <row r="2075" spans="1:18" ht="15" customHeight="1">
      <c r="A2075" s="30"/>
      <c r="D2075" s="6"/>
      <c r="E2075" s="5"/>
      <c r="F2075" s="33"/>
      <c r="G2075" s="31"/>
      <c r="H2075" s="27"/>
      <c r="I2075" s="33"/>
      <c r="J2075" s="64"/>
      <c r="K2075" s="58"/>
      <c r="L2075" s="59"/>
      <c r="M2075" s="60"/>
      <c r="N2075" s="61"/>
      <c r="O2075" s="62"/>
      <c r="P2075" s="140"/>
      <c r="Q2075" s="63"/>
      <c r="R2075" s="83"/>
    </row>
    <row r="2076" spans="1:18" ht="15" customHeight="1">
      <c r="A2076" s="30"/>
      <c r="D2076" s="6"/>
      <c r="E2076" s="5"/>
      <c r="F2076" s="33"/>
      <c r="G2076" s="35"/>
      <c r="H2076" s="27"/>
      <c r="I2076" s="33"/>
      <c r="J2076" s="64"/>
      <c r="K2076" s="58"/>
      <c r="L2076" s="59"/>
      <c r="M2076" s="60"/>
      <c r="N2076" s="61"/>
      <c r="O2076" s="62"/>
      <c r="P2076" s="140"/>
      <c r="Q2076" s="63"/>
      <c r="R2076" s="83"/>
    </row>
    <row r="2077" spans="1:18" ht="15" customHeight="1">
      <c r="A2077" s="30"/>
      <c r="D2077" s="6"/>
      <c r="E2077" s="5"/>
      <c r="F2077" s="33"/>
      <c r="G2077" s="35"/>
      <c r="H2077" s="27"/>
      <c r="I2077" s="33"/>
      <c r="J2077" s="64"/>
      <c r="K2077" s="58"/>
      <c r="L2077" s="59"/>
      <c r="M2077" s="60"/>
      <c r="N2077" s="61"/>
      <c r="O2077" s="62"/>
      <c r="P2077" s="140"/>
      <c r="Q2077" s="63"/>
      <c r="R2077" s="83"/>
    </row>
    <row r="2078" spans="1:18" ht="15" customHeight="1">
      <c r="A2078" s="30"/>
      <c r="D2078" s="6"/>
      <c r="E2078" s="5"/>
      <c r="F2078" s="33"/>
      <c r="G2078" s="35"/>
      <c r="H2078" s="27"/>
      <c r="I2078" s="33"/>
      <c r="J2078" s="64"/>
      <c r="K2078" s="58"/>
      <c r="L2078" s="59"/>
      <c r="M2078" s="60"/>
      <c r="N2078" s="61"/>
      <c r="O2078" s="62"/>
      <c r="P2078" s="140"/>
      <c r="Q2078" s="63"/>
      <c r="R2078" s="83"/>
    </row>
    <row r="2079" spans="1:18" ht="15" customHeight="1">
      <c r="A2079" s="30"/>
      <c r="D2079" s="6"/>
      <c r="E2079" s="5"/>
      <c r="F2079" s="33"/>
      <c r="G2079" s="35"/>
      <c r="H2079" s="27"/>
      <c r="I2079" s="33"/>
      <c r="J2079" s="64"/>
      <c r="K2079" s="58"/>
      <c r="L2079" s="59"/>
      <c r="M2079" s="60"/>
      <c r="N2079" s="61"/>
      <c r="O2079" s="62"/>
      <c r="P2079" s="140"/>
      <c r="Q2079" s="63"/>
      <c r="R2079" s="83"/>
    </row>
    <row r="2080" spans="1:18" ht="15" customHeight="1">
      <c r="A2080" s="30"/>
      <c r="D2080" s="6"/>
      <c r="E2080" s="5"/>
      <c r="F2080" s="33"/>
      <c r="G2080" s="31"/>
      <c r="H2080" s="27"/>
      <c r="I2080" s="33"/>
      <c r="J2080" s="64"/>
      <c r="K2080" s="58"/>
      <c r="L2080" s="59"/>
      <c r="M2080" s="60"/>
      <c r="N2080" s="61"/>
      <c r="O2080" s="62"/>
      <c r="P2080" s="140"/>
      <c r="Q2080" s="63"/>
      <c r="R2080" s="83"/>
    </row>
    <row r="2081" spans="1:18" ht="15" customHeight="1">
      <c r="A2081" s="30"/>
      <c r="D2081" s="6"/>
      <c r="E2081" s="5"/>
      <c r="F2081" s="33"/>
      <c r="G2081" s="31"/>
      <c r="H2081" s="27"/>
      <c r="I2081" s="33"/>
      <c r="J2081" s="64"/>
      <c r="K2081" s="58"/>
      <c r="L2081" s="59"/>
      <c r="M2081" s="60"/>
      <c r="N2081" s="61"/>
      <c r="O2081" s="62"/>
      <c r="P2081" s="140"/>
      <c r="Q2081" s="63"/>
      <c r="R2081" s="83"/>
    </row>
    <row r="2082" spans="1:18" ht="15" customHeight="1">
      <c r="A2082" s="30"/>
      <c r="D2082" s="6"/>
      <c r="E2082" s="5"/>
      <c r="F2082" s="33"/>
      <c r="G2082" s="35"/>
      <c r="H2082" s="27"/>
      <c r="I2082" s="33"/>
      <c r="J2082" s="64"/>
      <c r="K2082" s="58"/>
      <c r="L2082" s="59"/>
      <c r="M2082" s="60"/>
      <c r="N2082" s="61"/>
      <c r="O2082" s="62"/>
      <c r="P2082" s="140"/>
      <c r="Q2082" s="63"/>
      <c r="R2082" s="83"/>
    </row>
    <row r="2083" spans="1:18" ht="15" customHeight="1">
      <c r="A2083" s="30"/>
      <c r="D2083" s="6"/>
      <c r="E2083" s="5"/>
      <c r="F2083" s="33"/>
      <c r="G2083" s="35"/>
      <c r="H2083" s="27"/>
      <c r="I2083" s="33"/>
      <c r="J2083" s="64"/>
      <c r="K2083" s="58"/>
      <c r="L2083" s="59"/>
      <c r="M2083" s="60"/>
      <c r="N2083" s="61"/>
      <c r="O2083" s="62"/>
      <c r="P2083" s="140"/>
      <c r="Q2083" s="63"/>
      <c r="R2083" s="83"/>
    </row>
    <row r="2084" spans="1:18" ht="15" customHeight="1">
      <c r="A2084" s="30"/>
      <c r="D2084" s="6"/>
      <c r="E2084" s="5"/>
      <c r="F2084" s="33"/>
      <c r="G2084" s="35"/>
      <c r="H2084" s="27"/>
      <c r="I2084" s="33"/>
      <c r="J2084" s="64"/>
      <c r="K2084" s="58"/>
      <c r="L2084" s="59"/>
      <c r="M2084" s="60"/>
      <c r="N2084" s="61"/>
      <c r="O2084" s="62"/>
      <c r="P2084" s="140"/>
      <c r="Q2084" s="63"/>
      <c r="R2084" s="83"/>
    </row>
    <row r="2085" spans="1:18" ht="15" customHeight="1">
      <c r="A2085" s="30"/>
      <c r="D2085" s="6"/>
      <c r="E2085" s="5"/>
      <c r="F2085" s="33"/>
      <c r="G2085" s="35"/>
      <c r="H2085" s="27"/>
      <c r="I2085" s="33"/>
      <c r="J2085" s="64"/>
      <c r="K2085" s="58"/>
      <c r="L2085" s="59"/>
      <c r="M2085" s="60"/>
      <c r="N2085" s="61"/>
      <c r="O2085" s="62"/>
      <c r="P2085" s="140"/>
      <c r="Q2085" s="63"/>
      <c r="R2085" s="83"/>
    </row>
    <row r="2086" spans="1:18" ht="15" customHeight="1">
      <c r="A2086" s="30"/>
      <c r="D2086" s="6"/>
      <c r="E2086" s="5"/>
      <c r="F2086" s="33"/>
      <c r="G2086" s="31"/>
      <c r="H2086" s="27"/>
      <c r="I2086" s="33"/>
      <c r="J2086" s="64"/>
      <c r="K2086" s="58"/>
      <c r="L2086" s="59"/>
      <c r="M2086" s="60"/>
      <c r="N2086" s="61"/>
      <c r="O2086" s="62"/>
      <c r="P2086" s="140"/>
      <c r="Q2086" s="63"/>
      <c r="R2086" s="83"/>
    </row>
    <row r="2087" spans="1:18" ht="15" customHeight="1">
      <c r="A2087" s="30"/>
      <c r="D2087" s="6"/>
      <c r="E2087" s="5"/>
      <c r="F2087" s="33"/>
      <c r="G2087" s="31"/>
      <c r="H2087" s="27"/>
      <c r="I2087" s="33"/>
      <c r="J2087" s="64"/>
      <c r="K2087" s="58"/>
      <c r="L2087" s="59"/>
      <c r="M2087" s="60"/>
      <c r="N2087" s="61"/>
      <c r="O2087" s="62"/>
      <c r="P2087" s="140"/>
      <c r="Q2087" s="63"/>
      <c r="R2087" s="83"/>
    </row>
    <row r="2088" spans="1:18" ht="15" customHeight="1">
      <c r="A2088" s="30"/>
      <c r="D2088" s="6"/>
      <c r="E2088" s="5"/>
      <c r="F2088" s="33"/>
      <c r="G2088" s="35"/>
      <c r="H2088" s="27"/>
      <c r="I2088" s="33"/>
      <c r="J2088" s="64"/>
      <c r="K2088" s="58"/>
      <c r="L2088" s="59"/>
      <c r="M2088" s="60"/>
      <c r="N2088" s="61"/>
      <c r="O2088" s="62"/>
      <c r="P2088" s="140"/>
      <c r="Q2088" s="63"/>
      <c r="R2088" s="83"/>
    </row>
    <row r="2089" spans="1:18" ht="15" customHeight="1">
      <c r="A2089" s="30"/>
      <c r="D2089" s="6"/>
      <c r="E2089" s="5"/>
      <c r="F2089" s="33"/>
      <c r="G2089" s="35"/>
      <c r="H2089" s="27"/>
      <c r="I2089" s="33"/>
      <c r="J2089" s="64"/>
      <c r="K2089" s="58"/>
      <c r="L2089" s="59"/>
      <c r="M2089" s="60"/>
      <c r="N2089" s="61"/>
      <c r="O2089" s="62"/>
      <c r="P2089" s="140"/>
      <c r="Q2089" s="63"/>
      <c r="R2089" s="83"/>
    </row>
    <row r="2090" spans="1:18" ht="15" customHeight="1">
      <c r="A2090" s="30"/>
      <c r="D2090" s="6"/>
      <c r="E2090" s="5"/>
      <c r="F2090" s="33"/>
      <c r="G2090" s="35"/>
      <c r="H2090" s="27"/>
      <c r="I2090" s="33"/>
      <c r="J2090" s="64"/>
      <c r="K2090" s="58"/>
      <c r="L2090" s="59"/>
      <c r="M2090" s="60"/>
      <c r="N2090" s="61"/>
      <c r="O2090" s="62"/>
      <c r="P2090" s="140"/>
      <c r="Q2090" s="63"/>
      <c r="R2090" s="83"/>
    </row>
    <row r="2091" spans="1:18" ht="15" customHeight="1">
      <c r="A2091" s="30"/>
      <c r="D2091" s="6"/>
      <c r="E2091" s="5"/>
      <c r="F2091" s="33"/>
      <c r="G2091" s="35"/>
      <c r="H2091" s="27"/>
      <c r="I2091" s="33"/>
      <c r="J2091" s="64"/>
      <c r="K2091" s="58"/>
      <c r="L2091" s="59"/>
      <c r="M2091" s="60"/>
      <c r="N2091" s="61"/>
      <c r="O2091" s="62"/>
      <c r="P2091" s="140"/>
      <c r="Q2091" s="63"/>
      <c r="R2091" s="83"/>
    </row>
    <row r="2092" spans="1:18" ht="15" customHeight="1">
      <c r="A2092" s="30"/>
      <c r="D2092" s="6"/>
      <c r="E2092" s="5"/>
      <c r="F2092" s="33"/>
      <c r="G2092" s="31"/>
      <c r="H2092" s="27"/>
      <c r="I2092" s="33"/>
      <c r="J2092" s="64"/>
      <c r="K2092" s="58"/>
      <c r="L2092" s="59"/>
      <c r="M2092" s="60"/>
      <c r="N2092" s="61"/>
      <c r="O2092" s="62"/>
      <c r="P2092" s="140"/>
      <c r="Q2092" s="63"/>
      <c r="R2092" s="83"/>
    </row>
    <row r="2093" spans="1:18" ht="15" customHeight="1">
      <c r="A2093" s="30"/>
      <c r="D2093" s="6"/>
      <c r="E2093" s="5"/>
      <c r="F2093" s="33"/>
      <c r="G2093" s="31"/>
      <c r="H2093" s="27"/>
      <c r="I2093" s="33"/>
      <c r="J2093" s="64"/>
      <c r="K2093" s="58"/>
      <c r="L2093" s="59"/>
      <c r="M2093" s="60"/>
      <c r="N2093" s="61"/>
      <c r="O2093" s="62"/>
      <c r="P2093" s="140"/>
      <c r="Q2093" s="63"/>
      <c r="R2093" s="83"/>
    </row>
    <row r="2094" spans="1:18" ht="15" customHeight="1">
      <c r="A2094" s="30"/>
      <c r="D2094" s="6"/>
      <c r="E2094" s="5"/>
      <c r="F2094" s="33"/>
      <c r="G2094" s="35"/>
      <c r="H2094" s="27"/>
      <c r="I2094" s="33"/>
      <c r="J2094" s="64"/>
      <c r="K2094" s="58"/>
      <c r="L2094" s="59"/>
      <c r="M2094" s="60"/>
      <c r="N2094" s="61"/>
      <c r="O2094" s="62"/>
      <c r="P2094" s="140"/>
      <c r="Q2094" s="63"/>
      <c r="R2094" s="83"/>
    </row>
    <row r="2095" spans="1:18" ht="15" customHeight="1">
      <c r="A2095" s="30"/>
      <c r="D2095" s="6"/>
      <c r="E2095" s="5"/>
      <c r="F2095" s="33"/>
      <c r="G2095" s="35"/>
      <c r="H2095" s="27"/>
      <c r="I2095" s="33"/>
      <c r="J2095" s="64"/>
      <c r="K2095" s="58"/>
      <c r="L2095" s="59"/>
      <c r="M2095" s="60"/>
      <c r="N2095" s="61"/>
      <c r="O2095" s="62"/>
      <c r="P2095" s="140"/>
      <c r="Q2095" s="63"/>
      <c r="R2095" s="83"/>
    </row>
    <row r="2096" spans="1:18" ht="15" customHeight="1">
      <c r="A2096" s="30"/>
      <c r="D2096" s="6"/>
      <c r="E2096" s="5"/>
      <c r="F2096" s="33"/>
      <c r="G2096" s="35"/>
      <c r="H2096" s="27"/>
      <c r="I2096" s="33"/>
      <c r="J2096" s="64"/>
      <c r="K2096" s="58"/>
      <c r="L2096" s="59"/>
      <c r="M2096" s="60"/>
      <c r="N2096" s="61"/>
      <c r="O2096" s="62"/>
      <c r="P2096" s="140"/>
      <c r="Q2096" s="63"/>
      <c r="R2096" s="83"/>
    </row>
    <row r="2097" spans="1:18" ht="15" customHeight="1">
      <c r="A2097" s="30"/>
      <c r="D2097" s="6"/>
      <c r="E2097" s="5"/>
      <c r="F2097" s="33"/>
      <c r="G2097" s="35"/>
      <c r="H2097" s="27"/>
      <c r="I2097" s="33"/>
      <c r="J2097" s="64"/>
      <c r="K2097" s="58"/>
      <c r="L2097" s="59"/>
      <c r="M2097" s="60"/>
      <c r="N2097" s="61"/>
      <c r="O2097" s="62"/>
      <c r="P2097" s="140"/>
      <c r="Q2097" s="63"/>
      <c r="R2097" s="83"/>
    </row>
    <row r="2098" spans="1:18" ht="15" customHeight="1">
      <c r="A2098" s="30"/>
      <c r="D2098" s="6"/>
      <c r="E2098" s="5"/>
      <c r="F2098" s="33"/>
      <c r="G2098" s="31"/>
      <c r="H2098" s="27"/>
      <c r="I2098" s="33"/>
      <c r="J2098" s="64"/>
      <c r="K2098" s="58"/>
      <c r="L2098" s="59"/>
      <c r="M2098" s="60"/>
      <c r="N2098" s="61"/>
      <c r="O2098" s="62"/>
      <c r="P2098" s="140"/>
      <c r="Q2098" s="63"/>
      <c r="R2098" s="83"/>
    </row>
    <row r="2099" spans="1:18" ht="15" customHeight="1">
      <c r="A2099" s="30"/>
      <c r="D2099" s="6"/>
      <c r="E2099" s="5"/>
      <c r="F2099" s="33"/>
      <c r="G2099" s="31"/>
      <c r="H2099" s="27"/>
      <c r="I2099" s="33"/>
      <c r="J2099" s="64"/>
      <c r="K2099" s="58"/>
      <c r="L2099" s="59"/>
      <c r="M2099" s="60"/>
      <c r="N2099" s="61"/>
      <c r="O2099" s="62"/>
      <c r="P2099" s="140"/>
      <c r="Q2099" s="63"/>
      <c r="R2099" s="83"/>
    </row>
    <row r="2100" spans="1:18" ht="15" customHeight="1">
      <c r="A2100" s="30"/>
      <c r="D2100" s="6"/>
      <c r="E2100" s="5"/>
      <c r="F2100" s="33"/>
      <c r="G2100" s="35"/>
      <c r="H2100" s="27"/>
      <c r="I2100" s="33"/>
      <c r="J2100" s="64"/>
      <c r="K2100" s="58"/>
      <c r="L2100" s="59"/>
      <c r="M2100" s="60"/>
      <c r="N2100" s="61"/>
      <c r="O2100" s="62"/>
      <c r="P2100" s="140"/>
      <c r="Q2100" s="63"/>
      <c r="R2100" s="83"/>
    </row>
    <row r="2101" spans="1:18" ht="15" customHeight="1">
      <c r="A2101" s="30"/>
      <c r="D2101" s="6"/>
      <c r="E2101" s="5"/>
      <c r="F2101" s="33"/>
      <c r="G2101" s="35"/>
      <c r="H2101" s="27"/>
      <c r="I2101" s="33"/>
      <c r="J2101" s="64"/>
      <c r="K2101" s="58"/>
      <c r="L2101" s="59"/>
      <c r="M2101" s="60"/>
      <c r="N2101" s="61"/>
      <c r="O2101" s="62"/>
      <c r="P2101" s="140"/>
      <c r="Q2101" s="63"/>
      <c r="R2101" s="83"/>
    </row>
    <row r="2102" spans="1:18" ht="15" customHeight="1">
      <c r="A2102" s="30"/>
      <c r="D2102" s="6"/>
      <c r="E2102" s="5"/>
      <c r="F2102" s="33"/>
      <c r="G2102" s="35"/>
      <c r="H2102" s="27"/>
      <c r="I2102" s="33"/>
      <c r="J2102" s="64"/>
      <c r="K2102" s="58"/>
      <c r="L2102" s="59"/>
      <c r="M2102" s="60"/>
      <c r="N2102" s="61"/>
      <c r="O2102" s="62"/>
      <c r="P2102" s="140"/>
      <c r="Q2102" s="63"/>
      <c r="R2102" s="83"/>
    </row>
    <row r="2103" spans="1:18" ht="15" customHeight="1">
      <c r="A2103" s="30"/>
      <c r="D2103" s="6"/>
      <c r="E2103" s="5"/>
      <c r="F2103" s="33"/>
      <c r="G2103" s="35"/>
      <c r="H2103" s="27"/>
      <c r="I2103" s="33"/>
      <c r="J2103" s="64"/>
      <c r="K2103" s="58"/>
      <c r="L2103" s="59"/>
      <c r="M2103" s="60"/>
      <c r="N2103" s="61"/>
      <c r="O2103" s="62"/>
      <c r="P2103" s="140"/>
      <c r="Q2103" s="63"/>
      <c r="R2103" s="83"/>
    </row>
    <row r="2104" spans="1:18" ht="15" customHeight="1">
      <c r="A2104" s="30"/>
      <c r="D2104" s="6"/>
      <c r="E2104" s="5"/>
      <c r="F2104" s="33"/>
      <c r="G2104" s="31"/>
      <c r="H2104" s="27"/>
      <c r="I2104" s="33"/>
      <c r="J2104" s="64"/>
      <c r="K2104" s="58"/>
      <c r="L2104" s="59"/>
      <c r="M2104" s="60"/>
      <c r="N2104" s="61"/>
      <c r="O2104" s="62"/>
      <c r="P2104" s="140"/>
      <c r="Q2104" s="63"/>
      <c r="R2104" s="83"/>
    </row>
    <row r="2105" spans="1:18" ht="15" customHeight="1">
      <c r="A2105" s="30"/>
      <c r="D2105" s="6"/>
      <c r="E2105" s="5"/>
      <c r="F2105" s="33"/>
      <c r="G2105" s="31"/>
      <c r="H2105" s="27"/>
      <c r="I2105" s="33"/>
      <c r="J2105" s="64"/>
      <c r="K2105" s="58"/>
      <c r="L2105" s="59"/>
      <c r="M2105" s="60"/>
      <c r="N2105" s="61"/>
      <c r="O2105" s="62"/>
      <c r="P2105" s="140"/>
      <c r="Q2105" s="63"/>
      <c r="R2105" s="83"/>
    </row>
    <row r="2106" spans="1:18" ht="15" customHeight="1">
      <c r="A2106" s="30"/>
      <c r="D2106" s="6"/>
      <c r="E2106" s="5"/>
      <c r="F2106" s="33"/>
      <c r="G2106" s="35"/>
      <c r="H2106" s="27"/>
      <c r="I2106" s="33"/>
      <c r="J2106" s="64"/>
      <c r="K2106" s="58"/>
      <c r="L2106" s="59"/>
      <c r="M2106" s="60"/>
      <c r="N2106" s="61"/>
      <c r="O2106" s="62"/>
      <c r="P2106" s="140"/>
      <c r="Q2106" s="63"/>
      <c r="R2106" s="83"/>
    </row>
    <row r="2107" spans="1:18" ht="15" customHeight="1">
      <c r="A2107" s="30"/>
      <c r="D2107" s="6"/>
      <c r="E2107" s="5"/>
      <c r="F2107" s="33"/>
      <c r="G2107" s="35"/>
      <c r="H2107" s="27"/>
      <c r="I2107" s="33"/>
      <c r="J2107" s="64"/>
      <c r="K2107" s="58"/>
      <c r="L2107" s="59"/>
      <c r="M2107" s="60"/>
      <c r="N2107" s="61"/>
      <c r="O2107" s="62"/>
      <c r="P2107" s="140"/>
      <c r="Q2107" s="63"/>
      <c r="R2107" s="83"/>
    </row>
    <row r="2108" spans="1:18" ht="15" customHeight="1">
      <c r="A2108" s="30"/>
      <c r="D2108" s="6"/>
      <c r="E2108" s="5"/>
      <c r="F2108" s="33"/>
      <c r="G2108" s="35"/>
      <c r="H2108" s="27"/>
      <c r="I2108" s="33"/>
      <c r="J2108" s="64"/>
      <c r="K2108" s="58"/>
      <c r="L2108" s="59"/>
      <c r="M2108" s="60"/>
      <c r="N2108" s="61"/>
      <c r="O2108" s="62"/>
      <c r="P2108" s="140"/>
      <c r="Q2108" s="63"/>
      <c r="R2108" s="83"/>
    </row>
    <row r="2109" spans="1:18" ht="15" customHeight="1">
      <c r="A2109" s="30"/>
      <c r="D2109" s="6"/>
      <c r="E2109" s="5"/>
      <c r="F2109" s="33"/>
      <c r="G2109" s="35"/>
      <c r="H2109" s="27"/>
      <c r="I2109" s="33"/>
      <c r="J2109" s="64"/>
      <c r="K2109" s="58"/>
      <c r="L2109" s="59"/>
      <c r="M2109" s="60"/>
      <c r="N2109" s="61"/>
      <c r="O2109" s="62"/>
      <c r="P2109" s="140"/>
      <c r="Q2109" s="63"/>
      <c r="R2109" s="83"/>
    </row>
    <row r="2110" spans="1:18" ht="15" customHeight="1">
      <c r="A2110" s="30"/>
      <c r="D2110" s="6"/>
      <c r="E2110" s="5"/>
      <c r="F2110" s="33"/>
      <c r="G2110" s="31"/>
      <c r="H2110" s="27"/>
      <c r="I2110" s="33"/>
      <c r="J2110" s="64"/>
      <c r="K2110" s="58"/>
      <c r="L2110" s="59"/>
      <c r="M2110" s="60"/>
      <c r="N2110" s="61"/>
      <c r="O2110" s="62"/>
      <c r="P2110" s="140"/>
      <c r="Q2110" s="63"/>
      <c r="R2110" s="83"/>
    </row>
    <row r="2111" spans="1:18" ht="15" customHeight="1">
      <c r="A2111" s="30"/>
      <c r="D2111" s="6"/>
      <c r="E2111" s="5"/>
      <c r="F2111" s="33"/>
      <c r="G2111" s="31"/>
      <c r="H2111" s="27"/>
      <c r="I2111" s="33"/>
      <c r="J2111" s="64"/>
      <c r="K2111" s="58"/>
      <c r="L2111" s="59"/>
      <c r="M2111" s="60"/>
      <c r="N2111" s="61"/>
      <c r="O2111" s="62"/>
      <c r="P2111" s="140"/>
      <c r="Q2111" s="63"/>
      <c r="R2111" s="83"/>
    </row>
    <row r="2112" spans="1:18" ht="15" customHeight="1">
      <c r="A2112" s="30"/>
      <c r="D2112" s="6"/>
      <c r="E2112" s="5"/>
      <c r="F2112" s="33"/>
      <c r="G2112" s="35"/>
      <c r="H2112" s="27"/>
      <c r="I2112" s="33"/>
      <c r="J2112" s="64"/>
      <c r="K2112" s="58"/>
      <c r="L2112" s="59"/>
      <c r="M2112" s="60"/>
      <c r="N2112" s="61"/>
      <c r="O2112" s="62"/>
      <c r="P2112" s="140"/>
      <c r="Q2112" s="63"/>
      <c r="R2112" s="83"/>
    </row>
    <row r="2113" spans="1:18" ht="15" customHeight="1">
      <c r="A2113" s="30"/>
      <c r="D2113" s="6"/>
      <c r="E2113" s="5"/>
      <c r="F2113" s="33"/>
      <c r="G2113" s="35"/>
      <c r="H2113" s="27"/>
      <c r="I2113" s="33"/>
      <c r="J2113" s="64"/>
      <c r="K2113" s="58"/>
      <c r="L2113" s="59"/>
      <c r="M2113" s="60"/>
      <c r="N2113" s="61"/>
      <c r="O2113" s="62"/>
      <c r="P2113" s="140"/>
      <c r="Q2113" s="63"/>
      <c r="R2113" s="83"/>
    </row>
    <row r="2114" spans="1:18" ht="15" customHeight="1">
      <c r="A2114" s="30"/>
      <c r="D2114" s="6"/>
      <c r="E2114" s="5"/>
      <c r="F2114" s="33"/>
      <c r="G2114" s="35"/>
      <c r="H2114" s="27"/>
      <c r="I2114" s="33"/>
      <c r="J2114" s="64"/>
      <c r="K2114" s="58"/>
      <c r="L2114" s="59"/>
      <c r="M2114" s="60"/>
      <c r="N2114" s="61"/>
      <c r="O2114" s="62"/>
      <c r="P2114" s="140"/>
      <c r="Q2114" s="63"/>
      <c r="R2114" s="83"/>
    </row>
    <row r="2115" spans="1:18" ht="15" customHeight="1">
      <c r="A2115" s="30"/>
      <c r="D2115" s="6"/>
      <c r="E2115" s="5"/>
      <c r="F2115" s="33"/>
      <c r="G2115" s="35"/>
      <c r="H2115" s="27"/>
      <c r="I2115" s="33"/>
      <c r="J2115" s="64"/>
      <c r="K2115" s="58"/>
      <c r="L2115" s="59"/>
      <c r="M2115" s="60"/>
      <c r="N2115" s="61"/>
      <c r="O2115" s="62"/>
      <c r="P2115" s="140"/>
      <c r="Q2115" s="63"/>
      <c r="R2115" s="83"/>
    </row>
    <row r="2116" spans="1:18" ht="15" customHeight="1">
      <c r="A2116" s="30"/>
      <c r="D2116" s="6"/>
      <c r="E2116" s="5"/>
      <c r="F2116" s="33"/>
      <c r="G2116" s="31"/>
      <c r="H2116" s="27"/>
      <c r="I2116" s="33"/>
      <c r="J2116" s="64"/>
      <c r="K2116" s="58"/>
      <c r="L2116" s="59"/>
      <c r="M2116" s="60"/>
      <c r="N2116" s="61"/>
      <c r="O2116" s="62"/>
      <c r="P2116" s="140"/>
      <c r="Q2116" s="63"/>
      <c r="R2116" s="83"/>
    </row>
    <row r="2117" spans="1:18" ht="15" customHeight="1">
      <c r="A2117" s="30"/>
      <c r="D2117" s="6"/>
      <c r="E2117" s="5"/>
      <c r="F2117" s="33"/>
      <c r="G2117" s="31"/>
      <c r="H2117" s="27"/>
      <c r="I2117" s="33"/>
      <c r="J2117" s="64"/>
      <c r="K2117" s="58"/>
      <c r="L2117" s="59"/>
      <c r="M2117" s="60"/>
      <c r="N2117" s="61"/>
      <c r="O2117" s="62"/>
      <c r="P2117" s="140"/>
      <c r="Q2117" s="63"/>
      <c r="R2117" s="83"/>
    </row>
    <row r="2118" spans="1:18" ht="15" customHeight="1">
      <c r="A2118" s="30"/>
      <c r="D2118" s="6"/>
      <c r="E2118" s="5"/>
      <c r="F2118" s="33"/>
      <c r="G2118" s="35"/>
      <c r="H2118" s="27"/>
      <c r="I2118" s="33"/>
      <c r="J2118" s="64"/>
      <c r="K2118" s="58"/>
      <c r="L2118" s="59"/>
      <c r="M2118" s="60"/>
      <c r="N2118" s="61"/>
      <c r="O2118" s="62"/>
      <c r="P2118" s="140"/>
      <c r="Q2118" s="63"/>
      <c r="R2118" s="83"/>
    </row>
    <row r="2119" spans="1:18" ht="15" customHeight="1">
      <c r="A2119" s="30"/>
      <c r="D2119" s="6"/>
      <c r="E2119" s="5"/>
      <c r="F2119" s="33"/>
      <c r="G2119" s="35"/>
      <c r="H2119" s="27"/>
      <c r="I2119" s="33"/>
      <c r="J2119" s="64"/>
      <c r="K2119" s="58"/>
      <c r="L2119" s="59"/>
      <c r="M2119" s="60"/>
      <c r="N2119" s="61"/>
      <c r="O2119" s="62"/>
      <c r="P2119" s="140"/>
      <c r="Q2119" s="63"/>
      <c r="R2119" s="83"/>
    </row>
    <row r="2120" spans="1:18" ht="15" customHeight="1">
      <c r="A2120" s="30"/>
      <c r="D2120" s="6"/>
      <c r="E2120" s="5"/>
      <c r="F2120" s="33"/>
      <c r="G2120" s="35"/>
      <c r="H2120" s="27"/>
      <c r="I2120" s="33"/>
      <c r="J2120" s="64"/>
      <c r="K2120" s="58"/>
      <c r="L2120" s="59"/>
      <c r="M2120" s="60"/>
      <c r="N2120" s="61"/>
      <c r="O2120" s="62"/>
      <c r="P2120" s="140"/>
      <c r="Q2120" s="63"/>
      <c r="R2120" s="83"/>
    </row>
    <row r="2121" spans="1:18" ht="15" customHeight="1">
      <c r="A2121" s="30"/>
      <c r="D2121" s="6"/>
      <c r="E2121" s="5"/>
      <c r="F2121" s="33"/>
      <c r="G2121" s="35"/>
      <c r="H2121" s="27"/>
      <c r="I2121" s="33"/>
      <c r="J2121" s="64"/>
      <c r="K2121" s="58"/>
      <c r="L2121" s="59"/>
      <c r="M2121" s="60"/>
      <c r="N2121" s="61"/>
      <c r="O2121" s="62"/>
      <c r="P2121" s="140"/>
      <c r="Q2121" s="63"/>
      <c r="R2121" s="83"/>
    </row>
    <row r="2122" spans="1:18" ht="15" customHeight="1">
      <c r="A2122" s="30"/>
      <c r="D2122" s="6"/>
      <c r="E2122" s="5"/>
      <c r="F2122" s="33"/>
      <c r="G2122" s="31"/>
      <c r="H2122" s="27"/>
      <c r="I2122" s="33"/>
      <c r="J2122" s="64"/>
      <c r="K2122" s="58"/>
      <c r="L2122" s="59"/>
      <c r="M2122" s="60"/>
      <c r="N2122" s="61"/>
      <c r="O2122" s="62"/>
      <c r="P2122" s="140"/>
      <c r="Q2122" s="63"/>
      <c r="R2122" s="83"/>
    </row>
    <row r="2123" spans="1:18" ht="15" customHeight="1">
      <c r="A2123" s="30"/>
      <c r="D2123" s="6"/>
      <c r="E2123" s="5"/>
      <c r="F2123" s="33"/>
      <c r="G2123" s="31"/>
      <c r="H2123" s="27"/>
      <c r="I2123" s="33"/>
      <c r="J2123" s="64"/>
      <c r="K2123" s="58"/>
      <c r="L2123" s="59"/>
      <c r="M2123" s="60"/>
      <c r="N2123" s="61"/>
      <c r="O2123" s="62"/>
      <c r="P2123" s="140"/>
      <c r="Q2123" s="63"/>
      <c r="R2123" s="83"/>
    </row>
    <row r="2124" spans="1:18" ht="15" customHeight="1">
      <c r="A2124" s="30"/>
      <c r="D2124" s="6"/>
      <c r="E2124" s="5"/>
      <c r="F2124" s="33"/>
      <c r="G2124" s="35"/>
      <c r="H2124" s="27"/>
      <c r="I2124" s="33"/>
      <c r="J2124" s="64"/>
      <c r="K2124" s="58"/>
      <c r="L2124" s="59"/>
      <c r="M2124" s="60"/>
      <c r="N2124" s="61"/>
      <c r="O2124" s="62"/>
      <c r="P2124" s="140"/>
      <c r="Q2124" s="63"/>
      <c r="R2124" s="83"/>
    </row>
    <row r="2125" spans="1:18" ht="15" customHeight="1">
      <c r="A2125" s="30"/>
      <c r="D2125" s="6"/>
      <c r="E2125" s="5"/>
      <c r="F2125" s="33"/>
      <c r="G2125" s="35"/>
      <c r="H2125" s="27"/>
      <c r="I2125" s="33"/>
      <c r="J2125" s="64"/>
      <c r="K2125" s="58"/>
      <c r="L2125" s="59"/>
      <c r="M2125" s="60"/>
      <c r="N2125" s="61"/>
      <c r="O2125" s="62"/>
      <c r="P2125" s="140"/>
      <c r="Q2125" s="63"/>
      <c r="R2125" s="83"/>
    </row>
    <row r="2126" spans="1:18" ht="15" customHeight="1">
      <c r="A2126" s="30"/>
      <c r="D2126" s="6"/>
      <c r="E2126" s="5"/>
      <c r="F2126" s="33"/>
      <c r="G2126" s="35"/>
      <c r="H2126" s="27"/>
      <c r="I2126" s="33"/>
      <c r="J2126" s="64"/>
      <c r="K2126" s="58"/>
      <c r="L2126" s="59"/>
      <c r="M2126" s="60"/>
      <c r="N2126" s="61"/>
      <c r="O2126" s="62"/>
      <c r="P2126" s="140"/>
      <c r="Q2126" s="63"/>
      <c r="R2126" s="83"/>
    </row>
    <row r="2127" spans="1:18" ht="15" customHeight="1">
      <c r="A2127" s="30"/>
      <c r="D2127" s="6"/>
      <c r="E2127" s="5"/>
      <c r="F2127" s="33"/>
      <c r="G2127" s="35"/>
      <c r="H2127" s="27"/>
      <c r="I2127" s="33"/>
      <c r="J2127" s="64"/>
      <c r="K2127" s="58"/>
      <c r="L2127" s="59"/>
      <c r="M2127" s="60"/>
      <c r="N2127" s="61"/>
      <c r="O2127" s="62"/>
      <c r="P2127" s="140"/>
      <c r="Q2127" s="63"/>
      <c r="R2127" s="83"/>
    </row>
    <row r="2128" spans="1:18" ht="15" customHeight="1">
      <c r="A2128" s="30"/>
      <c r="D2128" s="6"/>
      <c r="E2128" s="5"/>
      <c r="F2128" s="33"/>
      <c r="G2128" s="31"/>
      <c r="H2128" s="27"/>
      <c r="I2128" s="33"/>
      <c r="J2128" s="64"/>
      <c r="K2128" s="58"/>
      <c r="L2128" s="59"/>
      <c r="M2128" s="60"/>
      <c r="N2128" s="61"/>
      <c r="O2128" s="62"/>
      <c r="P2128" s="140"/>
      <c r="Q2128" s="63"/>
      <c r="R2128" s="83"/>
    </row>
    <row r="2129" spans="1:18" ht="15" customHeight="1">
      <c r="A2129" s="30"/>
      <c r="D2129" s="6"/>
      <c r="E2129" s="5"/>
      <c r="F2129" s="33"/>
      <c r="G2129" s="31"/>
      <c r="H2129" s="27"/>
      <c r="I2129" s="33"/>
      <c r="J2129" s="64"/>
      <c r="K2129" s="58"/>
      <c r="L2129" s="59"/>
      <c r="M2129" s="60"/>
      <c r="N2129" s="61"/>
      <c r="O2129" s="62"/>
      <c r="P2129" s="140"/>
      <c r="Q2129" s="63"/>
      <c r="R2129" s="83"/>
    </row>
    <row r="2130" spans="1:18" ht="15" customHeight="1">
      <c r="A2130" s="30"/>
      <c r="D2130" s="6"/>
      <c r="E2130" s="5"/>
      <c r="F2130" s="33"/>
      <c r="G2130" s="35"/>
      <c r="H2130" s="27"/>
      <c r="I2130" s="33"/>
      <c r="J2130" s="64"/>
      <c r="K2130" s="58"/>
      <c r="L2130" s="59"/>
      <c r="M2130" s="60"/>
      <c r="N2130" s="61"/>
      <c r="O2130" s="62"/>
      <c r="P2130" s="140"/>
      <c r="Q2130" s="63"/>
      <c r="R2130" s="83"/>
    </row>
    <row r="2131" spans="1:18" ht="15" customHeight="1">
      <c r="A2131" s="30"/>
      <c r="D2131" s="6"/>
      <c r="E2131" s="5"/>
      <c r="F2131" s="33"/>
      <c r="G2131" s="35"/>
      <c r="H2131" s="27"/>
      <c r="I2131" s="33"/>
      <c r="J2131" s="64"/>
      <c r="K2131" s="58"/>
      <c r="L2131" s="59"/>
      <c r="M2131" s="60"/>
      <c r="N2131" s="61"/>
      <c r="O2131" s="62"/>
      <c r="P2131" s="140"/>
      <c r="Q2131" s="63"/>
      <c r="R2131" s="83"/>
    </row>
    <row r="2132" spans="1:18" ht="15" customHeight="1">
      <c r="A2132" s="30"/>
      <c r="D2132" s="6"/>
      <c r="E2132" s="5"/>
      <c r="F2132" s="33"/>
      <c r="G2132" s="35"/>
      <c r="H2132" s="27"/>
      <c r="I2132" s="33"/>
      <c r="J2132" s="64"/>
      <c r="K2132" s="58"/>
      <c r="L2132" s="59"/>
      <c r="M2132" s="60"/>
      <c r="N2132" s="61"/>
      <c r="O2132" s="62"/>
      <c r="P2132" s="140"/>
      <c r="Q2132" s="63"/>
      <c r="R2132" s="83"/>
    </row>
    <row r="2133" spans="1:18" ht="15" customHeight="1">
      <c r="A2133" s="30"/>
      <c r="D2133" s="6"/>
      <c r="E2133" s="5"/>
      <c r="F2133" s="33"/>
      <c r="G2133" s="35"/>
      <c r="H2133" s="27"/>
      <c r="I2133" s="33"/>
      <c r="J2133" s="64"/>
      <c r="K2133" s="58"/>
      <c r="L2133" s="59"/>
      <c r="M2133" s="60"/>
      <c r="N2133" s="61"/>
      <c r="O2133" s="62"/>
      <c r="P2133" s="140"/>
      <c r="Q2133" s="63"/>
      <c r="R2133" s="83"/>
    </row>
    <row r="2134" spans="1:18" ht="15" customHeight="1">
      <c r="A2134" s="30"/>
      <c r="D2134" s="6"/>
      <c r="E2134" s="5"/>
      <c r="F2134" s="33"/>
      <c r="G2134" s="31"/>
      <c r="H2134" s="27"/>
      <c r="I2134" s="33"/>
      <c r="J2134" s="64"/>
      <c r="K2134" s="58"/>
      <c r="L2134" s="59"/>
      <c r="M2134" s="60"/>
      <c r="N2134" s="61"/>
      <c r="O2134" s="62"/>
      <c r="P2134" s="140"/>
      <c r="Q2134" s="63"/>
      <c r="R2134" s="83"/>
    </row>
    <row r="2135" spans="1:18" ht="15" customHeight="1">
      <c r="A2135" s="30"/>
      <c r="D2135" s="6"/>
      <c r="E2135" s="5"/>
      <c r="F2135" s="33"/>
      <c r="G2135" s="31"/>
      <c r="H2135" s="27"/>
      <c r="I2135" s="33"/>
      <c r="J2135" s="64"/>
      <c r="K2135" s="58"/>
      <c r="L2135" s="59"/>
      <c r="M2135" s="60"/>
      <c r="N2135" s="61"/>
      <c r="O2135" s="62"/>
      <c r="P2135" s="140"/>
      <c r="Q2135" s="63"/>
      <c r="R2135" s="83"/>
    </row>
    <row r="2136" spans="1:18" ht="15" customHeight="1">
      <c r="A2136" s="30"/>
      <c r="D2136" s="6"/>
      <c r="E2136" s="5"/>
      <c r="F2136" s="33"/>
      <c r="G2136" s="35"/>
      <c r="H2136" s="27"/>
      <c r="I2136" s="33"/>
      <c r="J2136" s="64"/>
      <c r="K2136" s="58"/>
      <c r="L2136" s="59"/>
      <c r="M2136" s="60"/>
      <c r="N2136" s="61"/>
      <c r="O2136" s="62"/>
      <c r="P2136" s="140"/>
      <c r="Q2136" s="63"/>
      <c r="R2136" s="83"/>
    </row>
    <row r="2137" spans="1:18" ht="15" customHeight="1">
      <c r="A2137" s="30"/>
      <c r="D2137" s="6"/>
      <c r="E2137" s="5"/>
      <c r="F2137" s="33"/>
      <c r="G2137" s="35"/>
      <c r="H2137" s="27"/>
      <c r="I2137" s="33"/>
      <c r="J2137" s="64"/>
      <c r="K2137" s="58"/>
      <c r="L2137" s="59"/>
      <c r="M2137" s="60"/>
      <c r="N2137" s="61"/>
      <c r="O2137" s="62"/>
      <c r="P2137" s="140"/>
      <c r="Q2137" s="63"/>
      <c r="R2137" s="83"/>
    </row>
    <row r="2138" spans="1:18" ht="15" customHeight="1">
      <c r="A2138" s="30"/>
      <c r="D2138" s="6"/>
      <c r="E2138" s="5"/>
      <c r="F2138" s="33"/>
      <c r="G2138" s="35"/>
      <c r="H2138" s="27"/>
      <c r="I2138" s="33"/>
      <c r="J2138" s="64"/>
      <c r="K2138" s="58"/>
      <c r="L2138" s="59"/>
      <c r="M2138" s="60"/>
      <c r="N2138" s="61"/>
      <c r="O2138" s="62"/>
      <c r="P2138" s="140"/>
      <c r="Q2138" s="63"/>
      <c r="R2138" s="83"/>
    </row>
    <row r="2139" spans="1:18" ht="15" customHeight="1">
      <c r="A2139" s="30"/>
      <c r="D2139" s="6"/>
      <c r="E2139" s="5"/>
      <c r="F2139" s="33"/>
      <c r="G2139" s="35"/>
      <c r="H2139" s="27"/>
      <c r="I2139" s="33"/>
      <c r="J2139" s="64"/>
      <c r="K2139" s="58"/>
      <c r="L2139" s="59"/>
      <c r="M2139" s="60"/>
      <c r="N2139" s="61"/>
      <c r="O2139" s="62"/>
      <c r="P2139" s="140"/>
      <c r="Q2139" s="63"/>
      <c r="R2139" s="83"/>
    </row>
    <row r="2140" spans="1:18" ht="15" customHeight="1">
      <c r="A2140" s="30"/>
      <c r="D2140" s="6"/>
      <c r="E2140" s="5"/>
      <c r="F2140" s="33"/>
      <c r="G2140" s="31"/>
      <c r="H2140" s="27"/>
      <c r="I2140" s="33"/>
      <c r="J2140" s="64"/>
      <c r="K2140" s="58"/>
      <c r="L2140" s="59"/>
      <c r="M2140" s="60"/>
      <c r="N2140" s="61"/>
      <c r="O2140" s="62"/>
      <c r="P2140" s="140"/>
      <c r="Q2140" s="63"/>
      <c r="R2140" s="83"/>
    </row>
    <row r="2141" spans="1:18" ht="15" customHeight="1">
      <c r="A2141" s="30"/>
      <c r="D2141" s="6"/>
      <c r="E2141" s="5"/>
      <c r="F2141" s="33"/>
      <c r="G2141" s="31"/>
      <c r="H2141" s="27"/>
      <c r="I2141" s="33"/>
      <c r="J2141" s="64"/>
      <c r="K2141" s="58"/>
      <c r="L2141" s="59"/>
      <c r="M2141" s="60"/>
      <c r="N2141" s="61"/>
      <c r="O2141" s="62"/>
      <c r="P2141" s="140"/>
      <c r="Q2141" s="63"/>
      <c r="R2141" s="83"/>
    </row>
    <row r="2142" spans="1:18" ht="15" customHeight="1">
      <c r="A2142" s="30"/>
      <c r="D2142" s="6"/>
      <c r="E2142" s="5"/>
      <c r="F2142" s="33"/>
      <c r="G2142" s="35"/>
      <c r="H2142" s="27"/>
      <c r="I2142" s="33"/>
      <c r="J2142" s="64"/>
      <c r="K2142" s="58"/>
      <c r="L2142" s="59"/>
      <c r="M2142" s="60"/>
      <c r="N2142" s="61"/>
      <c r="O2142" s="62"/>
      <c r="P2142" s="140"/>
      <c r="Q2142" s="63"/>
      <c r="R2142" s="83"/>
    </row>
    <row r="2143" spans="1:18" ht="15" customHeight="1">
      <c r="A2143" s="30"/>
      <c r="D2143" s="6"/>
      <c r="E2143" s="5"/>
      <c r="F2143" s="33"/>
      <c r="G2143" s="35"/>
      <c r="H2143" s="27"/>
      <c r="I2143" s="33"/>
      <c r="J2143" s="64"/>
      <c r="K2143" s="58"/>
      <c r="L2143" s="59"/>
      <c r="M2143" s="60"/>
      <c r="N2143" s="61"/>
      <c r="O2143" s="62"/>
      <c r="P2143" s="140"/>
      <c r="Q2143" s="63"/>
      <c r="R2143" s="83"/>
    </row>
    <row r="2144" spans="1:18" ht="15" customHeight="1">
      <c r="A2144" s="30"/>
      <c r="D2144" s="6"/>
      <c r="E2144" s="5"/>
      <c r="F2144" s="33"/>
      <c r="G2144" s="35"/>
      <c r="H2144" s="27"/>
      <c r="I2144" s="33"/>
      <c r="J2144" s="64"/>
      <c r="K2144" s="58"/>
      <c r="L2144" s="59"/>
      <c r="M2144" s="60"/>
      <c r="N2144" s="61"/>
      <c r="O2144" s="62"/>
      <c r="P2144" s="140"/>
      <c r="Q2144" s="63"/>
      <c r="R2144" s="83"/>
    </row>
    <row r="2145" spans="1:18" ht="15" customHeight="1">
      <c r="A2145" s="30"/>
      <c r="D2145" s="6"/>
      <c r="E2145" s="5"/>
      <c r="F2145" s="33"/>
      <c r="G2145" s="35"/>
      <c r="H2145" s="27"/>
      <c r="I2145" s="33"/>
      <c r="J2145" s="64"/>
      <c r="K2145" s="58"/>
      <c r="L2145" s="59"/>
      <c r="M2145" s="60"/>
      <c r="N2145" s="61"/>
      <c r="O2145" s="62"/>
      <c r="P2145" s="140"/>
      <c r="Q2145" s="63"/>
      <c r="R2145" s="83"/>
    </row>
    <row r="2146" spans="1:18" ht="15" customHeight="1">
      <c r="A2146" s="30"/>
      <c r="D2146" s="6"/>
      <c r="E2146" s="5"/>
      <c r="F2146" s="33"/>
      <c r="G2146" s="31"/>
      <c r="H2146" s="27"/>
      <c r="I2146" s="33"/>
      <c r="J2146" s="64"/>
      <c r="K2146" s="58"/>
      <c r="L2146" s="59"/>
      <c r="M2146" s="60"/>
      <c r="N2146" s="61"/>
      <c r="O2146" s="62"/>
      <c r="P2146" s="140"/>
      <c r="Q2146" s="63"/>
      <c r="R2146" s="83"/>
    </row>
    <row r="2147" spans="1:18" ht="15" customHeight="1">
      <c r="A2147" s="30"/>
      <c r="D2147" s="6"/>
      <c r="E2147" s="5"/>
      <c r="F2147" s="33"/>
      <c r="G2147" s="31"/>
      <c r="H2147" s="27"/>
      <c r="I2147" s="33"/>
      <c r="J2147" s="64"/>
      <c r="K2147" s="58"/>
      <c r="L2147" s="59"/>
      <c r="M2147" s="60"/>
      <c r="N2147" s="61"/>
      <c r="O2147" s="62"/>
      <c r="P2147" s="140"/>
      <c r="Q2147" s="63"/>
      <c r="R2147" s="83"/>
    </row>
    <row r="2148" spans="1:18" ht="15" customHeight="1">
      <c r="A2148" s="30"/>
      <c r="D2148" s="6"/>
      <c r="E2148" s="5"/>
      <c r="F2148" s="33"/>
      <c r="G2148" s="35"/>
      <c r="H2148" s="27"/>
      <c r="I2148" s="33"/>
      <c r="J2148" s="64"/>
      <c r="K2148" s="58"/>
      <c r="L2148" s="59"/>
      <c r="M2148" s="60"/>
      <c r="N2148" s="61"/>
      <c r="O2148" s="62"/>
      <c r="P2148" s="140"/>
      <c r="Q2148" s="63"/>
      <c r="R2148" s="83"/>
    </row>
    <row r="2149" spans="1:18" ht="15" customHeight="1">
      <c r="A2149" s="30"/>
      <c r="D2149" s="6"/>
      <c r="E2149" s="5"/>
      <c r="F2149" s="33"/>
      <c r="G2149" s="35"/>
      <c r="H2149" s="27"/>
      <c r="I2149" s="33"/>
      <c r="J2149" s="64"/>
      <c r="K2149" s="58"/>
      <c r="L2149" s="59"/>
      <c r="M2149" s="60"/>
      <c r="N2149" s="61"/>
      <c r="O2149" s="62"/>
      <c r="P2149" s="140"/>
      <c r="Q2149" s="63"/>
      <c r="R2149" s="83"/>
    </row>
    <row r="2150" spans="1:18" ht="15" customHeight="1">
      <c r="A2150" s="30"/>
      <c r="D2150" s="6"/>
      <c r="E2150" s="5"/>
      <c r="F2150" s="33"/>
      <c r="G2150" s="35"/>
      <c r="H2150" s="27"/>
      <c r="I2150" s="33"/>
      <c r="J2150" s="64"/>
      <c r="K2150" s="58"/>
      <c r="L2150" s="59"/>
      <c r="M2150" s="60"/>
      <c r="N2150" s="61"/>
      <c r="O2150" s="62"/>
      <c r="P2150" s="140"/>
      <c r="Q2150" s="63"/>
      <c r="R2150" s="83"/>
    </row>
    <row r="2151" spans="1:18" ht="15" customHeight="1">
      <c r="A2151" s="30"/>
      <c r="D2151" s="6"/>
      <c r="E2151" s="5"/>
      <c r="F2151" s="33"/>
      <c r="G2151" s="35"/>
      <c r="H2151" s="27"/>
      <c r="I2151" s="33"/>
      <c r="J2151" s="64"/>
      <c r="K2151" s="58"/>
      <c r="L2151" s="59"/>
      <c r="M2151" s="60"/>
      <c r="N2151" s="61"/>
      <c r="O2151" s="62"/>
      <c r="P2151" s="140"/>
      <c r="Q2151" s="63"/>
      <c r="R2151" s="83"/>
    </row>
    <row r="2152" spans="1:18" ht="15" customHeight="1">
      <c r="A2152" s="30"/>
      <c r="D2152" s="6"/>
      <c r="E2152" s="5"/>
      <c r="F2152" s="33"/>
      <c r="G2152" s="31"/>
      <c r="H2152" s="27"/>
      <c r="I2152" s="33"/>
      <c r="J2152" s="64"/>
      <c r="K2152" s="58"/>
      <c r="L2152" s="59"/>
      <c r="M2152" s="60"/>
      <c r="N2152" s="61"/>
      <c r="O2152" s="62"/>
      <c r="P2152" s="140"/>
      <c r="Q2152" s="63"/>
      <c r="R2152" s="83"/>
    </row>
    <row r="2153" spans="1:18" ht="15" customHeight="1">
      <c r="A2153" s="30"/>
      <c r="D2153" s="6"/>
      <c r="E2153" s="5"/>
      <c r="F2153" s="33"/>
      <c r="G2153" s="31"/>
      <c r="H2153" s="27"/>
      <c r="I2153" s="33"/>
      <c r="J2153" s="64"/>
      <c r="K2153" s="58"/>
      <c r="L2153" s="59"/>
      <c r="M2153" s="60"/>
      <c r="N2153" s="61"/>
      <c r="O2153" s="62"/>
      <c r="P2153" s="140"/>
      <c r="Q2153" s="63"/>
      <c r="R2153" s="83"/>
    </row>
    <row r="2154" spans="1:18" ht="15" customHeight="1">
      <c r="A2154" s="30"/>
      <c r="D2154" s="6"/>
      <c r="E2154" s="5"/>
      <c r="F2154" s="33"/>
      <c r="G2154" s="35"/>
      <c r="H2154" s="27"/>
      <c r="I2154" s="33"/>
      <c r="J2154" s="64"/>
      <c r="K2154" s="58"/>
      <c r="L2154" s="59"/>
      <c r="M2154" s="60"/>
      <c r="N2154" s="61"/>
      <c r="O2154" s="62"/>
      <c r="P2154" s="140"/>
      <c r="Q2154" s="63"/>
      <c r="R2154" s="83"/>
    </row>
    <row r="2155" spans="1:18" ht="15" customHeight="1">
      <c r="A2155" s="30"/>
      <c r="D2155" s="6"/>
      <c r="E2155" s="5"/>
      <c r="F2155" s="33"/>
      <c r="G2155" s="35"/>
      <c r="H2155" s="27"/>
      <c r="I2155" s="33"/>
      <c r="J2155" s="64"/>
      <c r="K2155" s="58"/>
      <c r="L2155" s="59"/>
      <c r="M2155" s="60"/>
      <c r="N2155" s="61"/>
      <c r="O2155" s="62"/>
      <c r="P2155" s="140"/>
      <c r="Q2155" s="63"/>
      <c r="R2155" s="83"/>
    </row>
    <row r="2156" spans="1:18" ht="15" customHeight="1">
      <c r="A2156" s="30"/>
      <c r="D2156" s="6"/>
      <c r="E2156" s="5"/>
      <c r="F2156" s="33"/>
      <c r="G2156" s="35"/>
      <c r="H2156" s="27"/>
      <c r="I2156" s="33"/>
      <c r="J2156" s="64"/>
      <c r="K2156" s="58"/>
      <c r="L2156" s="59"/>
      <c r="M2156" s="60"/>
      <c r="N2156" s="61"/>
      <c r="O2156" s="62"/>
      <c r="P2156" s="140"/>
      <c r="Q2156" s="63"/>
      <c r="R2156" s="83"/>
    </row>
    <row r="2157" spans="1:18" ht="15" customHeight="1">
      <c r="A2157" s="30"/>
      <c r="D2157" s="6"/>
      <c r="E2157" s="5"/>
      <c r="F2157" s="33"/>
      <c r="G2157" s="35"/>
      <c r="H2157" s="27"/>
      <c r="I2157" s="33"/>
      <c r="J2157" s="64"/>
      <c r="K2157" s="58"/>
      <c r="L2157" s="59"/>
      <c r="M2157" s="60"/>
      <c r="N2157" s="61"/>
      <c r="O2157" s="62"/>
      <c r="P2157" s="140"/>
      <c r="Q2157" s="63"/>
      <c r="R2157" s="83"/>
    </row>
    <row r="2158" spans="1:18" ht="15" customHeight="1">
      <c r="A2158" s="30"/>
      <c r="D2158" s="6"/>
      <c r="E2158" s="5"/>
      <c r="F2158" s="33"/>
      <c r="G2158" s="31"/>
      <c r="H2158" s="27"/>
      <c r="I2158" s="33"/>
      <c r="J2158" s="64"/>
      <c r="K2158" s="58"/>
      <c r="L2158" s="59"/>
      <c r="M2158" s="60"/>
      <c r="N2158" s="61"/>
      <c r="O2158" s="62"/>
      <c r="P2158" s="140"/>
      <c r="Q2158" s="63"/>
      <c r="R2158" s="83"/>
    </row>
    <row r="2159" spans="1:18" ht="15" customHeight="1">
      <c r="A2159" s="30"/>
      <c r="D2159" s="6"/>
      <c r="E2159" s="5"/>
      <c r="F2159" s="33"/>
      <c r="G2159" s="31"/>
      <c r="H2159" s="27"/>
      <c r="I2159" s="33"/>
      <c r="J2159" s="64"/>
      <c r="K2159" s="58"/>
      <c r="L2159" s="59"/>
      <c r="M2159" s="60"/>
      <c r="N2159" s="61"/>
      <c r="O2159" s="62"/>
      <c r="P2159" s="140"/>
      <c r="Q2159" s="63"/>
      <c r="R2159" s="83"/>
    </row>
    <row r="2160" spans="1:18" ht="15" customHeight="1">
      <c r="A2160" s="30"/>
      <c r="D2160" s="6"/>
      <c r="E2160" s="5"/>
      <c r="F2160" s="33"/>
      <c r="G2160" s="35"/>
      <c r="H2160" s="27"/>
      <c r="I2160" s="33"/>
      <c r="J2160" s="64"/>
      <c r="K2160" s="58"/>
      <c r="L2160" s="59"/>
      <c r="M2160" s="60"/>
      <c r="N2160" s="61"/>
      <c r="O2160" s="62"/>
      <c r="P2160" s="140"/>
      <c r="Q2160" s="63"/>
      <c r="R2160" s="83"/>
    </row>
    <row r="2161" spans="1:18" ht="15" customHeight="1">
      <c r="A2161" s="30"/>
      <c r="D2161" s="6"/>
      <c r="E2161" s="5"/>
      <c r="F2161" s="33"/>
      <c r="G2161" s="35"/>
      <c r="H2161" s="27"/>
      <c r="I2161" s="33"/>
      <c r="J2161" s="64"/>
      <c r="K2161" s="58"/>
      <c r="L2161" s="59"/>
      <c r="M2161" s="60"/>
      <c r="N2161" s="61"/>
      <c r="O2161" s="62"/>
      <c r="P2161" s="140"/>
      <c r="Q2161" s="63"/>
      <c r="R2161" s="83"/>
    </row>
    <row r="2162" spans="1:18" ht="15" customHeight="1">
      <c r="A2162" s="30"/>
      <c r="D2162" s="6"/>
      <c r="E2162" s="5"/>
      <c r="F2162" s="33"/>
      <c r="G2162" s="35"/>
      <c r="H2162" s="27"/>
      <c r="I2162" s="33"/>
      <c r="J2162" s="64"/>
      <c r="K2162" s="58"/>
      <c r="L2162" s="59"/>
      <c r="M2162" s="60"/>
      <c r="N2162" s="61"/>
      <c r="O2162" s="62"/>
      <c r="P2162" s="140"/>
      <c r="Q2162" s="63"/>
      <c r="R2162" s="83"/>
    </row>
    <row r="2163" spans="1:18" ht="15" customHeight="1">
      <c r="A2163" s="30"/>
      <c r="D2163" s="6"/>
      <c r="E2163" s="5"/>
      <c r="F2163" s="33"/>
      <c r="G2163" s="35"/>
      <c r="H2163" s="27"/>
      <c r="I2163" s="33"/>
      <c r="J2163" s="64"/>
      <c r="K2163" s="58"/>
      <c r="L2163" s="59"/>
      <c r="M2163" s="60"/>
      <c r="N2163" s="61"/>
      <c r="O2163" s="62"/>
      <c r="P2163" s="140"/>
      <c r="Q2163" s="63"/>
      <c r="R2163" s="83"/>
    </row>
    <row r="2164" spans="1:18" ht="15" customHeight="1">
      <c r="A2164" s="30"/>
      <c r="D2164" s="6"/>
      <c r="E2164" s="5"/>
      <c r="F2164" s="33"/>
      <c r="G2164" s="31"/>
      <c r="H2164" s="27"/>
      <c r="I2164" s="33"/>
      <c r="J2164" s="64"/>
      <c r="K2164" s="58"/>
      <c r="L2164" s="59"/>
      <c r="M2164" s="60"/>
      <c r="N2164" s="61"/>
      <c r="O2164" s="62"/>
      <c r="P2164" s="140"/>
      <c r="Q2164" s="63"/>
      <c r="R2164" s="83"/>
    </row>
    <row r="2165" spans="1:18" ht="15" customHeight="1">
      <c r="A2165" s="30"/>
      <c r="D2165" s="6"/>
      <c r="E2165" s="5"/>
      <c r="F2165" s="33"/>
      <c r="G2165" s="31"/>
      <c r="H2165" s="27"/>
      <c r="I2165" s="33"/>
      <c r="J2165" s="64"/>
      <c r="K2165" s="58"/>
      <c r="L2165" s="59"/>
      <c r="M2165" s="60"/>
      <c r="N2165" s="61"/>
      <c r="O2165" s="62"/>
      <c r="P2165" s="140"/>
      <c r="Q2165" s="63"/>
      <c r="R2165" s="83"/>
    </row>
    <row r="2166" spans="1:18" ht="15" customHeight="1">
      <c r="A2166" s="30"/>
      <c r="D2166" s="6"/>
      <c r="E2166" s="5"/>
      <c r="F2166" s="33"/>
      <c r="G2166" s="35"/>
      <c r="H2166" s="27"/>
      <c r="I2166" s="33"/>
      <c r="J2166" s="64"/>
      <c r="K2166" s="58"/>
      <c r="L2166" s="59"/>
      <c r="M2166" s="60"/>
      <c r="N2166" s="61"/>
      <c r="O2166" s="62"/>
      <c r="P2166" s="140"/>
      <c r="Q2166" s="63"/>
      <c r="R2166" s="83"/>
    </row>
    <row r="2167" spans="1:18" ht="15" customHeight="1">
      <c r="A2167" s="30"/>
      <c r="D2167" s="6"/>
      <c r="E2167" s="5"/>
      <c r="F2167" s="33"/>
      <c r="G2167" s="35"/>
      <c r="H2167" s="27"/>
      <c r="I2167" s="33"/>
      <c r="J2167" s="64"/>
      <c r="K2167" s="58"/>
      <c r="L2167" s="59"/>
      <c r="M2167" s="60"/>
      <c r="N2167" s="61"/>
      <c r="O2167" s="62"/>
      <c r="P2167" s="140"/>
      <c r="Q2167" s="63"/>
      <c r="R2167" s="83"/>
    </row>
    <row r="2168" spans="1:18" ht="15" customHeight="1">
      <c r="A2168" s="30"/>
      <c r="D2168" s="6"/>
      <c r="E2168" s="5"/>
      <c r="F2168" s="33"/>
      <c r="G2168" s="35"/>
      <c r="H2168" s="27"/>
      <c r="I2168" s="33"/>
      <c r="J2168" s="64"/>
      <c r="K2168" s="58"/>
      <c r="L2168" s="59"/>
      <c r="M2168" s="60"/>
      <c r="N2168" s="61"/>
      <c r="O2168" s="62"/>
      <c r="P2168" s="140"/>
      <c r="Q2168" s="63"/>
      <c r="R2168" s="83"/>
    </row>
    <row r="2169" spans="1:18" ht="15" customHeight="1">
      <c r="A2169" s="30"/>
      <c r="D2169" s="6"/>
      <c r="E2169" s="5"/>
      <c r="F2169" s="33"/>
      <c r="G2169" s="35"/>
      <c r="H2169" s="27"/>
      <c r="I2169" s="33"/>
      <c r="J2169" s="64"/>
      <c r="K2169" s="58"/>
      <c r="L2169" s="59"/>
      <c r="M2169" s="60"/>
      <c r="N2169" s="61"/>
      <c r="O2169" s="62"/>
      <c r="P2169" s="140"/>
      <c r="Q2169" s="63"/>
      <c r="R2169" s="83"/>
    </row>
    <row r="2170" spans="1:18" ht="15" customHeight="1">
      <c r="A2170" s="30"/>
      <c r="D2170" s="6"/>
      <c r="E2170" s="5"/>
      <c r="F2170" s="33"/>
      <c r="G2170" s="31"/>
      <c r="H2170" s="27"/>
      <c r="I2170" s="33"/>
      <c r="J2170" s="64"/>
      <c r="K2170" s="58"/>
      <c r="L2170" s="59"/>
      <c r="M2170" s="60"/>
      <c r="N2170" s="61"/>
      <c r="O2170" s="62"/>
      <c r="P2170" s="140"/>
      <c r="Q2170" s="63"/>
      <c r="R2170" s="83"/>
    </row>
    <row r="2171" spans="1:18" ht="15" customHeight="1">
      <c r="A2171" s="30"/>
      <c r="D2171" s="6"/>
      <c r="E2171" s="5"/>
      <c r="F2171" s="33"/>
      <c r="G2171" s="31"/>
      <c r="H2171" s="27"/>
      <c r="I2171" s="33"/>
      <c r="J2171" s="64"/>
      <c r="K2171" s="58"/>
      <c r="L2171" s="59"/>
      <c r="M2171" s="60"/>
      <c r="N2171" s="61"/>
      <c r="O2171" s="62"/>
      <c r="P2171" s="140"/>
      <c r="Q2171" s="63"/>
      <c r="R2171" s="83"/>
    </row>
    <row r="2172" spans="1:18" ht="15" customHeight="1">
      <c r="A2172" s="30"/>
      <c r="D2172" s="6"/>
      <c r="E2172" s="5"/>
      <c r="F2172" s="33"/>
      <c r="G2172" s="35"/>
      <c r="H2172" s="27"/>
      <c r="I2172" s="33"/>
      <c r="J2172" s="64"/>
      <c r="K2172" s="58"/>
      <c r="L2172" s="59"/>
      <c r="M2172" s="60"/>
      <c r="N2172" s="61"/>
      <c r="O2172" s="62"/>
      <c r="P2172" s="140"/>
      <c r="Q2172" s="63"/>
      <c r="R2172" s="83"/>
    </row>
    <row r="2173" spans="1:18" ht="15" customHeight="1">
      <c r="A2173" s="30"/>
      <c r="D2173" s="6"/>
      <c r="E2173" s="5"/>
      <c r="F2173" s="33"/>
      <c r="G2173" s="35"/>
      <c r="H2173" s="27"/>
      <c r="I2173" s="33"/>
      <c r="J2173" s="64"/>
      <c r="K2173" s="58"/>
      <c r="L2173" s="59"/>
      <c r="M2173" s="60"/>
      <c r="N2173" s="61"/>
      <c r="O2173" s="62"/>
      <c r="P2173" s="140"/>
      <c r="Q2173" s="63"/>
      <c r="R2173" s="83"/>
    </row>
    <row r="2174" spans="1:18" ht="15" customHeight="1">
      <c r="A2174" s="30"/>
      <c r="D2174" s="6"/>
      <c r="E2174" s="5"/>
      <c r="F2174" s="33"/>
      <c r="G2174" s="35"/>
      <c r="H2174" s="27"/>
      <c r="I2174" s="33"/>
      <c r="J2174" s="64"/>
      <c r="K2174" s="58"/>
      <c r="L2174" s="59"/>
      <c r="M2174" s="60"/>
      <c r="N2174" s="61"/>
      <c r="O2174" s="62"/>
      <c r="P2174" s="140"/>
      <c r="Q2174" s="63"/>
      <c r="R2174" s="83"/>
    </row>
    <row r="2175" spans="1:18" ht="15" customHeight="1">
      <c r="A2175" s="30"/>
      <c r="D2175" s="6"/>
      <c r="E2175" s="5"/>
      <c r="F2175" s="33"/>
      <c r="G2175" s="35"/>
      <c r="H2175" s="27"/>
      <c r="I2175" s="33"/>
      <c r="J2175" s="64"/>
      <c r="K2175" s="58"/>
      <c r="L2175" s="59"/>
      <c r="M2175" s="60"/>
      <c r="N2175" s="61"/>
      <c r="O2175" s="62"/>
      <c r="P2175" s="140"/>
      <c r="Q2175" s="63"/>
      <c r="R2175" s="83"/>
    </row>
    <row r="2176" spans="1:18" ht="15" customHeight="1">
      <c r="A2176" s="30"/>
      <c r="D2176" s="6"/>
      <c r="E2176" s="5"/>
      <c r="F2176" s="33"/>
      <c r="G2176" s="31"/>
      <c r="H2176" s="27"/>
      <c r="I2176" s="33"/>
      <c r="J2176" s="64"/>
      <c r="K2176" s="58"/>
      <c r="L2176" s="59"/>
      <c r="M2176" s="60"/>
      <c r="N2176" s="61"/>
      <c r="O2176" s="62"/>
      <c r="P2176" s="140"/>
      <c r="Q2176" s="63"/>
      <c r="R2176" s="83"/>
    </row>
    <row r="2177" spans="1:18" ht="15" customHeight="1">
      <c r="A2177" s="30"/>
      <c r="D2177" s="6"/>
      <c r="E2177" s="5"/>
      <c r="F2177" s="33"/>
      <c r="G2177" s="31"/>
      <c r="H2177" s="27"/>
      <c r="I2177" s="33"/>
      <c r="J2177" s="64"/>
      <c r="K2177" s="58"/>
      <c r="L2177" s="59"/>
      <c r="M2177" s="60"/>
      <c r="N2177" s="61"/>
      <c r="O2177" s="62"/>
      <c r="P2177" s="140"/>
      <c r="Q2177" s="63"/>
      <c r="R2177" s="83"/>
    </row>
    <row r="2178" spans="1:18" ht="15" customHeight="1">
      <c r="A2178" s="30"/>
      <c r="D2178" s="6"/>
      <c r="E2178" s="5"/>
      <c r="F2178" s="33"/>
      <c r="G2178" s="35"/>
      <c r="H2178" s="27"/>
      <c r="I2178" s="33"/>
      <c r="J2178" s="64"/>
      <c r="K2178" s="58"/>
      <c r="L2178" s="59"/>
      <c r="M2178" s="60"/>
      <c r="N2178" s="61"/>
      <c r="O2178" s="62"/>
      <c r="P2178" s="140"/>
      <c r="Q2178" s="63"/>
      <c r="R2178" s="83"/>
    </row>
    <row r="2179" spans="1:18" ht="15" customHeight="1">
      <c r="A2179" s="30"/>
      <c r="D2179" s="6"/>
      <c r="E2179" s="5"/>
      <c r="F2179" s="33"/>
      <c r="G2179" s="35"/>
      <c r="H2179" s="27"/>
      <c r="I2179" s="33"/>
      <c r="J2179" s="64"/>
      <c r="K2179" s="58"/>
      <c r="L2179" s="59"/>
      <c r="M2179" s="60"/>
      <c r="N2179" s="61"/>
      <c r="O2179" s="62"/>
      <c r="P2179" s="140"/>
      <c r="Q2179" s="63"/>
      <c r="R2179" s="83"/>
    </row>
    <row r="2180" spans="1:18" ht="15" customHeight="1">
      <c r="A2180" s="30"/>
      <c r="D2180" s="6"/>
      <c r="E2180" s="5"/>
      <c r="F2180" s="33"/>
      <c r="G2180" s="35"/>
      <c r="H2180" s="27"/>
      <c r="I2180" s="33"/>
      <c r="J2180" s="64"/>
      <c r="K2180" s="58"/>
      <c r="L2180" s="59"/>
      <c r="M2180" s="60"/>
      <c r="N2180" s="61"/>
      <c r="O2180" s="62"/>
      <c r="P2180" s="140"/>
      <c r="Q2180" s="63"/>
      <c r="R2180" s="83"/>
    </row>
    <row r="2181" spans="1:18" ht="15" customHeight="1">
      <c r="A2181" s="30"/>
      <c r="D2181" s="6"/>
      <c r="E2181" s="5"/>
      <c r="F2181" s="33"/>
      <c r="G2181" s="35"/>
      <c r="H2181" s="27"/>
      <c r="I2181" s="33"/>
      <c r="J2181" s="64"/>
      <c r="K2181" s="58"/>
      <c r="L2181" s="59"/>
      <c r="M2181" s="60"/>
      <c r="N2181" s="61"/>
      <c r="O2181" s="62"/>
      <c r="P2181" s="140"/>
      <c r="Q2181" s="63"/>
      <c r="R2181" s="83"/>
    </row>
    <row r="2182" spans="1:18" ht="15" customHeight="1">
      <c r="A2182" s="30"/>
      <c r="D2182" s="6"/>
      <c r="E2182" s="5"/>
      <c r="F2182" s="33"/>
      <c r="G2182" s="31"/>
      <c r="H2182" s="27"/>
      <c r="I2182" s="33"/>
      <c r="J2182" s="64"/>
      <c r="K2182" s="58"/>
      <c r="L2182" s="59"/>
      <c r="M2182" s="60"/>
      <c r="N2182" s="61"/>
      <c r="O2182" s="62"/>
      <c r="P2182" s="140"/>
      <c r="Q2182" s="63"/>
      <c r="R2182" s="83"/>
    </row>
    <row r="2183" spans="1:18" ht="15" customHeight="1">
      <c r="A2183" s="30"/>
      <c r="D2183" s="6"/>
      <c r="E2183" s="5"/>
      <c r="F2183" s="33"/>
      <c r="G2183" s="31"/>
      <c r="H2183" s="27"/>
      <c r="I2183" s="33"/>
      <c r="J2183" s="64"/>
      <c r="K2183" s="58"/>
      <c r="L2183" s="59"/>
      <c r="M2183" s="60"/>
      <c r="N2183" s="61"/>
      <c r="O2183" s="62"/>
      <c r="P2183" s="140"/>
      <c r="Q2183" s="63"/>
      <c r="R2183" s="83"/>
    </row>
    <row r="2184" spans="1:18" ht="15" customHeight="1">
      <c r="A2184" s="30"/>
      <c r="D2184" s="6"/>
      <c r="E2184" s="5"/>
      <c r="F2184" s="33"/>
      <c r="G2184" s="35"/>
      <c r="H2184" s="27"/>
      <c r="I2184" s="33"/>
      <c r="J2184" s="64"/>
      <c r="K2184" s="58"/>
      <c r="L2184" s="59"/>
      <c r="M2184" s="60"/>
      <c r="N2184" s="61"/>
      <c r="O2184" s="62"/>
      <c r="P2184" s="140"/>
      <c r="Q2184" s="63"/>
      <c r="R2184" s="83"/>
    </row>
    <row r="2185" spans="1:18" ht="15" customHeight="1">
      <c r="A2185" s="30"/>
      <c r="D2185" s="6"/>
      <c r="E2185" s="5"/>
      <c r="F2185" s="33"/>
      <c r="G2185" s="35"/>
      <c r="H2185" s="27"/>
      <c r="I2185" s="33"/>
      <c r="J2185" s="64"/>
      <c r="K2185" s="58"/>
      <c r="L2185" s="59"/>
      <c r="M2185" s="60"/>
      <c r="N2185" s="61"/>
      <c r="O2185" s="62"/>
      <c r="P2185" s="140"/>
      <c r="Q2185" s="63"/>
      <c r="R2185" s="83"/>
    </row>
    <row r="2186" spans="1:18" ht="15" customHeight="1">
      <c r="A2186" s="30"/>
      <c r="D2186" s="6"/>
      <c r="E2186" s="5"/>
      <c r="F2186" s="33"/>
      <c r="G2186" s="35"/>
      <c r="H2186" s="27"/>
      <c r="I2186" s="33"/>
      <c r="J2186" s="64"/>
      <c r="K2186" s="58"/>
      <c r="L2186" s="59"/>
      <c r="M2186" s="60"/>
      <c r="N2186" s="61"/>
      <c r="O2186" s="62"/>
      <c r="P2186" s="140"/>
      <c r="Q2186" s="63"/>
      <c r="R2186" s="83"/>
    </row>
    <row r="2187" spans="1:18" ht="15" customHeight="1">
      <c r="A2187" s="30"/>
      <c r="D2187" s="6"/>
      <c r="E2187" s="5"/>
      <c r="F2187" s="33"/>
      <c r="G2187" s="35"/>
      <c r="H2187" s="27"/>
      <c r="I2187" s="33"/>
      <c r="J2187" s="64"/>
      <c r="K2187" s="58"/>
      <c r="L2187" s="59"/>
      <c r="M2187" s="60"/>
      <c r="N2187" s="61"/>
      <c r="O2187" s="62"/>
      <c r="P2187" s="140"/>
      <c r="Q2187" s="63"/>
      <c r="R2187" s="83"/>
    </row>
    <row r="2188" spans="1:18" ht="15" customHeight="1">
      <c r="A2188" s="30"/>
      <c r="D2188" s="6"/>
      <c r="E2188" s="5"/>
      <c r="F2188" s="33"/>
      <c r="G2188" s="31"/>
      <c r="H2188" s="27"/>
      <c r="I2188" s="33"/>
      <c r="J2188" s="64"/>
      <c r="K2188" s="58"/>
      <c r="L2188" s="59"/>
      <c r="M2188" s="60"/>
      <c r="N2188" s="61"/>
      <c r="O2188" s="62"/>
      <c r="P2188" s="140"/>
      <c r="Q2188" s="63"/>
      <c r="R2188" s="83"/>
    </row>
    <row r="2189" spans="1:18" ht="15" customHeight="1">
      <c r="A2189" s="30"/>
      <c r="D2189" s="6"/>
      <c r="E2189" s="5"/>
      <c r="F2189" s="33"/>
      <c r="G2189" s="31"/>
      <c r="H2189" s="27"/>
      <c r="I2189" s="33"/>
      <c r="J2189" s="64"/>
      <c r="K2189" s="58"/>
      <c r="L2189" s="59"/>
      <c r="M2189" s="60"/>
      <c r="N2189" s="61"/>
      <c r="O2189" s="62"/>
      <c r="P2189" s="140"/>
      <c r="Q2189" s="63"/>
      <c r="R2189" s="83"/>
    </row>
  </sheetData>
  <sheetProtection formatColumns="0" autoFilter="0"/>
  <autoFilter ref="A1:R2203" xr:uid="{00000000-0001-0000-0100-000000000000}"/>
  <mergeCells count="20">
    <mergeCell ref="P1:P4"/>
    <mergeCell ref="XEY2:XEY4"/>
    <mergeCell ref="XEZ2:XEZ4"/>
    <mergeCell ref="Q1:Q4"/>
    <mergeCell ref="M1:M4"/>
    <mergeCell ref="N1:N4"/>
    <mergeCell ref="O1:O4"/>
    <mergeCell ref="R1:R4"/>
    <mergeCell ref="G1:G4"/>
    <mergeCell ref="K1:K4"/>
    <mergeCell ref="L1:L4"/>
    <mergeCell ref="A1:A4"/>
    <mergeCell ref="B1:B4"/>
    <mergeCell ref="C1:C4"/>
    <mergeCell ref="D1:D4"/>
    <mergeCell ref="F1:F4"/>
    <mergeCell ref="E1:E4"/>
    <mergeCell ref="I1:I4"/>
    <mergeCell ref="H1:H4"/>
    <mergeCell ref="J1:J4"/>
  </mergeCells>
  <phoneticPr fontId="10" type="noConversion"/>
  <conditionalFormatting sqref="I5:I2189 F5:F1048576">
    <cfRule type="cellIs" dxfId="24" priority="24" operator="equal">
      <formula>"S"</formula>
    </cfRule>
    <cfRule type="cellIs" dxfId="23" priority="29" operator="equal">
      <formula>"0S"</formula>
    </cfRule>
  </conditionalFormatting>
  <conditionalFormatting sqref="J5:J2189">
    <cfRule type="cellIs" dxfId="22" priority="32" operator="greaterThan">
      <formula>35</formula>
    </cfRule>
  </conditionalFormatting>
  <conditionalFormatting sqref="N5:N2189 V82 AG82 AR82 BC82 BN82 BY82 CJ82 CU82 DF82 DQ82 EB82 EM82 EX82 FI82 FT82 GE82 GP82 HA82 HL82 HW82 IH82 IS82 JD82 JO82 JZ82 KK82 KV82 LG82 LR82 MC82 MN82 MY82 NJ82 NU82 OF82 OQ82 PB82 PM82 PX82 QI82 QT82 RE82 RP82 SA82 SL82 SW82 TH82 TS82 UD82 UO82 UZ82 VK82 VV82 WG82 WR82 XC82 XN82 XY82 YJ82 YU82 ZF82 ZQ82 AAB82 AAM82 AAX82 ABI82 ABT82 ACE82 ACP82 ADA82 ADL82 ADW82 AEH82 AES82 AFD82 AFO82 AFZ82 AGK82 AGV82 AHG82 AHR82 AIC82 AIN82 AIY82 AJJ82 AJU82 AKF82 AKQ82 ALB82 ALM82 ALX82 AMI82 AMT82 ANE82 ANP82 AOA82 AOL82 AOW82 APH82 APS82 AQD82 AQO82 AQZ82 ARK82 ARV82 ASG82 ASR82 ATC82 ATN82 ATY82 AUJ82 AUU82 AVF82 AVQ82 AWB82 AWM82 AWX82 AXI82 AXT82 AYE82 AYP82 AZA82 AZL82 AZW82 BAH82 BAS82 BBD82 BBO82 BBZ82 BCK82 BCV82 BDG82 BDR82 BEC82 BEN82 BEY82 BFJ82 BFU82 BGF82 BGQ82 BHB82 BHM82 BHX82 BII82 BIT82 BJE82 BJP82 BKA82 BKL82 BKW82 BLH82 BLS82 BMD82 BMO82 BMZ82 BNK82 BNV82 BOG82 BOR82 BPC82 BPN82 BPY82 BQJ82 BQU82 BRF82 BRQ82 BSB82 BSM82 BSX82 BTI82 BTT82 BUE82 BUP82 BVA82 BVL82 BVW82 BWH82 BWS82 BXD82 BXO82 BXZ82 BYK82 BYV82 BZG82 BZR82 CAC82 CAN82 CAY82 CBJ82 CBU82 CCF82 CCQ82 CDB82 CDM82 CDX82 CEI82 CET82 CFE82 CFP82 CGA82 CGL82 CGW82 CHH82 CHS82 CID82 CIO82 CIZ82 CJK82 CJV82 CKG82 CKR82 CLC82 CLN82 CLY82 CMJ82 CMU82 CNF82 CNQ82 COB82 COM82 COX82 CPI82 CPT82 CQE82 CQP82 CRA82 CRL82 CRW82 CSH82 CSS82 CTD82 CTO82 CTZ82 CUK82 CUV82 CVG82 CVR82 CWC82 CWN82 CWY82 CXJ82 CXU82 CYF82 CYQ82 CZB82 CZM82 CZX82 DAI82 DAT82 DBE82 DBP82 DCA82 DCL82 DCW82 DDH82 DDS82 DED82 DEO82 DEZ82 DFK82 DFV82 DGG82 DGR82 DHC82 DHN82 DHY82 DIJ82 DIU82 DJF82 DJQ82 DKB82 DKM82 DKX82 DLI82 DLT82 DME82 DMP82 DNA82 DNL82 DNW82 DOH82 DOS82 DPD82 DPO82 DPZ82 DQK82 DQV82 DRG82 DRR82 DSC82 DSN82 DSY82 DTJ82 DTU82 DUF82 DUQ82 DVB82 DVM82 DVX82 DWI82 DWT82 DXE82 DXP82 DYA82 DYL82 DYW82 DZH82 DZS82 EAD82 EAO82 EAZ82 EBK82 EBV82 ECG82 ECR82 EDC82 EDN82 EDY82 EEJ82 EEU82 EFF82 EFQ82 EGB82 EGM82 EGX82 EHI82 EHT82 EIE82 EIP82 EJA82 EJL82 EJW82 EKH82 EKS82 ELD82 ELO82 ELZ82 EMK82 EMV82 ENG82 ENR82 EOC82 EON82 EOY82 EPJ82 EPU82 EQF82 EQQ82 ERB82 ERM82 ERX82 ESI82 EST82 ETE82 ETP82 EUA82 EUL82 EUW82 EVH82 EVS82 EWD82 EWO82 EWZ82 EXK82 EXV82 EYG82 EYR82 EZC82 EZN82 EZY82 FAJ82 FAU82 FBF82 FBQ82 FCB82 FCM82 FCX82 FDI82 FDT82 FEE82 FEP82 FFA82 FFL82 FFW82 FGH82 FGS82 FHD82 FHO82 FHZ82 FIK82 FIV82 FJG82 FJR82 FKC82 FKN82 FKY82 FLJ82 FLU82 FMF82 FMQ82 FNB82 FNM82 FNX82 FOI82 FOT82 FPE82 FPP82 FQA82 FQL82 FQW82 FRH82 FRS82 FSD82 FSO82 FSZ82 FTK82 FTV82 FUG82 FUR82 FVC82 FVN82 FVY82 FWJ82 FWU82 FXF82 FXQ82 FYB82 FYM82 FYX82 FZI82 FZT82 GAE82 GAP82 GBA82 GBL82 GBW82 GCH82 GCS82 GDD82 GDO82 GDZ82 GEK82 GEV82 GFG82 GFR82 GGC82 GGN82 GGY82 GHJ82 GHU82 GIF82 GIQ82 GJB82 GJM82 GJX82 GKI82 GKT82 GLE82 GLP82 GMA82 GML82 GMW82 GNH82 GNS82 GOD82 GOO82 GOZ82 GPK82 GPV82 GQG82 GQR82 GRC82 GRN82 GRY82 GSJ82 GSU82 GTF82 GTQ82 GUB82 GUM82 GUX82 GVI82 GVT82 GWE82 GWP82 GXA82 GXL82 GXW82 GYH82 GYS82 GZD82 GZO82 GZZ82 HAK82 HAV82 HBG82 HBR82 HCC82 HCN82 HCY82 HDJ82 HDU82 HEF82 HEQ82 HFB82 HFM82 HFX82 HGI82 HGT82 HHE82 HHP82 HIA82 HIL82 HIW82 HJH82 HJS82 HKD82 HKO82 HKZ82 HLK82 HLV82 HMG82 HMR82 HNC82 HNN82 HNY82 HOJ82 HOU82 HPF82 HPQ82 HQB82 HQM82 HQX82 HRI82 HRT82 HSE82 HSP82 HTA82 HTL82 HTW82 HUH82 HUS82 HVD82 HVO82 HVZ82 HWK82 HWV82 HXG82 HXR82 HYC82 HYN82 HYY82 HZJ82 HZU82 IAF82 IAQ82 IBB82 IBM82 IBX82 ICI82 ICT82 IDE82 IDP82 IEA82 IEL82 IEW82 IFH82 IFS82 IGD82 IGO82 IGZ82 IHK82 IHV82 IIG82 IIR82 IJC82 IJN82 IJY82 IKJ82 IKU82 ILF82 ILQ82 IMB82 IMM82 IMX82 INI82 INT82 IOE82 IOP82 IPA82 IPL82 IPW82 IQH82 IQS82 IRD82 IRO82 IRZ82 ISK82 ISV82 ITG82 ITR82 IUC82 IUN82 IUY82 IVJ82 IVU82 IWF82 IWQ82 IXB82 IXM82 IXX82 IYI82 IYT82 IZE82 IZP82 JAA82 JAL82 JAW82 JBH82 JBS82 JCD82 JCO82 JCZ82 JDK82 JDV82 JEG82 JER82 JFC82 JFN82 JFY82 JGJ82 JGU82 JHF82 JHQ82 JIB82 JIM82 JIX82 JJI82 JJT82 JKE82 JKP82 JLA82 JLL82 JLW82 JMH82 JMS82 JND82 JNO82 JNZ82 JOK82 JOV82 JPG82 JPR82 JQC82 JQN82 JQY82 JRJ82 JRU82 JSF82 JSQ82 JTB82 JTM82 JTX82 JUI82 JUT82 JVE82 JVP82 JWA82 JWL82 JWW82 JXH82 JXS82 JYD82 JYO82 JYZ82 JZK82 JZV82 KAG82 KAR82 KBC82 KBN82 KBY82 KCJ82 KCU82 KDF82 KDQ82 KEB82 KEM82 KEX82 KFI82 KFT82 KGE82 KGP82 KHA82 KHL82 KHW82 KIH82 KIS82 KJD82 KJO82 KJZ82 KKK82 KKV82 KLG82 KLR82 KMC82 KMN82 KMY82 KNJ82 KNU82 KOF82 KOQ82 KPB82 KPM82 KPX82 KQI82 KQT82 KRE82 KRP82 KSA82 KSL82 KSW82 KTH82 KTS82 KUD82 KUO82 KUZ82 KVK82 KVV82 KWG82 KWR82 KXC82 KXN82 KXY82 KYJ82 KYU82 KZF82 KZQ82 LAB82 LAM82 LAX82 LBI82 LBT82 LCE82 LCP82 LDA82 LDL82 LDW82 LEH82 LES82 LFD82 LFO82 LFZ82 LGK82 LGV82 LHG82 LHR82 LIC82 LIN82 LIY82 LJJ82 LJU82 LKF82 LKQ82 LLB82 LLM82 LLX82 LMI82 LMT82 LNE82 LNP82 LOA82 LOL82 LOW82 LPH82 LPS82 LQD82 LQO82 LQZ82 LRK82 LRV82 LSG82 LSR82 LTC82 LTN82 LTY82 LUJ82 LUU82 LVF82 LVQ82 LWB82 LWM82 LWX82 LXI82 LXT82 LYE82 LYP82 LZA82 LZL82 LZW82 MAH82 MAS82 MBD82 MBO82 MBZ82 MCK82 MCV82 MDG82 MDR82 MEC82 MEN82 MEY82 MFJ82 MFU82 MGF82 MGQ82 MHB82 MHM82 MHX82 MII82 MIT82 MJE82 MJP82 MKA82 MKL82 MKW82 MLH82 MLS82 MMD82 MMO82 MMZ82 MNK82 MNV82 MOG82 MOR82 MPC82 MPN82 MPY82 MQJ82 MQU82 MRF82 MRQ82 MSB82 MSM82 MSX82 MTI82 MTT82 MUE82 MUP82 MVA82 MVL82 MVW82 MWH82 MWS82 MXD82 MXO82 MXZ82 MYK82 MYV82 MZG82 MZR82 NAC82 NAN82 NAY82 NBJ82 NBU82 NCF82 NCQ82 NDB82 NDM82 NDX82 NEI82 NET82 NFE82 NFP82 NGA82 NGL82 NGW82 NHH82 NHS82 NID82 NIO82 NIZ82 NJK82 NJV82 NKG82 NKR82 NLC82 NLN82 NLY82 NMJ82 NMU82 NNF82 NNQ82 NOB82 NOM82 NOX82 NPI82 NPT82 NQE82 NQP82 NRA82 NRL82 NRW82 NSH82 NSS82 NTD82 NTO82 NTZ82 NUK82 NUV82 NVG82 NVR82 NWC82 NWN82 NWY82 NXJ82 NXU82 NYF82 NYQ82 NZB82 NZM82 NZX82 OAI82 OAT82 OBE82 OBP82 OCA82 OCL82 OCW82 ODH82 ODS82 OED82 OEO82 OEZ82 OFK82 OFV82 OGG82 OGR82 OHC82 OHN82 OHY82 OIJ82 OIU82 OJF82 OJQ82 OKB82 OKM82 OKX82 OLI82 OLT82 OME82 OMP82 ONA82 ONL82 ONW82 OOH82 OOS82 OPD82 OPO82 OPZ82 OQK82 OQV82 ORG82 ORR82 OSC82 OSN82 OSY82 OTJ82 OTU82 OUF82 OUQ82 OVB82 OVM82 OVX82 OWI82 OWT82 OXE82 OXP82 OYA82 OYL82 OYW82 OZH82 OZS82 PAD82 PAO82 PAZ82 PBK82 PBV82 PCG82 PCR82 PDC82 PDN82 PDY82 PEJ82 PEU82 PFF82 PFQ82 PGB82 PGM82 PGX82 PHI82 PHT82 PIE82 PIP82 PJA82 PJL82 PJW82 PKH82 PKS82 PLD82 PLO82 PLZ82 PMK82 PMV82 PNG82 PNR82 POC82 PON82 POY82 PPJ82 PPU82 PQF82 PQQ82 PRB82 PRM82 PRX82 PSI82 PST82 PTE82 PTP82 PUA82 PUL82 PUW82 PVH82 PVS82 PWD82 PWO82 PWZ82 PXK82 PXV82 PYG82 PYR82 PZC82 PZN82 PZY82 QAJ82 QAU82 QBF82 QBQ82 QCB82 QCM82 QCX82 QDI82 QDT82 QEE82 QEP82 QFA82 QFL82 QFW82 QGH82 QGS82 QHD82 QHO82 QHZ82 QIK82 QIV82 QJG82 QJR82 QKC82 QKN82 QKY82 QLJ82 QLU82 QMF82 QMQ82 QNB82 QNM82 QNX82 QOI82 QOT82 QPE82 QPP82 QQA82 QQL82 QQW82 QRH82 QRS82 QSD82 QSO82 QSZ82 QTK82 QTV82 QUG82 QUR82 QVC82 QVN82 QVY82 QWJ82 QWU82 QXF82 QXQ82 QYB82 QYM82 QYX82 QZI82 QZT82 RAE82 RAP82 RBA82 RBL82 RBW82 RCH82 RCS82 RDD82 RDO82 RDZ82 REK82 REV82 RFG82 RFR82 RGC82 RGN82 RGY82 RHJ82 RHU82 RIF82 RIQ82 RJB82 RJM82 RJX82 RKI82 RKT82 RLE82 RLP82 RMA82 RML82 RMW82 RNH82 RNS82 ROD82 ROO82 ROZ82 RPK82 RPV82 RQG82 RQR82 RRC82 RRN82 RRY82 RSJ82 RSU82 RTF82 RTQ82 RUB82 RUM82 RUX82 RVI82 RVT82 RWE82 RWP82 RXA82 RXL82 RXW82 RYH82 RYS82 RZD82 RZO82 RZZ82 SAK82 SAV82 SBG82 SBR82 SCC82 SCN82 SCY82 SDJ82 SDU82 SEF82 SEQ82 SFB82 SFM82 SFX82 SGI82 SGT82 SHE82 SHP82 SIA82 SIL82 SIW82 SJH82 SJS82 SKD82 SKO82 SKZ82 SLK82 SLV82 SMG82 SMR82 SNC82 SNN82 SNY82 SOJ82 SOU82 SPF82 SPQ82 SQB82 SQM82 SQX82 SRI82 SRT82 SSE82 SSP82 STA82 STL82 STW82 SUH82 SUS82 SVD82 SVO82 SVZ82 SWK82 SWV82 SXG82 SXR82 SYC82 SYN82 SYY82 SZJ82 SZU82 TAF82 TAQ82 TBB82 TBM82 TBX82 TCI82 TCT82 TDE82 TDP82 TEA82 TEL82 TEW82 TFH82 TFS82 TGD82 TGO82 TGZ82 THK82 THV82 TIG82 TIR82 TJC82 TJN82 TJY82 TKJ82 TKU82 TLF82 TLQ82 TMB82 TMM82 TMX82 TNI82 TNT82 TOE82 TOP82 TPA82 TPL82 TPW82 TQH82 TQS82 TRD82 TRO82 TRZ82 TSK82 TSV82 TTG82 TTR82 TUC82 TUN82 TUY82 TVJ82 TVU82 TWF82 TWQ82 TXB82 TXM82 TXX82 TYI82 TYT82 TZE82 TZP82 UAA82 UAL82 UAW82 UBH82 UBS82 UCD82 UCO82 UCZ82 UDK82 UDV82 UEG82 UER82 UFC82 UFN82 UFY82 UGJ82 UGU82 UHF82 UHQ82 UIB82 UIM82 UIX82 UJI82 UJT82 UKE82 UKP82 ULA82 ULL82 ULW82 UMH82 UMS82 UND82 UNO82 UNZ82 UOK82 UOV82 UPG82 UPR82 UQC82 UQN82 UQY82 URJ82 URU82 USF82 USQ82 UTB82 UTM82 UTX82 UUI82 UUT82 UVE82 UVP82 UWA82 UWL82 UWW82 UXH82 UXS82 UYD82 UYO82 UYZ82 UZK82 UZV82 VAG82 VAR82 VBC82 VBN82 VBY82 VCJ82 VCU82 VDF82 VDQ82 VEB82 VEM82 VEX82 VFI82 VFT82 VGE82 VGP82 VHA82 VHL82 VHW82 VIH82 VIS82 VJD82 VJO82 VJZ82 VKK82 VKV82 VLG82 VLR82 VMC82 VMN82 VMY82 VNJ82 VNU82 VOF82 VOQ82 VPB82 VPM82 VPX82 VQI82 VQT82 VRE82 VRP82 VSA82 VSL82 VSW82 VTH82 VTS82 VUD82 VUO82 VUZ82 VVK82 VVV82 VWG82 VWR82 VXC82 VXN82 VXY82 VYJ82 VYU82 VZF82 VZQ82 WAB82 WAM82 WAX82 WBI82 WBT82 WCE82 WCP82 WDA82 WDL82 WDW82 WEH82 WES82 WFD82 WFO82 WFZ82 WGK82 WGV82 WHG82 WHR82 WIC82 WIN82 WIY82 WJJ82 WJU82 WKF82 WKQ82 WLB82 WLM82 WLX82 WMI82 WMT82 WNE82 WNP82 WOA82 WOL82 WOW82 WPH82 WPS82 WQD82 WQO82 WQZ82 WRK82 WRV82 WSG82 WSR82 WTC82 WTN82 WTY82 WUJ82 WUU82 WVF82 WVQ82 WWB82 WWM82 WWX82 WXI82 WXT82 WYE82 WYP82 WZA82 WZL82 WZW82 XAH82 XAS82 XBD82 XBO82 XBZ82 XCK82 XCV82 XDG82 XDR82 XEC82 XEN82">
    <cfRule type="cellIs" dxfId="21" priority="23" operator="equal">
      <formula>""""""</formula>
    </cfRule>
  </conditionalFormatting>
  <conditionalFormatting sqref="N5:N1048576 V82 AG82 AR82 BC82 BN82 BY82 CJ82 CU82 DF82 DQ82 EB82 EM82 EX82 FI82 FT82 GE82 GP82 HA82 HL82 HW82 IH82 IS82 JD82 JO82 JZ82 KK82 KV82 LG82 LR82 MC82 MN82 MY82 NJ82 NU82 OF82 OQ82 PB82 PM82 PX82 QI82 QT82 RE82 RP82 SA82 SL82 SW82 TH82 TS82 UD82 UO82 UZ82 VK82 VV82 WG82 WR82 XC82 XN82 XY82 YJ82 YU82 ZF82 ZQ82 AAB82 AAM82 AAX82 ABI82 ABT82 ACE82 ACP82 ADA82 ADL82 ADW82 AEH82 AES82 AFD82 AFO82 AFZ82 AGK82 AGV82 AHG82 AHR82 AIC82 AIN82 AIY82 AJJ82 AJU82 AKF82 AKQ82 ALB82 ALM82 ALX82 AMI82 AMT82 ANE82 ANP82 AOA82 AOL82 AOW82 APH82 APS82 AQD82 AQO82 AQZ82 ARK82 ARV82 ASG82 ASR82 ATC82 ATN82 ATY82 AUJ82 AUU82 AVF82 AVQ82 AWB82 AWM82 AWX82 AXI82 AXT82 AYE82 AYP82 AZA82 AZL82 AZW82 BAH82 BAS82 BBD82 BBO82 BBZ82 BCK82 BCV82 BDG82 BDR82 BEC82 BEN82 BEY82 BFJ82 BFU82 BGF82 BGQ82 BHB82 BHM82 BHX82 BII82 BIT82 BJE82 BJP82 BKA82 BKL82 BKW82 BLH82 BLS82 BMD82 BMO82 BMZ82 BNK82 BNV82 BOG82 BOR82 BPC82 BPN82 BPY82 BQJ82 BQU82 BRF82 BRQ82 BSB82 BSM82 BSX82 BTI82 BTT82 BUE82 BUP82 BVA82 BVL82 BVW82 BWH82 BWS82 BXD82 BXO82 BXZ82 BYK82 BYV82 BZG82 BZR82 CAC82 CAN82 CAY82 CBJ82 CBU82 CCF82 CCQ82 CDB82 CDM82 CDX82 CEI82 CET82 CFE82 CFP82 CGA82 CGL82 CGW82 CHH82 CHS82 CID82 CIO82 CIZ82 CJK82 CJV82 CKG82 CKR82 CLC82 CLN82 CLY82 CMJ82 CMU82 CNF82 CNQ82 COB82 COM82 COX82 CPI82 CPT82 CQE82 CQP82 CRA82 CRL82 CRW82 CSH82 CSS82 CTD82 CTO82 CTZ82 CUK82 CUV82 CVG82 CVR82 CWC82 CWN82 CWY82 CXJ82 CXU82 CYF82 CYQ82 CZB82 CZM82 CZX82 DAI82 DAT82 DBE82 DBP82 DCA82 DCL82 DCW82 DDH82 DDS82 DED82 DEO82 DEZ82 DFK82 DFV82 DGG82 DGR82 DHC82 DHN82 DHY82 DIJ82 DIU82 DJF82 DJQ82 DKB82 DKM82 DKX82 DLI82 DLT82 DME82 DMP82 DNA82 DNL82 DNW82 DOH82 DOS82 DPD82 DPO82 DPZ82 DQK82 DQV82 DRG82 DRR82 DSC82 DSN82 DSY82 DTJ82 DTU82 DUF82 DUQ82 DVB82 DVM82 DVX82 DWI82 DWT82 DXE82 DXP82 DYA82 DYL82 DYW82 DZH82 DZS82 EAD82 EAO82 EAZ82 EBK82 EBV82 ECG82 ECR82 EDC82 EDN82 EDY82 EEJ82 EEU82 EFF82 EFQ82 EGB82 EGM82 EGX82 EHI82 EHT82 EIE82 EIP82 EJA82 EJL82 EJW82 EKH82 EKS82 ELD82 ELO82 ELZ82 EMK82 EMV82 ENG82 ENR82 EOC82 EON82 EOY82 EPJ82 EPU82 EQF82 EQQ82 ERB82 ERM82 ERX82 ESI82 EST82 ETE82 ETP82 EUA82 EUL82 EUW82 EVH82 EVS82 EWD82 EWO82 EWZ82 EXK82 EXV82 EYG82 EYR82 EZC82 EZN82 EZY82 FAJ82 FAU82 FBF82 FBQ82 FCB82 FCM82 FCX82 FDI82 FDT82 FEE82 FEP82 FFA82 FFL82 FFW82 FGH82 FGS82 FHD82 FHO82 FHZ82 FIK82 FIV82 FJG82 FJR82 FKC82 FKN82 FKY82 FLJ82 FLU82 FMF82 FMQ82 FNB82 FNM82 FNX82 FOI82 FOT82 FPE82 FPP82 FQA82 FQL82 FQW82 FRH82 FRS82 FSD82 FSO82 FSZ82 FTK82 FTV82 FUG82 FUR82 FVC82 FVN82 FVY82 FWJ82 FWU82 FXF82 FXQ82 FYB82 FYM82 FYX82 FZI82 FZT82 GAE82 GAP82 GBA82 GBL82 GBW82 GCH82 GCS82 GDD82 GDO82 GDZ82 GEK82 GEV82 GFG82 GFR82 GGC82 GGN82 GGY82 GHJ82 GHU82 GIF82 GIQ82 GJB82 GJM82 GJX82 GKI82 GKT82 GLE82 GLP82 GMA82 GML82 GMW82 GNH82 GNS82 GOD82 GOO82 GOZ82 GPK82 GPV82 GQG82 GQR82 GRC82 GRN82 GRY82 GSJ82 GSU82 GTF82 GTQ82 GUB82 GUM82 GUX82 GVI82 GVT82 GWE82 GWP82 GXA82 GXL82 GXW82 GYH82 GYS82 GZD82 GZO82 GZZ82 HAK82 HAV82 HBG82 HBR82 HCC82 HCN82 HCY82 HDJ82 HDU82 HEF82 HEQ82 HFB82 HFM82 HFX82 HGI82 HGT82 HHE82 HHP82 HIA82 HIL82 HIW82 HJH82 HJS82 HKD82 HKO82 HKZ82 HLK82 HLV82 HMG82 HMR82 HNC82 HNN82 HNY82 HOJ82 HOU82 HPF82 HPQ82 HQB82 HQM82 HQX82 HRI82 HRT82 HSE82 HSP82 HTA82 HTL82 HTW82 HUH82 HUS82 HVD82 HVO82 HVZ82 HWK82 HWV82 HXG82 HXR82 HYC82 HYN82 HYY82 HZJ82 HZU82 IAF82 IAQ82 IBB82 IBM82 IBX82 ICI82 ICT82 IDE82 IDP82 IEA82 IEL82 IEW82 IFH82 IFS82 IGD82 IGO82 IGZ82 IHK82 IHV82 IIG82 IIR82 IJC82 IJN82 IJY82 IKJ82 IKU82 ILF82 ILQ82 IMB82 IMM82 IMX82 INI82 INT82 IOE82 IOP82 IPA82 IPL82 IPW82 IQH82 IQS82 IRD82 IRO82 IRZ82 ISK82 ISV82 ITG82 ITR82 IUC82 IUN82 IUY82 IVJ82 IVU82 IWF82 IWQ82 IXB82 IXM82 IXX82 IYI82 IYT82 IZE82 IZP82 JAA82 JAL82 JAW82 JBH82 JBS82 JCD82 JCO82 JCZ82 JDK82 JDV82 JEG82 JER82 JFC82 JFN82 JFY82 JGJ82 JGU82 JHF82 JHQ82 JIB82 JIM82 JIX82 JJI82 JJT82 JKE82 JKP82 JLA82 JLL82 JLW82 JMH82 JMS82 JND82 JNO82 JNZ82 JOK82 JOV82 JPG82 JPR82 JQC82 JQN82 JQY82 JRJ82 JRU82 JSF82 JSQ82 JTB82 JTM82 JTX82 JUI82 JUT82 JVE82 JVP82 JWA82 JWL82 JWW82 JXH82 JXS82 JYD82 JYO82 JYZ82 JZK82 JZV82 KAG82 KAR82 KBC82 KBN82 KBY82 KCJ82 KCU82 KDF82 KDQ82 KEB82 KEM82 KEX82 KFI82 KFT82 KGE82 KGP82 KHA82 KHL82 KHW82 KIH82 KIS82 KJD82 KJO82 KJZ82 KKK82 KKV82 KLG82 KLR82 KMC82 KMN82 KMY82 KNJ82 KNU82 KOF82 KOQ82 KPB82 KPM82 KPX82 KQI82 KQT82 KRE82 KRP82 KSA82 KSL82 KSW82 KTH82 KTS82 KUD82 KUO82 KUZ82 KVK82 KVV82 KWG82 KWR82 KXC82 KXN82 KXY82 KYJ82 KYU82 KZF82 KZQ82 LAB82 LAM82 LAX82 LBI82 LBT82 LCE82 LCP82 LDA82 LDL82 LDW82 LEH82 LES82 LFD82 LFO82 LFZ82 LGK82 LGV82 LHG82 LHR82 LIC82 LIN82 LIY82 LJJ82 LJU82 LKF82 LKQ82 LLB82 LLM82 LLX82 LMI82 LMT82 LNE82 LNP82 LOA82 LOL82 LOW82 LPH82 LPS82 LQD82 LQO82 LQZ82 LRK82 LRV82 LSG82 LSR82 LTC82 LTN82 LTY82 LUJ82 LUU82 LVF82 LVQ82 LWB82 LWM82 LWX82 LXI82 LXT82 LYE82 LYP82 LZA82 LZL82 LZW82 MAH82 MAS82 MBD82 MBO82 MBZ82 MCK82 MCV82 MDG82 MDR82 MEC82 MEN82 MEY82 MFJ82 MFU82 MGF82 MGQ82 MHB82 MHM82 MHX82 MII82 MIT82 MJE82 MJP82 MKA82 MKL82 MKW82 MLH82 MLS82 MMD82 MMO82 MMZ82 MNK82 MNV82 MOG82 MOR82 MPC82 MPN82 MPY82 MQJ82 MQU82 MRF82 MRQ82 MSB82 MSM82 MSX82 MTI82 MTT82 MUE82 MUP82 MVA82 MVL82 MVW82 MWH82 MWS82 MXD82 MXO82 MXZ82 MYK82 MYV82 MZG82 MZR82 NAC82 NAN82 NAY82 NBJ82 NBU82 NCF82 NCQ82 NDB82 NDM82 NDX82 NEI82 NET82 NFE82 NFP82 NGA82 NGL82 NGW82 NHH82 NHS82 NID82 NIO82 NIZ82 NJK82 NJV82 NKG82 NKR82 NLC82 NLN82 NLY82 NMJ82 NMU82 NNF82 NNQ82 NOB82 NOM82 NOX82 NPI82 NPT82 NQE82 NQP82 NRA82 NRL82 NRW82 NSH82 NSS82 NTD82 NTO82 NTZ82 NUK82 NUV82 NVG82 NVR82 NWC82 NWN82 NWY82 NXJ82 NXU82 NYF82 NYQ82 NZB82 NZM82 NZX82 OAI82 OAT82 OBE82 OBP82 OCA82 OCL82 OCW82 ODH82 ODS82 OED82 OEO82 OEZ82 OFK82 OFV82 OGG82 OGR82 OHC82 OHN82 OHY82 OIJ82 OIU82 OJF82 OJQ82 OKB82 OKM82 OKX82 OLI82 OLT82 OME82 OMP82 ONA82 ONL82 ONW82 OOH82 OOS82 OPD82 OPO82 OPZ82 OQK82 OQV82 ORG82 ORR82 OSC82 OSN82 OSY82 OTJ82 OTU82 OUF82 OUQ82 OVB82 OVM82 OVX82 OWI82 OWT82 OXE82 OXP82 OYA82 OYL82 OYW82 OZH82 OZS82 PAD82 PAO82 PAZ82 PBK82 PBV82 PCG82 PCR82 PDC82 PDN82 PDY82 PEJ82 PEU82 PFF82 PFQ82 PGB82 PGM82 PGX82 PHI82 PHT82 PIE82 PIP82 PJA82 PJL82 PJW82 PKH82 PKS82 PLD82 PLO82 PLZ82 PMK82 PMV82 PNG82 PNR82 POC82 PON82 POY82 PPJ82 PPU82 PQF82 PQQ82 PRB82 PRM82 PRX82 PSI82 PST82 PTE82 PTP82 PUA82 PUL82 PUW82 PVH82 PVS82 PWD82 PWO82 PWZ82 PXK82 PXV82 PYG82 PYR82 PZC82 PZN82 PZY82 QAJ82 QAU82 QBF82 QBQ82 QCB82 QCM82 QCX82 QDI82 QDT82 QEE82 QEP82 QFA82 QFL82 QFW82 QGH82 QGS82 QHD82 QHO82 QHZ82 QIK82 QIV82 QJG82 QJR82 QKC82 QKN82 QKY82 QLJ82 QLU82 QMF82 QMQ82 QNB82 QNM82 QNX82 QOI82 QOT82 QPE82 QPP82 QQA82 QQL82 QQW82 QRH82 QRS82 QSD82 QSO82 QSZ82 QTK82 QTV82 QUG82 QUR82 QVC82 QVN82 QVY82 QWJ82 QWU82 QXF82 QXQ82 QYB82 QYM82 QYX82 QZI82 QZT82 RAE82 RAP82 RBA82 RBL82 RBW82 RCH82 RCS82 RDD82 RDO82 RDZ82 REK82 REV82 RFG82 RFR82 RGC82 RGN82 RGY82 RHJ82 RHU82 RIF82 RIQ82 RJB82 RJM82 RJX82 RKI82 RKT82 RLE82 RLP82 RMA82 RML82 RMW82 RNH82 RNS82 ROD82 ROO82 ROZ82 RPK82 RPV82 RQG82 RQR82 RRC82 RRN82 RRY82 RSJ82 RSU82 RTF82 RTQ82 RUB82 RUM82 RUX82 RVI82 RVT82 RWE82 RWP82 RXA82 RXL82 RXW82 RYH82 RYS82 RZD82 RZO82 RZZ82 SAK82 SAV82 SBG82 SBR82 SCC82 SCN82 SCY82 SDJ82 SDU82 SEF82 SEQ82 SFB82 SFM82 SFX82 SGI82 SGT82 SHE82 SHP82 SIA82 SIL82 SIW82 SJH82 SJS82 SKD82 SKO82 SKZ82 SLK82 SLV82 SMG82 SMR82 SNC82 SNN82 SNY82 SOJ82 SOU82 SPF82 SPQ82 SQB82 SQM82 SQX82 SRI82 SRT82 SSE82 SSP82 STA82 STL82 STW82 SUH82 SUS82 SVD82 SVO82 SVZ82 SWK82 SWV82 SXG82 SXR82 SYC82 SYN82 SYY82 SZJ82 SZU82 TAF82 TAQ82 TBB82 TBM82 TBX82 TCI82 TCT82 TDE82 TDP82 TEA82 TEL82 TEW82 TFH82 TFS82 TGD82 TGO82 TGZ82 THK82 THV82 TIG82 TIR82 TJC82 TJN82 TJY82 TKJ82 TKU82 TLF82 TLQ82 TMB82 TMM82 TMX82 TNI82 TNT82 TOE82 TOP82 TPA82 TPL82 TPW82 TQH82 TQS82 TRD82 TRO82 TRZ82 TSK82 TSV82 TTG82 TTR82 TUC82 TUN82 TUY82 TVJ82 TVU82 TWF82 TWQ82 TXB82 TXM82 TXX82 TYI82 TYT82 TZE82 TZP82 UAA82 UAL82 UAW82 UBH82 UBS82 UCD82 UCO82 UCZ82 UDK82 UDV82 UEG82 UER82 UFC82 UFN82 UFY82 UGJ82 UGU82 UHF82 UHQ82 UIB82 UIM82 UIX82 UJI82 UJT82 UKE82 UKP82 ULA82 ULL82 ULW82 UMH82 UMS82 UND82 UNO82 UNZ82 UOK82 UOV82 UPG82 UPR82 UQC82 UQN82 UQY82 URJ82 URU82 USF82 USQ82 UTB82 UTM82 UTX82 UUI82 UUT82 UVE82 UVP82 UWA82 UWL82 UWW82 UXH82 UXS82 UYD82 UYO82 UYZ82 UZK82 UZV82 VAG82 VAR82 VBC82 VBN82 VBY82 VCJ82 VCU82 VDF82 VDQ82 VEB82 VEM82 VEX82 VFI82 VFT82 VGE82 VGP82 VHA82 VHL82 VHW82 VIH82 VIS82 VJD82 VJO82 VJZ82 VKK82 VKV82 VLG82 VLR82 VMC82 VMN82 VMY82 VNJ82 VNU82 VOF82 VOQ82 VPB82 VPM82 VPX82 VQI82 VQT82 VRE82 VRP82 VSA82 VSL82 VSW82 VTH82 VTS82 VUD82 VUO82 VUZ82 VVK82 VVV82 VWG82 VWR82 VXC82 VXN82 VXY82 VYJ82 VYU82 VZF82 VZQ82 WAB82 WAM82 WAX82 WBI82 WBT82 WCE82 WCP82 WDA82 WDL82 WDW82 WEH82 WES82 WFD82 WFO82 WFZ82 WGK82 WGV82 WHG82 WHR82 WIC82 WIN82 WIY82 WJJ82 WJU82 WKF82 WKQ82 WLB82 WLM82 WLX82 WMI82 WMT82 WNE82 WNP82 WOA82 WOL82 WOW82 WPH82 WPS82 WQD82 WQO82 WQZ82 WRK82 WRV82 WSG82 WSR82 WTC82 WTN82 WTY82 WUJ82 WUU82 WVF82 WVQ82 WWB82 WWM82 WWX82 WXI82 WXT82 WYE82 WYP82 WZA82 WZL82 WZW82 XAH82 XAS82 XBD82 XBO82 XBZ82 XCK82 XCV82 XDG82 XDR82 XEC82 XEN82">
    <cfRule type="cellIs" dxfId="20" priority="27" operator="equal">
      <formula>"0 SEMANAS = 0M"</formula>
    </cfRule>
  </conditionalFormatting>
  <conditionalFormatting sqref="P5:P2189 X82 AI82 AT82 BE82 BP82 CA82 CL82 CW82 DH82 DS82 ED82 EO82 EZ82 FK82 FV82 GG82 GR82 HC82 HN82 HY82 IJ82 IU82 JF82 JQ82 KB82 KM82 KX82 LI82 LT82 ME82 MP82 NA82 NL82 NW82 OH82 OS82 PD82 PO82 PZ82 QK82 QV82 RG82 RR82 SC82 SN82 SY82 TJ82 TU82 UF82 UQ82 VB82 VM82 VX82 WI82 WT82 XE82 XP82 YA82 YL82 YW82 ZH82 ZS82 AAD82 AAO82 AAZ82 ABK82 ABV82 ACG82 ACR82 ADC82 ADN82 ADY82 AEJ82 AEU82 AFF82 AFQ82 AGB82 AGM82 AGX82 AHI82 AHT82 AIE82 AIP82 AJA82 AJL82 AJW82 AKH82 AKS82 ALD82 ALO82 ALZ82 AMK82 AMV82 ANG82 ANR82 AOC82 AON82 AOY82 APJ82 APU82 AQF82 AQQ82 ARB82 ARM82 ARX82 ASI82 AST82 ATE82 ATP82 AUA82 AUL82 AUW82 AVH82 AVS82 AWD82 AWO82 AWZ82 AXK82 AXV82 AYG82 AYR82 AZC82 AZN82 AZY82 BAJ82 BAU82 BBF82 BBQ82 BCB82 BCM82 BCX82 BDI82 BDT82 BEE82 BEP82 BFA82 BFL82 BFW82 BGH82 BGS82 BHD82 BHO82 BHZ82 BIK82 BIV82 BJG82 BJR82 BKC82 BKN82 BKY82 BLJ82 BLU82 BMF82 BMQ82 BNB82 BNM82 BNX82 BOI82 BOT82 BPE82 BPP82 BQA82 BQL82 BQW82 BRH82 BRS82 BSD82 BSO82 BSZ82 BTK82 BTV82 BUG82 BUR82 BVC82 BVN82 BVY82 BWJ82 BWU82 BXF82 BXQ82 BYB82 BYM82 BYX82 BZI82 BZT82 CAE82 CAP82 CBA82 CBL82 CBW82 CCH82 CCS82 CDD82 CDO82 CDZ82 CEK82 CEV82 CFG82 CFR82 CGC82 CGN82 CGY82 CHJ82 CHU82 CIF82 CIQ82 CJB82 CJM82 CJX82 CKI82 CKT82 CLE82 CLP82 CMA82 CML82 CMW82 CNH82 CNS82 COD82 COO82 COZ82 CPK82 CPV82 CQG82 CQR82 CRC82 CRN82 CRY82 CSJ82 CSU82 CTF82 CTQ82 CUB82 CUM82 CUX82 CVI82 CVT82 CWE82 CWP82 CXA82 CXL82 CXW82 CYH82 CYS82 CZD82 CZO82 CZZ82 DAK82 DAV82 DBG82 DBR82 DCC82 DCN82 DCY82 DDJ82 DDU82 DEF82 DEQ82 DFB82 DFM82 DFX82 DGI82 DGT82 DHE82 DHP82 DIA82 DIL82 DIW82 DJH82 DJS82 DKD82 DKO82 DKZ82 DLK82 DLV82 DMG82 DMR82 DNC82 DNN82 DNY82 DOJ82 DOU82 DPF82 DPQ82 DQB82 DQM82 DQX82 DRI82 DRT82 DSE82 DSP82 DTA82 DTL82 DTW82 DUH82 DUS82 DVD82 DVO82 DVZ82 DWK82 DWV82 DXG82 DXR82 DYC82 DYN82 DYY82 DZJ82 DZU82 EAF82 EAQ82 EBB82 EBM82 EBX82 ECI82 ECT82 EDE82 EDP82 EEA82 EEL82 EEW82 EFH82 EFS82 EGD82 EGO82 EGZ82 EHK82 EHV82 EIG82 EIR82 EJC82 EJN82 EJY82 EKJ82 EKU82 ELF82 ELQ82 EMB82 EMM82 EMX82 ENI82 ENT82 EOE82 EOP82 EPA82 EPL82 EPW82 EQH82 EQS82 ERD82 ERO82 ERZ82 ESK82 ESV82 ETG82 ETR82 EUC82 EUN82 EUY82 EVJ82 EVU82 EWF82 EWQ82 EXB82 EXM82 EXX82 EYI82 EYT82 EZE82 EZP82 FAA82 FAL82 FAW82 FBH82 FBS82 FCD82 FCO82 FCZ82 FDK82 FDV82 FEG82 FER82 FFC82 FFN82 FFY82 FGJ82 FGU82 FHF82 FHQ82 FIB82 FIM82 FIX82 FJI82 FJT82 FKE82 FKP82 FLA82 FLL82 FLW82 FMH82 FMS82 FND82 FNO82 FNZ82 FOK82 FOV82 FPG82 FPR82 FQC82 FQN82 FQY82 FRJ82 FRU82 FSF82 FSQ82 FTB82 FTM82 FTX82 FUI82 FUT82 FVE82 FVP82 FWA82 FWL82 FWW82 FXH82 FXS82 FYD82 FYO82 FYZ82 FZK82 FZV82 GAG82 GAR82 GBC82 GBN82 GBY82 GCJ82 GCU82 GDF82 GDQ82 GEB82 GEM82 GEX82 GFI82 GFT82 GGE82 GGP82 GHA82 GHL82 GHW82 GIH82 GIS82 GJD82 GJO82 GJZ82 GKK82 GKV82 GLG82 GLR82 GMC82 GMN82 GMY82 GNJ82 GNU82 GOF82 GOQ82 GPB82 GPM82 GPX82 GQI82 GQT82 GRE82 GRP82 GSA82 GSL82 GSW82 GTH82 GTS82 GUD82 GUO82 GUZ82 GVK82 GVV82 GWG82 GWR82 GXC82 GXN82 GXY82 GYJ82 GYU82 GZF82 GZQ82 HAB82 HAM82 HAX82 HBI82 HBT82 HCE82 HCP82 HDA82 HDL82 HDW82 HEH82 HES82 HFD82 HFO82 HFZ82 HGK82 HGV82 HHG82 HHR82 HIC82 HIN82 HIY82 HJJ82 HJU82 HKF82 HKQ82 HLB82 HLM82 HLX82 HMI82 HMT82 HNE82 HNP82 HOA82 HOL82 HOW82 HPH82 HPS82 HQD82 HQO82 HQZ82 HRK82 HRV82 HSG82 HSR82 HTC82 HTN82 HTY82 HUJ82 HUU82 HVF82 HVQ82 HWB82 HWM82 HWX82 HXI82 HXT82 HYE82 HYP82 HZA82 HZL82 HZW82 IAH82 IAS82 IBD82 IBO82 IBZ82 ICK82 ICV82 IDG82 IDR82 IEC82 IEN82 IEY82 IFJ82 IFU82 IGF82 IGQ82 IHB82 IHM82 IHX82 III82 IIT82 IJE82 IJP82 IKA82 IKL82 IKW82 ILH82 ILS82 IMD82 IMO82 IMZ82 INK82 INV82 IOG82 IOR82 IPC82 IPN82 IPY82 IQJ82 IQU82 IRF82 IRQ82 ISB82 ISM82 ISX82 ITI82 ITT82 IUE82 IUP82 IVA82 IVL82 IVW82 IWH82 IWS82 IXD82 IXO82 IXZ82 IYK82 IYV82 IZG82 IZR82 JAC82 JAN82 JAY82 JBJ82 JBU82 JCF82 JCQ82 JDB82 JDM82 JDX82 JEI82 JET82 JFE82 JFP82 JGA82 JGL82 JGW82 JHH82 JHS82 JID82 JIO82 JIZ82 JJK82 JJV82 JKG82 JKR82 JLC82 JLN82 JLY82 JMJ82 JMU82 JNF82 JNQ82 JOB82 JOM82 JOX82 JPI82 JPT82 JQE82 JQP82 JRA82 JRL82 JRW82 JSH82 JSS82 JTD82 JTO82 JTZ82 JUK82 JUV82 JVG82 JVR82 JWC82 JWN82 JWY82 JXJ82 JXU82 JYF82 JYQ82 JZB82 JZM82 JZX82 KAI82 KAT82 KBE82 KBP82 KCA82 KCL82 KCW82 KDH82 KDS82 KED82 KEO82 KEZ82 KFK82 KFV82 KGG82 KGR82 KHC82 KHN82 KHY82 KIJ82 KIU82 KJF82 KJQ82 KKB82 KKM82 KKX82 KLI82 KLT82 KME82 KMP82 KNA82 KNL82 KNW82 KOH82 KOS82 KPD82 KPO82 KPZ82 KQK82 KQV82 KRG82 KRR82 KSC82 KSN82 KSY82 KTJ82 KTU82 KUF82 KUQ82 KVB82 KVM82 KVX82 KWI82 KWT82 KXE82 KXP82 KYA82 KYL82 KYW82 KZH82 KZS82 LAD82 LAO82 LAZ82 LBK82 LBV82 LCG82 LCR82 LDC82 LDN82 LDY82 LEJ82 LEU82 LFF82 LFQ82 LGB82 LGM82 LGX82 LHI82 LHT82 LIE82 LIP82 LJA82 LJL82 LJW82 LKH82 LKS82 LLD82 LLO82 LLZ82 LMK82 LMV82 LNG82 LNR82 LOC82 LON82 LOY82 LPJ82 LPU82 LQF82 LQQ82 LRB82 LRM82 LRX82 LSI82 LST82 LTE82 LTP82 LUA82 LUL82 LUW82 LVH82 LVS82 LWD82 LWO82 LWZ82 LXK82 LXV82 LYG82 LYR82 LZC82 LZN82 LZY82 MAJ82 MAU82 MBF82 MBQ82 MCB82 MCM82 MCX82 MDI82 MDT82 MEE82 MEP82 MFA82 MFL82 MFW82 MGH82 MGS82 MHD82 MHO82 MHZ82 MIK82 MIV82 MJG82 MJR82 MKC82 MKN82 MKY82 MLJ82 MLU82 MMF82 MMQ82 MNB82 MNM82 MNX82 MOI82 MOT82 MPE82 MPP82 MQA82 MQL82 MQW82 MRH82 MRS82 MSD82 MSO82 MSZ82 MTK82 MTV82 MUG82 MUR82 MVC82 MVN82 MVY82 MWJ82 MWU82 MXF82 MXQ82 MYB82 MYM82 MYX82 MZI82 MZT82 NAE82 NAP82 NBA82 NBL82 NBW82 NCH82 NCS82 NDD82 NDO82 NDZ82 NEK82 NEV82 NFG82 NFR82 NGC82 NGN82 NGY82 NHJ82 NHU82 NIF82 NIQ82 NJB82 NJM82 NJX82 NKI82 NKT82 NLE82 NLP82 NMA82 NML82 NMW82 NNH82 NNS82 NOD82 NOO82 NOZ82 NPK82 NPV82 NQG82 NQR82 NRC82 NRN82 NRY82 NSJ82 NSU82 NTF82 NTQ82 NUB82 NUM82 NUX82 NVI82 NVT82 NWE82 NWP82 NXA82 NXL82 NXW82 NYH82 NYS82 NZD82 NZO82 NZZ82 OAK82 OAV82 OBG82 OBR82 OCC82 OCN82 OCY82 ODJ82 ODU82 OEF82 OEQ82 OFB82 OFM82 OFX82 OGI82 OGT82 OHE82 OHP82 OIA82 OIL82 OIW82 OJH82 OJS82 OKD82 OKO82 OKZ82 OLK82 OLV82 OMG82 OMR82 ONC82 ONN82 ONY82 OOJ82 OOU82 OPF82 OPQ82 OQB82 OQM82 OQX82 ORI82 ORT82 OSE82 OSP82 OTA82 OTL82 OTW82 OUH82 OUS82 OVD82 OVO82 OVZ82 OWK82 OWV82 OXG82 OXR82 OYC82 OYN82 OYY82 OZJ82 OZU82 PAF82 PAQ82 PBB82 PBM82 PBX82 PCI82 PCT82 PDE82 PDP82 PEA82 PEL82 PEW82 PFH82 PFS82 PGD82 PGO82 PGZ82 PHK82 PHV82 PIG82 PIR82 PJC82 PJN82 PJY82 PKJ82 PKU82 PLF82 PLQ82 PMB82 PMM82 PMX82 PNI82 PNT82 POE82 POP82 PPA82 PPL82 PPW82 PQH82 PQS82 PRD82 PRO82 PRZ82 PSK82 PSV82 PTG82 PTR82 PUC82 PUN82 PUY82 PVJ82 PVU82 PWF82 PWQ82 PXB82 PXM82 PXX82 PYI82 PYT82 PZE82 PZP82 QAA82 QAL82 QAW82 QBH82 QBS82 QCD82 QCO82 QCZ82 QDK82 QDV82 QEG82 QER82 QFC82 QFN82 QFY82 QGJ82 QGU82 QHF82 QHQ82 QIB82 QIM82 QIX82 QJI82 QJT82 QKE82 QKP82 QLA82 QLL82 QLW82 QMH82 QMS82 QND82 QNO82 QNZ82 QOK82 QOV82 QPG82 QPR82 QQC82 QQN82 QQY82 QRJ82 QRU82 QSF82 QSQ82 QTB82 QTM82 QTX82 QUI82 QUT82 QVE82 QVP82 QWA82 QWL82 QWW82 QXH82 QXS82 QYD82 QYO82 QYZ82 QZK82 QZV82 RAG82 RAR82 RBC82 RBN82 RBY82 RCJ82 RCU82 RDF82 RDQ82 REB82 REM82 REX82 RFI82 RFT82 RGE82 RGP82 RHA82 RHL82 RHW82 RIH82 RIS82 RJD82 RJO82 RJZ82 RKK82 RKV82 RLG82 RLR82 RMC82 RMN82 RMY82 RNJ82 RNU82 ROF82 ROQ82 RPB82 RPM82 RPX82 RQI82 RQT82 RRE82 RRP82 RSA82 RSL82 RSW82 RTH82 RTS82 RUD82 RUO82 RUZ82 RVK82 RVV82 RWG82 RWR82 RXC82 RXN82 RXY82 RYJ82 RYU82 RZF82 RZQ82 SAB82 SAM82 SAX82 SBI82 SBT82 SCE82 SCP82 SDA82 SDL82 SDW82 SEH82 SES82 SFD82 SFO82 SFZ82 SGK82 SGV82 SHG82 SHR82 SIC82 SIN82 SIY82 SJJ82 SJU82 SKF82 SKQ82 SLB82 SLM82 SLX82 SMI82 SMT82 SNE82 SNP82 SOA82 SOL82 SOW82 SPH82 SPS82 SQD82 SQO82 SQZ82 SRK82 SRV82 SSG82 SSR82 STC82 STN82 STY82 SUJ82 SUU82 SVF82 SVQ82 SWB82 SWM82 SWX82 SXI82 SXT82 SYE82 SYP82 SZA82 SZL82 SZW82 TAH82 TAS82 TBD82 TBO82 TBZ82 TCK82 TCV82 TDG82 TDR82 TEC82 TEN82 TEY82 TFJ82 TFU82 TGF82 TGQ82 THB82 THM82 THX82 TII82 TIT82 TJE82 TJP82 TKA82 TKL82 TKW82 TLH82 TLS82 TMD82 TMO82 TMZ82 TNK82 TNV82 TOG82 TOR82 TPC82 TPN82 TPY82 TQJ82 TQU82 TRF82 TRQ82 TSB82 TSM82 TSX82 TTI82 TTT82 TUE82 TUP82 TVA82 TVL82 TVW82 TWH82 TWS82 TXD82 TXO82 TXZ82 TYK82 TYV82 TZG82 TZR82 UAC82 UAN82 UAY82 UBJ82 UBU82 UCF82 UCQ82 UDB82 UDM82 UDX82 UEI82 UET82 UFE82 UFP82 UGA82 UGL82 UGW82 UHH82 UHS82 UID82 UIO82 UIZ82 UJK82 UJV82 UKG82 UKR82 ULC82 ULN82 ULY82 UMJ82 UMU82 UNF82 UNQ82 UOB82 UOM82 UOX82 UPI82 UPT82 UQE82 UQP82 URA82 URL82 URW82 USH82 USS82 UTD82 UTO82 UTZ82 UUK82 UUV82 UVG82 UVR82 UWC82 UWN82 UWY82 UXJ82 UXU82 UYF82 UYQ82 UZB82 UZM82 UZX82 VAI82 VAT82 VBE82 VBP82 VCA82 VCL82 VCW82 VDH82 VDS82 VED82 VEO82 VEZ82 VFK82 VFV82 VGG82 VGR82 VHC82 VHN82 VHY82 VIJ82 VIU82 VJF82 VJQ82 VKB82 VKM82 VKX82 VLI82 VLT82 VME82 VMP82 VNA82 VNL82 VNW82 VOH82 VOS82 VPD82 VPO82 VPZ82 VQK82 VQV82 VRG82 VRR82 VSC82 VSN82 VSY82 VTJ82 VTU82 VUF82 VUQ82 VVB82 VVM82 VVX82 VWI82 VWT82 VXE82 VXP82 VYA82 VYL82 VYW82 VZH82 VZS82 WAD82 WAO82 WAZ82 WBK82 WBV82 WCG82 WCR82 WDC82 WDN82 WDY82 WEJ82 WEU82 WFF82 WFQ82 WGB82 WGM82 WGX82 WHI82 WHT82 WIE82 WIP82 WJA82 WJL82 WJW82 WKH82 WKS82 WLD82 WLO82 WLZ82 WMK82 WMV82 WNG82 WNR82 WOC82 WON82 WOY82 WPJ82 WPU82 WQF82 WQQ82 WRB82 WRM82 WRX82 WSI82 WST82 WTE82 WTP82 WUA82 WUL82 WUW82 WVH82 WVS82 WWD82 WWO82 WWZ82 WXK82 WXV82 WYG82 WYR82 WZC82 WZN82 WZY82 XAJ82 XAU82 XBF82 XBQ82 XCB82 XCM82 XCX82 XDI82 XDT82 XEE82 XEP82">
    <cfRule type="cellIs" dxfId="19" priority="15" operator="greaterThan">
      <formula>15</formula>
    </cfRule>
  </conditionalFormatting>
  <conditionalFormatting sqref="Q5:Q1048576 Y82 AJ82 AU82 BF82 BQ82 CB82 CM82 CX82 DI82 DT82 EE82 EP82 FA82 FL82 FW82 GH82 GS82 HD82 HO82 HZ82 IK82 IV82 JG82 JR82 KC82 KN82 KY82 LJ82 LU82 MF82 MQ82 NB82 NM82 NX82 OI82 OT82 PE82 PP82 QA82 QL82 QW82 RH82 RS82 SD82 SO82 SZ82 TK82 TV82 UG82 UR82 VC82 VN82 VY82 WJ82 WU82 XF82 XQ82 YB82 YM82 YX82 ZI82 ZT82 AAE82 AAP82 ABA82 ABL82 ABW82 ACH82 ACS82 ADD82 ADO82 ADZ82 AEK82 AEV82 AFG82 AFR82 AGC82 AGN82 AGY82 AHJ82 AHU82 AIF82 AIQ82 AJB82 AJM82 AJX82 AKI82 AKT82 ALE82 ALP82 AMA82 AML82 AMW82 ANH82 ANS82 AOD82 AOO82 AOZ82 APK82 APV82 AQG82 AQR82 ARC82 ARN82 ARY82 ASJ82 ASU82 ATF82 ATQ82 AUB82 AUM82 AUX82 AVI82 AVT82 AWE82 AWP82 AXA82 AXL82 AXW82 AYH82 AYS82 AZD82 AZO82 AZZ82 BAK82 BAV82 BBG82 BBR82 BCC82 BCN82 BCY82 BDJ82 BDU82 BEF82 BEQ82 BFB82 BFM82 BFX82 BGI82 BGT82 BHE82 BHP82 BIA82 BIL82 BIW82 BJH82 BJS82 BKD82 BKO82 BKZ82 BLK82 BLV82 BMG82 BMR82 BNC82 BNN82 BNY82 BOJ82 BOU82 BPF82 BPQ82 BQB82 BQM82 BQX82 BRI82 BRT82 BSE82 BSP82 BTA82 BTL82 BTW82 BUH82 BUS82 BVD82 BVO82 BVZ82 BWK82 BWV82 BXG82 BXR82 BYC82 BYN82 BYY82 BZJ82 BZU82 CAF82 CAQ82 CBB82 CBM82 CBX82 CCI82 CCT82 CDE82 CDP82 CEA82 CEL82 CEW82 CFH82 CFS82 CGD82 CGO82 CGZ82 CHK82 CHV82 CIG82 CIR82 CJC82 CJN82 CJY82 CKJ82 CKU82 CLF82 CLQ82 CMB82 CMM82 CMX82 CNI82 CNT82 COE82 COP82 CPA82 CPL82 CPW82 CQH82 CQS82 CRD82 CRO82 CRZ82 CSK82 CSV82 CTG82 CTR82 CUC82 CUN82 CUY82 CVJ82 CVU82 CWF82 CWQ82 CXB82 CXM82 CXX82 CYI82 CYT82 CZE82 CZP82 DAA82 DAL82 DAW82 DBH82 DBS82 DCD82 DCO82 DCZ82 DDK82 DDV82 DEG82 DER82 DFC82 DFN82 DFY82 DGJ82 DGU82 DHF82 DHQ82 DIB82 DIM82 DIX82 DJI82 DJT82 DKE82 DKP82 DLA82 DLL82 DLW82 DMH82 DMS82 DND82 DNO82 DNZ82 DOK82 DOV82 DPG82 DPR82 DQC82 DQN82 DQY82 DRJ82 DRU82 DSF82 DSQ82 DTB82 DTM82 DTX82 DUI82 DUT82 DVE82 DVP82 DWA82 DWL82 DWW82 DXH82 DXS82 DYD82 DYO82 DYZ82 DZK82 DZV82 EAG82 EAR82 EBC82 EBN82 EBY82 ECJ82 ECU82 EDF82 EDQ82 EEB82 EEM82 EEX82 EFI82 EFT82 EGE82 EGP82 EHA82 EHL82 EHW82 EIH82 EIS82 EJD82 EJO82 EJZ82 EKK82 EKV82 ELG82 ELR82 EMC82 EMN82 EMY82 ENJ82 ENU82 EOF82 EOQ82 EPB82 EPM82 EPX82 EQI82 EQT82 ERE82 ERP82 ESA82 ESL82 ESW82 ETH82 ETS82 EUD82 EUO82 EUZ82 EVK82 EVV82 EWG82 EWR82 EXC82 EXN82 EXY82 EYJ82 EYU82 EZF82 EZQ82 FAB82 FAM82 FAX82 FBI82 FBT82 FCE82 FCP82 FDA82 FDL82 FDW82 FEH82 FES82 FFD82 FFO82 FFZ82 FGK82 FGV82 FHG82 FHR82 FIC82 FIN82 FIY82 FJJ82 FJU82 FKF82 FKQ82 FLB82 FLM82 FLX82 FMI82 FMT82 FNE82 FNP82 FOA82 FOL82 FOW82 FPH82 FPS82 FQD82 FQO82 FQZ82 FRK82 FRV82 FSG82 FSR82 FTC82 FTN82 FTY82 FUJ82 FUU82 FVF82 FVQ82 FWB82 FWM82 FWX82 FXI82 FXT82 FYE82 FYP82 FZA82 FZL82 FZW82 GAH82 GAS82 GBD82 GBO82 GBZ82 GCK82 GCV82 GDG82 GDR82 GEC82 GEN82 GEY82 GFJ82 GFU82 GGF82 GGQ82 GHB82 GHM82 GHX82 GII82 GIT82 GJE82 GJP82 GKA82 GKL82 GKW82 GLH82 GLS82 GMD82 GMO82 GMZ82 GNK82 GNV82 GOG82 GOR82 GPC82 GPN82 GPY82 GQJ82 GQU82 GRF82 GRQ82 GSB82 GSM82 GSX82 GTI82 GTT82 GUE82 GUP82 GVA82 GVL82 GVW82 GWH82 GWS82 GXD82 GXO82 GXZ82 GYK82 GYV82 GZG82 GZR82 HAC82 HAN82 HAY82 HBJ82 HBU82 HCF82 HCQ82 HDB82 HDM82 HDX82 HEI82 HET82 HFE82 HFP82 HGA82 HGL82 HGW82 HHH82 HHS82 HID82 HIO82 HIZ82 HJK82 HJV82 HKG82 HKR82 HLC82 HLN82 HLY82 HMJ82 HMU82 HNF82 HNQ82 HOB82 HOM82 HOX82 HPI82 HPT82 HQE82 HQP82 HRA82 HRL82 HRW82 HSH82 HSS82 HTD82 HTO82 HTZ82 HUK82 HUV82 HVG82 HVR82 HWC82 HWN82 HWY82 HXJ82 HXU82 HYF82 HYQ82 HZB82 HZM82 HZX82 IAI82 IAT82 IBE82 IBP82 ICA82 ICL82 ICW82 IDH82 IDS82 IED82 IEO82 IEZ82 IFK82 IFV82 IGG82 IGR82 IHC82 IHN82 IHY82 IIJ82 IIU82 IJF82 IJQ82 IKB82 IKM82 IKX82 ILI82 ILT82 IME82 IMP82 INA82 INL82 INW82 IOH82 IOS82 IPD82 IPO82 IPZ82 IQK82 IQV82 IRG82 IRR82 ISC82 ISN82 ISY82 ITJ82 ITU82 IUF82 IUQ82 IVB82 IVM82 IVX82 IWI82 IWT82 IXE82 IXP82 IYA82 IYL82 IYW82 IZH82 IZS82 JAD82 JAO82 JAZ82 JBK82 JBV82 JCG82 JCR82 JDC82 JDN82 JDY82 JEJ82 JEU82 JFF82 JFQ82 JGB82 JGM82 JGX82 JHI82 JHT82 JIE82 JIP82 JJA82 JJL82 JJW82 JKH82 JKS82 JLD82 JLO82 JLZ82 JMK82 JMV82 JNG82 JNR82 JOC82 JON82 JOY82 JPJ82 JPU82 JQF82 JQQ82 JRB82 JRM82 JRX82 JSI82 JST82 JTE82 JTP82 JUA82 JUL82 JUW82 JVH82 JVS82 JWD82 JWO82 JWZ82 JXK82 JXV82 JYG82 JYR82 JZC82 JZN82 JZY82 KAJ82 KAU82 KBF82 KBQ82 KCB82 KCM82 KCX82 KDI82 KDT82 KEE82 KEP82 KFA82 KFL82 KFW82 KGH82 KGS82 KHD82 KHO82 KHZ82 KIK82 KIV82 KJG82 KJR82 KKC82 KKN82 KKY82 KLJ82 KLU82 KMF82 KMQ82 KNB82 KNM82 KNX82 KOI82 KOT82 KPE82 KPP82 KQA82 KQL82 KQW82 KRH82 KRS82 KSD82 KSO82 KSZ82 KTK82 KTV82 KUG82 KUR82 KVC82 KVN82 KVY82 KWJ82 KWU82 KXF82 KXQ82 KYB82 KYM82 KYX82 KZI82 KZT82 LAE82 LAP82 LBA82 LBL82 LBW82 LCH82 LCS82 LDD82 LDO82 LDZ82 LEK82 LEV82 LFG82 LFR82 LGC82 LGN82 LGY82 LHJ82 LHU82 LIF82 LIQ82 LJB82 LJM82 LJX82 LKI82 LKT82 LLE82 LLP82 LMA82 LML82 LMW82 LNH82 LNS82 LOD82 LOO82 LOZ82 LPK82 LPV82 LQG82 LQR82 LRC82 LRN82 LRY82 LSJ82 LSU82 LTF82 LTQ82 LUB82 LUM82 LUX82 LVI82 LVT82 LWE82 LWP82 LXA82 LXL82 LXW82 LYH82 LYS82 LZD82 LZO82 LZZ82 MAK82 MAV82 MBG82 MBR82 MCC82 MCN82 MCY82 MDJ82 MDU82 MEF82 MEQ82 MFB82 MFM82 MFX82 MGI82 MGT82 MHE82 MHP82 MIA82 MIL82 MIW82 MJH82 MJS82 MKD82 MKO82 MKZ82 MLK82 MLV82 MMG82 MMR82 MNC82 MNN82 MNY82 MOJ82 MOU82 MPF82 MPQ82 MQB82 MQM82 MQX82 MRI82 MRT82 MSE82 MSP82 MTA82 MTL82 MTW82 MUH82 MUS82 MVD82 MVO82 MVZ82 MWK82 MWV82 MXG82 MXR82 MYC82 MYN82 MYY82 MZJ82 MZU82 NAF82 NAQ82 NBB82 NBM82 NBX82 NCI82 NCT82 NDE82 NDP82 NEA82 NEL82 NEW82 NFH82 NFS82 NGD82 NGO82 NGZ82 NHK82 NHV82 NIG82 NIR82 NJC82 NJN82 NJY82 NKJ82 NKU82 NLF82 NLQ82 NMB82 NMM82 NMX82 NNI82 NNT82 NOE82 NOP82 NPA82 NPL82 NPW82 NQH82 NQS82 NRD82 NRO82 NRZ82 NSK82 NSV82 NTG82 NTR82 NUC82 NUN82 NUY82 NVJ82 NVU82 NWF82 NWQ82 NXB82 NXM82 NXX82 NYI82 NYT82 NZE82 NZP82 OAA82 OAL82 OAW82 OBH82 OBS82 OCD82 OCO82 OCZ82 ODK82 ODV82 OEG82 OER82 OFC82 OFN82 OFY82 OGJ82 OGU82 OHF82 OHQ82 OIB82 OIM82 OIX82 OJI82 OJT82 OKE82 OKP82 OLA82 OLL82 OLW82 OMH82 OMS82 OND82 ONO82 ONZ82 OOK82 OOV82 OPG82 OPR82 OQC82 OQN82 OQY82 ORJ82 ORU82 OSF82 OSQ82 OTB82 OTM82 OTX82 OUI82 OUT82 OVE82 OVP82 OWA82 OWL82 OWW82 OXH82 OXS82 OYD82 OYO82 OYZ82 OZK82 OZV82 PAG82 PAR82 PBC82 PBN82 PBY82 PCJ82 PCU82 PDF82 PDQ82 PEB82 PEM82 PEX82 PFI82 PFT82 PGE82 PGP82 PHA82 PHL82 PHW82 PIH82 PIS82 PJD82 PJO82 PJZ82 PKK82 PKV82 PLG82 PLR82 PMC82 PMN82 PMY82 PNJ82 PNU82 POF82 POQ82 PPB82 PPM82 PPX82 PQI82 PQT82 PRE82 PRP82 PSA82 PSL82 PSW82 PTH82 PTS82 PUD82 PUO82 PUZ82 PVK82 PVV82 PWG82 PWR82 PXC82 PXN82 PXY82 PYJ82 PYU82 PZF82 PZQ82 QAB82 QAM82 QAX82 QBI82 QBT82 QCE82 QCP82 QDA82 QDL82 QDW82 QEH82 QES82 QFD82 QFO82 QFZ82 QGK82 QGV82 QHG82 QHR82 QIC82 QIN82 QIY82 QJJ82 QJU82 QKF82 QKQ82 QLB82 QLM82 QLX82 QMI82 QMT82 QNE82 QNP82 QOA82 QOL82 QOW82 QPH82 QPS82 QQD82 QQO82 QQZ82 QRK82 QRV82 QSG82 QSR82 QTC82 QTN82 QTY82 QUJ82 QUU82 QVF82 QVQ82 QWB82 QWM82 QWX82 QXI82 QXT82 QYE82 QYP82 QZA82 QZL82 QZW82 RAH82 RAS82 RBD82 RBO82 RBZ82 RCK82 RCV82 RDG82 RDR82 REC82 REN82 REY82 RFJ82 RFU82 RGF82 RGQ82 RHB82 RHM82 RHX82 RII82 RIT82 RJE82 RJP82 RKA82 RKL82 RKW82 RLH82 RLS82 RMD82 RMO82 RMZ82 RNK82 RNV82 ROG82 ROR82 RPC82 RPN82 RPY82 RQJ82 RQU82 RRF82 RRQ82 RSB82 RSM82 RSX82 RTI82 RTT82 RUE82 RUP82 RVA82 RVL82 RVW82 RWH82 RWS82 RXD82 RXO82 RXZ82 RYK82 RYV82 RZG82 RZR82 SAC82 SAN82 SAY82 SBJ82 SBU82 SCF82 SCQ82 SDB82 SDM82 SDX82 SEI82 SET82 SFE82 SFP82 SGA82 SGL82 SGW82 SHH82 SHS82 SID82 SIO82 SIZ82 SJK82 SJV82 SKG82 SKR82 SLC82 SLN82 SLY82 SMJ82 SMU82 SNF82 SNQ82 SOB82 SOM82 SOX82 SPI82 SPT82 SQE82 SQP82 SRA82 SRL82 SRW82 SSH82 SSS82 STD82 STO82 STZ82 SUK82 SUV82 SVG82 SVR82 SWC82 SWN82 SWY82 SXJ82 SXU82 SYF82 SYQ82 SZB82 SZM82 SZX82 TAI82 TAT82 TBE82 TBP82 TCA82 TCL82 TCW82 TDH82 TDS82 TED82 TEO82 TEZ82 TFK82 TFV82 TGG82 TGR82 THC82 THN82 THY82 TIJ82 TIU82 TJF82 TJQ82 TKB82 TKM82 TKX82 TLI82 TLT82 TME82 TMP82 TNA82 TNL82 TNW82 TOH82 TOS82 TPD82 TPO82 TPZ82 TQK82 TQV82 TRG82 TRR82 TSC82 TSN82 TSY82 TTJ82 TTU82 TUF82 TUQ82 TVB82 TVM82 TVX82 TWI82 TWT82 TXE82 TXP82 TYA82 TYL82 TYW82 TZH82 TZS82 UAD82 UAO82 UAZ82 UBK82 UBV82 UCG82 UCR82 UDC82 UDN82 UDY82 UEJ82 UEU82 UFF82 UFQ82 UGB82 UGM82 UGX82 UHI82 UHT82 UIE82 UIP82 UJA82 UJL82 UJW82 UKH82 UKS82 ULD82 ULO82 ULZ82 UMK82 UMV82 UNG82 UNR82 UOC82 UON82 UOY82 UPJ82 UPU82 UQF82 UQQ82 URB82 URM82 URX82 USI82 UST82 UTE82 UTP82 UUA82 UUL82 UUW82 UVH82 UVS82 UWD82 UWO82 UWZ82 UXK82 UXV82 UYG82 UYR82 UZC82 UZN82 UZY82 VAJ82 VAU82 VBF82 VBQ82 VCB82 VCM82 VCX82 VDI82 VDT82 VEE82 VEP82 VFA82 VFL82 VFW82 VGH82 VGS82 VHD82 VHO82 VHZ82 VIK82 VIV82 VJG82 VJR82 VKC82 VKN82 VKY82 VLJ82 VLU82 VMF82 VMQ82 VNB82 VNM82 VNX82 VOI82 VOT82 VPE82 VPP82 VQA82 VQL82 VQW82 VRH82 VRS82 VSD82 VSO82 VSZ82 VTK82 VTV82 VUG82 VUR82 VVC82 VVN82 VVY82 VWJ82 VWU82 VXF82 VXQ82 VYB82 VYM82 VYX82 VZI82 VZT82 WAE82 WAP82 WBA82 WBL82 WBW82 WCH82 WCS82 WDD82 WDO82 WDZ82 WEK82 WEV82 WFG82 WFR82 WGC82 WGN82 WGY82 WHJ82 WHU82 WIF82 WIQ82 WJB82 WJM82 WJX82 WKI82 WKT82 WLE82 WLP82 WMA82 WML82 WMW82 WNH82 WNS82 WOD82 WOO82 WOZ82 WPK82 WPV82 WQG82 WQR82 WRC82 WRN82 WRY82 WSJ82 WSU82 WTF82 WTQ82 WUB82 WUM82 WUX82 WVI82 WVT82 WWE82 WWP82 WXA82 WXL82 WXW82 WYH82 WYS82 WZD82 WZO82 WZZ82 XAK82 XAV82 XBG82 XBR82 XCC82 XCN82 XCY82 XDJ82 XDU82 XEF82 XEQ82">
    <cfRule type="cellIs" dxfId="18" priority="21" operator="equal">
      <formula>"12 - Outros"</formula>
    </cfRule>
  </conditionalFormatting>
  <conditionalFormatting sqref="AB82:AC82 AM82:AN82 AX82:AY82 BI82:BJ82 BT82:BU82 CE82:CF82 CP82:CQ82 DA82:DB82 DL82:DM82 DW82:DX82 EH82:EI82 ES82:ET82 FD82:FE82 FO82:FP82 FZ82:GA82 GK82:GL82 GV82:GW82 HG82:HH82 HR82:HS82 IC82:ID82 IN82:IO82 IY82:IZ82 JJ82:JK82 JU82:JV82 KF82:KG82 KQ82:KR82 LB82:LC82 LM82:LN82 LX82:LY82 MI82:MJ82 MT82:MU82 NE82:NF82 NP82:NQ82 OA82:OB82 OL82:OM82 OW82:OX82 PH82:PI82 PS82:PT82 QD82:QE82 QO82:QP82 QZ82:RA82 RK82:RL82 RV82:RW82 SG82:SH82 SR82:SS82 TC82:TD82 TN82:TO82 TY82:TZ82 UJ82:UK82 UU82:UV82 VF82:VG82 VQ82:VR82 WB82:WC82 WM82:WN82 WX82:WY82 XI82:XJ82 XT82:XU82 YE82:YF82 YP82:YQ82 ZA82:ZB82 ZL82:ZM82 ZW82:ZX82 AAH82:AAI82 AAS82:AAT82 ABD82:ABE82 ABO82:ABP82 ABZ82:ACA82 ACK82:ACL82 ACV82:ACW82 ADG82:ADH82 ADR82:ADS82 AEC82:AED82 AEN82:AEO82 AEY82:AEZ82 AFJ82:AFK82 AFU82:AFV82 AGF82:AGG82 AGQ82:AGR82 AHB82:AHC82 AHM82:AHN82 AHX82:AHY82 AII82:AIJ82 AIT82:AIU82 AJE82:AJF82 AJP82:AJQ82 AKA82:AKB82 AKL82:AKM82 AKW82:AKX82 ALH82:ALI82 ALS82:ALT82 AMD82:AME82 AMO82:AMP82 AMZ82:ANA82 ANK82:ANL82 ANV82:ANW82 AOG82:AOH82 AOR82:AOS82 APC82:APD82 APN82:APO82 APY82:APZ82 AQJ82:AQK82 AQU82:AQV82 ARF82:ARG82 ARQ82:ARR82 ASB82:ASC82 ASM82:ASN82 ASX82:ASY82 ATI82:ATJ82 ATT82:ATU82 AUE82:AUF82 AUP82:AUQ82 AVA82:AVB82 AVL82:AVM82 AVW82:AVX82 AWH82:AWI82 AWS82:AWT82 AXD82:AXE82 AXO82:AXP82 AXZ82:AYA82 AYK82:AYL82 AYV82:AYW82 AZG82:AZH82 AZR82:AZS82 BAC82:BAD82 BAN82:BAO82 BAY82:BAZ82 BBJ82:BBK82 BBU82:BBV82 BCF82:BCG82 BCQ82:BCR82 BDB82:BDC82 BDM82:BDN82 BDX82:BDY82 BEI82:BEJ82 BET82:BEU82 BFE82:BFF82 BFP82:BFQ82 BGA82:BGB82 BGL82:BGM82 BGW82:BGX82 BHH82:BHI82 BHS82:BHT82 BID82:BIE82 BIO82:BIP82 BIZ82:BJA82 BJK82:BJL82 BJV82:BJW82 BKG82:BKH82 BKR82:BKS82 BLC82:BLD82 BLN82:BLO82 BLY82:BLZ82 BMJ82:BMK82 BMU82:BMV82 BNF82:BNG82 BNQ82:BNR82 BOB82:BOC82 BOM82:BON82 BOX82:BOY82 BPI82:BPJ82 BPT82:BPU82 BQE82:BQF82 BQP82:BQQ82 BRA82:BRB82 BRL82:BRM82 BRW82:BRX82 BSH82:BSI82 BSS82:BST82 BTD82:BTE82 BTO82:BTP82 BTZ82:BUA82 BUK82:BUL82 BUV82:BUW82 BVG82:BVH82 BVR82:BVS82 BWC82:BWD82 BWN82:BWO82 BWY82:BWZ82 BXJ82:BXK82 BXU82:BXV82 BYF82:BYG82 BYQ82:BYR82 BZB82:BZC82 BZM82:BZN82 BZX82:BZY82 CAI82:CAJ82 CAT82:CAU82 CBE82:CBF82 CBP82:CBQ82 CCA82:CCB82 CCL82:CCM82 CCW82:CCX82 CDH82:CDI82 CDS82:CDT82 CED82:CEE82 CEO82:CEP82 CEZ82:CFA82 CFK82:CFL82 CFV82:CFW82 CGG82:CGH82 CGR82:CGS82 CHC82:CHD82 CHN82:CHO82 CHY82:CHZ82 CIJ82:CIK82 CIU82:CIV82 CJF82:CJG82 CJQ82:CJR82 CKB82:CKC82 CKM82:CKN82 CKX82:CKY82 CLI82:CLJ82 CLT82:CLU82 CME82:CMF82 CMP82:CMQ82 CNA82:CNB82 CNL82:CNM82 CNW82:CNX82 COH82:COI82 COS82:COT82 CPD82:CPE82 CPO82:CPP82 CPZ82:CQA82 CQK82:CQL82 CQV82:CQW82 CRG82:CRH82 CRR82:CRS82 CSC82:CSD82 CSN82:CSO82 CSY82:CSZ82 CTJ82:CTK82 CTU82:CTV82 CUF82:CUG82 CUQ82:CUR82 CVB82:CVC82 CVM82:CVN82 CVX82:CVY82 CWI82:CWJ82 CWT82:CWU82 CXE82:CXF82 CXP82:CXQ82 CYA82:CYB82 CYL82:CYM82 CYW82:CYX82 CZH82:CZI82 CZS82:CZT82 DAD82:DAE82 DAO82:DAP82 DAZ82:DBA82 DBK82:DBL82 DBV82:DBW82 DCG82:DCH82 DCR82:DCS82 DDC82:DDD82 DDN82:DDO82 DDY82:DDZ82 DEJ82:DEK82 DEU82:DEV82 DFF82:DFG82 DFQ82:DFR82 DGB82:DGC82 DGM82:DGN82 DGX82:DGY82 DHI82:DHJ82 DHT82:DHU82 DIE82:DIF82 DIP82:DIQ82 DJA82:DJB82 DJL82:DJM82 DJW82:DJX82 DKH82:DKI82 DKS82:DKT82 DLD82:DLE82 DLO82:DLP82 DLZ82:DMA82 DMK82:DML82 DMV82:DMW82 DNG82:DNH82 DNR82:DNS82 DOC82:DOD82 DON82:DOO82 DOY82:DOZ82 DPJ82:DPK82 DPU82:DPV82 DQF82:DQG82 DQQ82:DQR82 DRB82:DRC82 DRM82:DRN82 DRX82:DRY82 DSI82:DSJ82 DST82:DSU82 DTE82:DTF82 DTP82:DTQ82 DUA82:DUB82 DUL82:DUM82 DUW82:DUX82 DVH82:DVI82 DVS82:DVT82 DWD82:DWE82 DWO82:DWP82 DWZ82:DXA82 DXK82:DXL82 DXV82:DXW82 DYG82:DYH82 DYR82:DYS82 DZC82:DZD82 DZN82:DZO82 DZY82:DZZ82 EAJ82:EAK82 EAU82:EAV82 EBF82:EBG82 EBQ82:EBR82 ECB82:ECC82 ECM82:ECN82 ECX82:ECY82 EDI82:EDJ82 EDT82:EDU82 EEE82:EEF82 EEP82:EEQ82 EFA82:EFB82 EFL82:EFM82 EFW82:EFX82 EGH82:EGI82 EGS82:EGT82 EHD82:EHE82 EHO82:EHP82 EHZ82:EIA82 EIK82:EIL82 EIV82:EIW82 EJG82:EJH82 EJR82:EJS82 EKC82:EKD82 EKN82:EKO82 EKY82:EKZ82 ELJ82:ELK82 ELU82:ELV82 EMF82:EMG82 EMQ82:EMR82 ENB82:ENC82 ENM82:ENN82 ENX82:ENY82 EOI82:EOJ82 EOT82:EOU82 EPE82:EPF82 EPP82:EPQ82 EQA82:EQB82 EQL82:EQM82 EQW82:EQX82 ERH82:ERI82 ERS82:ERT82 ESD82:ESE82 ESO82:ESP82 ESZ82:ETA82 ETK82:ETL82 ETV82:ETW82 EUG82:EUH82 EUR82:EUS82 EVC82:EVD82 EVN82:EVO82 EVY82:EVZ82 EWJ82:EWK82 EWU82:EWV82 EXF82:EXG82 EXQ82:EXR82 EYB82:EYC82 EYM82:EYN82 EYX82:EYY82 EZI82:EZJ82 EZT82:EZU82 FAE82:FAF82 FAP82:FAQ82 FBA82:FBB82 FBL82:FBM82 FBW82:FBX82 FCH82:FCI82 FCS82:FCT82 FDD82:FDE82 FDO82:FDP82 FDZ82:FEA82 FEK82:FEL82 FEV82:FEW82 FFG82:FFH82 FFR82:FFS82 FGC82:FGD82 FGN82:FGO82 FGY82:FGZ82 FHJ82:FHK82 FHU82:FHV82 FIF82:FIG82 FIQ82:FIR82 FJB82:FJC82 FJM82:FJN82 FJX82:FJY82 FKI82:FKJ82 FKT82:FKU82 FLE82:FLF82 FLP82:FLQ82 FMA82:FMB82 FML82:FMM82 FMW82:FMX82 FNH82:FNI82 FNS82:FNT82 FOD82:FOE82 FOO82:FOP82 FOZ82:FPA82 FPK82:FPL82 FPV82:FPW82 FQG82:FQH82 FQR82:FQS82 FRC82:FRD82 FRN82:FRO82 FRY82:FRZ82 FSJ82:FSK82 FSU82:FSV82 FTF82:FTG82 FTQ82:FTR82 FUB82:FUC82 FUM82:FUN82 FUX82:FUY82 FVI82:FVJ82 FVT82:FVU82 FWE82:FWF82 FWP82:FWQ82 FXA82:FXB82 FXL82:FXM82 FXW82:FXX82 FYH82:FYI82 FYS82:FYT82 FZD82:FZE82 FZO82:FZP82 FZZ82:GAA82 GAK82:GAL82 GAV82:GAW82 GBG82:GBH82 GBR82:GBS82 GCC82:GCD82 GCN82:GCO82 GCY82:GCZ82 GDJ82:GDK82 GDU82:GDV82 GEF82:GEG82 GEQ82:GER82 GFB82:GFC82 GFM82:GFN82 GFX82:GFY82 GGI82:GGJ82 GGT82:GGU82 GHE82:GHF82 GHP82:GHQ82 GIA82:GIB82 GIL82:GIM82 GIW82:GIX82 GJH82:GJI82 GJS82:GJT82 GKD82:GKE82 GKO82:GKP82 GKZ82:GLA82 GLK82:GLL82 GLV82:GLW82 GMG82:GMH82 GMR82:GMS82 GNC82:GND82 GNN82:GNO82 GNY82:GNZ82 GOJ82:GOK82 GOU82:GOV82 GPF82:GPG82 GPQ82:GPR82 GQB82:GQC82 GQM82:GQN82 GQX82:GQY82 GRI82:GRJ82 GRT82:GRU82 GSE82:GSF82 GSP82:GSQ82 GTA82:GTB82 GTL82:GTM82 GTW82:GTX82 GUH82:GUI82 GUS82:GUT82 GVD82:GVE82 GVO82:GVP82 GVZ82:GWA82 GWK82:GWL82 GWV82:GWW82 GXG82:GXH82 GXR82:GXS82 GYC82:GYD82 GYN82:GYO82 GYY82:GYZ82 GZJ82:GZK82 GZU82:GZV82 HAF82:HAG82 HAQ82:HAR82 HBB82:HBC82 HBM82:HBN82 HBX82:HBY82 HCI82:HCJ82 HCT82:HCU82 HDE82:HDF82 HDP82:HDQ82 HEA82:HEB82 HEL82:HEM82 HEW82:HEX82 HFH82:HFI82 HFS82:HFT82 HGD82:HGE82 HGO82:HGP82 HGZ82:HHA82 HHK82:HHL82 HHV82:HHW82 HIG82:HIH82 HIR82:HIS82 HJC82:HJD82 HJN82:HJO82 HJY82:HJZ82 HKJ82:HKK82 HKU82:HKV82 HLF82:HLG82 HLQ82:HLR82 HMB82:HMC82 HMM82:HMN82 HMX82:HMY82 HNI82:HNJ82 HNT82:HNU82 HOE82:HOF82 HOP82:HOQ82 HPA82:HPB82 HPL82:HPM82 HPW82:HPX82 HQH82:HQI82 HQS82:HQT82 HRD82:HRE82 HRO82:HRP82 HRZ82:HSA82 HSK82:HSL82 HSV82:HSW82 HTG82:HTH82 HTR82:HTS82 HUC82:HUD82 HUN82:HUO82 HUY82:HUZ82 HVJ82:HVK82 HVU82:HVV82 HWF82:HWG82 HWQ82:HWR82 HXB82:HXC82 HXM82:HXN82 HXX82:HXY82 HYI82:HYJ82 HYT82:HYU82 HZE82:HZF82 HZP82:HZQ82 IAA82:IAB82 IAL82:IAM82 IAW82:IAX82 IBH82:IBI82 IBS82:IBT82 ICD82:ICE82 ICO82:ICP82 ICZ82:IDA82 IDK82:IDL82 IDV82:IDW82 IEG82:IEH82 IER82:IES82 IFC82:IFD82 IFN82:IFO82 IFY82:IFZ82 IGJ82:IGK82 IGU82:IGV82 IHF82:IHG82 IHQ82:IHR82 IIB82:IIC82 IIM82:IIN82 IIX82:IIY82 IJI82:IJJ82 IJT82:IJU82 IKE82:IKF82 IKP82:IKQ82 ILA82:ILB82 ILL82:ILM82 ILW82:ILX82 IMH82:IMI82 IMS82:IMT82 IND82:INE82 INO82:INP82 INZ82:IOA82 IOK82:IOL82 IOV82:IOW82 IPG82:IPH82 IPR82:IPS82 IQC82:IQD82 IQN82:IQO82 IQY82:IQZ82 IRJ82:IRK82 IRU82:IRV82 ISF82:ISG82 ISQ82:ISR82 ITB82:ITC82 ITM82:ITN82 ITX82:ITY82 IUI82:IUJ82 IUT82:IUU82 IVE82:IVF82 IVP82:IVQ82 IWA82:IWB82 IWL82:IWM82 IWW82:IWX82 IXH82:IXI82 IXS82:IXT82 IYD82:IYE82 IYO82:IYP82 IYZ82:IZA82 IZK82:IZL82 IZV82:IZW82 JAG82:JAH82 JAR82:JAS82 JBC82:JBD82 JBN82:JBO82 JBY82:JBZ82 JCJ82:JCK82 JCU82:JCV82 JDF82:JDG82 JDQ82:JDR82 JEB82:JEC82 JEM82:JEN82 JEX82:JEY82 JFI82:JFJ82 JFT82:JFU82 JGE82:JGF82 JGP82:JGQ82 JHA82:JHB82 JHL82:JHM82 JHW82:JHX82 JIH82:JII82 JIS82:JIT82 JJD82:JJE82 JJO82:JJP82 JJZ82:JKA82 JKK82:JKL82 JKV82:JKW82 JLG82:JLH82 JLR82:JLS82 JMC82:JMD82 JMN82:JMO82 JMY82:JMZ82 JNJ82:JNK82 JNU82:JNV82 JOF82:JOG82 JOQ82:JOR82 JPB82:JPC82 JPM82:JPN82 JPX82:JPY82 JQI82:JQJ82 JQT82:JQU82 JRE82:JRF82 JRP82:JRQ82 JSA82:JSB82 JSL82:JSM82 JSW82:JSX82 JTH82:JTI82 JTS82:JTT82 JUD82:JUE82 JUO82:JUP82 JUZ82:JVA82 JVK82:JVL82 JVV82:JVW82 JWG82:JWH82 JWR82:JWS82 JXC82:JXD82 JXN82:JXO82 JXY82:JXZ82 JYJ82:JYK82 JYU82:JYV82 JZF82:JZG82 JZQ82:JZR82 KAB82:KAC82 KAM82:KAN82 KAX82:KAY82 KBI82:KBJ82 KBT82:KBU82 KCE82:KCF82 KCP82:KCQ82 KDA82:KDB82 KDL82:KDM82 KDW82:KDX82 KEH82:KEI82 KES82:KET82 KFD82:KFE82 KFO82:KFP82 KFZ82:KGA82 KGK82:KGL82 KGV82:KGW82 KHG82:KHH82 KHR82:KHS82 KIC82:KID82 KIN82:KIO82 KIY82:KIZ82 KJJ82:KJK82 KJU82:KJV82 KKF82:KKG82 KKQ82:KKR82 KLB82:KLC82 KLM82:KLN82 KLX82:KLY82 KMI82:KMJ82 KMT82:KMU82 KNE82:KNF82 KNP82:KNQ82 KOA82:KOB82 KOL82:KOM82 KOW82:KOX82 KPH82:KPI82 KPS82:KPT82 KQD82:KQE82 KQO82:KQP82 KQZ82:KRA82 KRK82:KRL82 KRV82:KRW82 KSG82:KSH82 KSR82:KSS82 KTC82:KTD82 KTN82:KTO82 KTY82:KTZ82 KUJ82:KUK82 KUU82:KUV82 KVF82:KVG82 KVQ82:KVR82 KWB82:KWC82 KWM82:KWN82 KWX82:KWY82 KXI82:KXJ82 KXT82:KXU82 KYE82:KYF82 KYP82:KYQ82 KZA82:KZB82 KZL82:KZM82 KZW82:KZX82 LAH82:LAI82 LAS82:LAT82 LBD82:LBE82 LBO82:LBP82 LBZ82:LCA82 LCK82:LCL82 LCV82:LCW82 LDG82:LDH82 LDR82:LDS82 LEC82:LED82 LEN82:LEO82 LEY82:LEZ82 LFJ82:LFK82 LFU82:LFV82 LGF82:LGG82 LGQ82:LGR82 LHB82:LHC82 LHM82:LHN82 LHX82:LHY82 LII82:LIJ82 LIT82:LIU82 LJE82:LJF82 LJP82:LJQ82 LKA82:LKB82 LKL82:LKM82 LKW82:LKX82 LLH82:LLI82 LLS82:LLT82 LMD82:LME82 LMO82:LMP82 LMZ82:LNA82 LNK82:LNL82 LNV82:LNW82 LOG82:LOH82 LOR82:LOS82 LPC82:LPD82 LPN82:LPO82 LPY82:LPZ82 LQJ82:LQK82 LQU82:LQV82 LRF82:LRG82 LRQ82:LRR82 LSB82:LSC82 LSM82:LSN82 LSX82:LSY82 LTI82:LTJ82 LTT82:LTU82 LUE82:LUF82 LUP82:LUQ82 LVA82:LVB82 LVL82:LVM82 LVW82:LVX82 LWH82:LWI82 LWS82:LWT82 LXD82:LXE82 LXO82:LXP82 LXZ82:LYA82 LYK82:LYL82 LYV82:LYW82 LZG82:LZH82 LZR82:LZS82 MAC82:MAD82 MAN82:MAO82 MAY82:MAZ82 MBJ82:MBK82 MBU82:MBV82 MCF82:MCG82 MCQ82:MCR82 MDB82:MDC82 MDM82:MDN82 MDX82:MDY82 MEI82:MEJ82 MET82:MEU82 MFE82:MFF82 MFP82:MFQ82 MGA82:MGB82 MGL82:MGM82 MGW82:MGX82 MHH82:MHI82 MHS82:MHT82 MID82:MIE82 MIO82:MIP82 MIZ82:MJA82 MJK82:MJL82 MJV82:MJW82 MKG82:MKH82 MKR82:MKS82 MLC82:MLD82 MLN82:MLO82 MLY82:MLZ82 MMJ82:MMK82 MMU82:MMV82 MNF82:MNG82 MNQ82:MNR82 MOB82:MOC82 MOM82:MON82 MOX82:MOY82 MPI82:MPJ82 MPT82:MPU82 MQE82:MQF82 MQP82:MQQ82 MRA82:MRB82 MRL82:MRM82 MRW82:MRX82 MSH82:MSI82 MSS82:MST82 MTD82:MTE82 MTO82:MTP82 MTZ82:MUA82 MUK82:MUL82 MUV82:MUW82 MVG82:MVH82 MVR82:MVS82 MWC82:MWD82 MWN82:MWO82 MWY82:MWZ82 MXJ82:MXK82 MXU82:MXV82 MYF82:MYG82 MYQ82:MYR82 MZB82:MZC82 MZM82:MZN82 MZX82:MZY82 NAI82:NAJ82 NAT82:NAU82 NBE82:NBF82 NBP82:NBQ82 NCA82:NCB82 NCL82:NCM82 NCW82:NCX82 NDH82:NDI82 NDS82:NDT82 NED82:NEE82 NEO82:NEP82 NEZ82:NFA82 NFK82:NFL82 NFV82:NFW82 NGG82:NGH82 NGR82:NGS82 NHC82:NHD82 NHN82:NHO82 NHY82:NHZ82 NIJ82:NIK82 NIU82:NIV82 NJF82:NJG82 NJQ82:NJR82 NKB82:NKC82 NKM82:NKN82 NKX82:NKY82 NLI82:NLJ82 NLT82:NLU82 NME82:NMF82 NMP82:NMQ82 NNA82:NNB82 NNL82:NNM82 NNW82:NNX82 NOH82:NOI82 NOS82:NOT82 NPD82:NPE82 NPO82:NPP82 NPZ82:NQA82 NQK82:NQL82 NQV82:NQW82 NRG82:NRH82 NRR82:NRS82 NSC82:NSD82 NSN82:NSO82 NSY82:NSZ82 NTJ82:NTK82 NTU82:NTV82 NUF82:NUG82 NUQ82:NUR82 NVB82:NVC82 NVM82:NVN82 NVX82:NVY82 NWI82:NWJ82 NWT82:NWU82 NXE82:NXF82 NXP82:NXQ82 NYA82:NYB82 NYL82:NYM82 NYW82:NYX82 NZH82:NZI82 NZS82:NZT82 OAD82:OAE82 OAO82:OAP82 OAZ82:OBA82 OBK82:OBL82 OBV82:OBW82 OCG82:OCH82 OCR82:OCS82 ODC82:ODD82 ODN82:ODO82 ODY82:ODZ82 OEJ82:OEK82 OEU82:OEV82 OFF82:OFG82 OFQ82:OFR82 OGB82:OGC82 OGM82:OGN82 OGX82:OGY82 OHI82:OHJ82 OHT82:OHU82 OIE82:OIF82 OIP82:OIQ82 OJA82:OJB82 OJL82:OJM82 OJW82:OJX82 OKH82:OKI82 OKS82:OKT82 OLD82:OLE82 OLO82:OLP82 OLZ82:OMA82 OMK82:OML82 OMV82:OMW82 ONG82:ONH82 ONR82:ONS82 OOC82:OOD82 OON82:OOO82 OOY82:OOZ82 OPJ82:OPK82 OPU82:OPV82 OQF82:OQG82 OQQ82:OQR82 ORB82:ORC82 ORM82:ORN82 ORX82:ORY82 OSI82:OSJ82 OST82:OSU82 OTE82:OTF82 OTP82:OTQ82 OUA82:OUB82 OUL82:OUM82 OUW82:OUX82 OVH82:OVI82 OVS82:OVT82 OWD82:OWE82 OWO82:OWP82 OWZ82:OXA82 OXK82:OXL82 OXV82:OXW82 OYG82:OYH82 OYR82:OYS82 OZC82:OZD82 OZN82:OZO82 OZY82:OZZ82 PAJ82:PAK82 PAU82:PAV82 PBF82:PBG82 PBQ82:PBR82 PCB82:PCC82 PCM82:PCN82 PCX82:PCY82 PDI82:PDJ82 PDT82:PDU82 PEE82:PEF82 PEP82:PEQ82 PFA82:PFB82 PFL82:PFM82 PFW82:PFX82 PGH82:PGI82 PGS82:PGT82 PHD82:PHE82 PHO82:PHP82 PHZ82:PIA82 PIK82:PIL82 PIV82:PIW82 PJG82:PJH82 PJR82:PJS82 PKC82:PKD82 PKN82:PKO82 PKY82:PKZ82 PLJ82:PLK82 PLU82:PLV82 PMF82:PMG82 PMQ82:PMR82 PNB82:PNC82 PNM82:PNN82 PNX82:PNY82 POI82:POJ82 POT82:POU82 PPE82:PPF82 PPP82:PPQ82 PQA82:PQB82 PQL82:PQM82 PQW82:PQX82 PRH82:PRI82 PRS82:PRT82 PSD82:PSE82 PSO82:PSP82 PSZ82:PTA82 PTK82:PTL82 PTV82:PTW82 PUG82:PUH82 PUR82:PUS82 PVC82:PVD82 PVN82:PVO82 PVY82:PVZ82 PWJ82:PWK82 PWU82:PWV82 PXF82:PXG82 PXQ82:PXR82 PYB82:PYC82 PYM82:PYN82 PYX82:PYY82 PZI82:PZJ82 PZT82:PZU82 QAE82:QAF82 QAP82:QAQ82 QBA82:QBB82 QBL82:QBM82 QBW82:QBX82 QCH82:QCI82 QCS82:QCT82 QDD82:QDE82 QDO82:QDP82 QDZ82:QEA82 QEK82:QEL82 QEV82:QEW82 QFG82:QFH82 QFR82:QFS82 QGC82:QGD82 QGN82:QGO82 QGY82:QGZ82 QHJ82:QHK82 QHU82:QHV82 QIF82:QIG82 QIQ82:QIR82 QJB82:QJC82 QJM82:QJN82 QJX82:QJY82 QKI82:QKJ82 QKT82:QKU82 QLE82:QLF82 QLP82:QLQ82 QMA82:QMB82 QML82:QMM82 QMW82:QMX82 QNH82:QNI82 QNS82:QNT82 QOD82:QOE82 QOO82:QOP82 QOZ82:QPA82 QPK82:QPL82 QPV82:QPW82 QQG82:QQH82 QQR82:QQS82 QRC82:QRD82 QRN82:QRO82 QRY82:QRZ82 QSJ82:QSK82 QSU82:QSV82 QTF82:QTG82 QTQ82:QTR82 QUB82:QUC82 QUM82:QUN82 QUX82:QUY82 QVI82:QVJ82 QVT82:QVU82 QWE82:QWF82 QWP82:QWQ82 QXA82:QXB82 QXL82:QXM82 QXW82:QXX82 QYH82:QYI82 QYS82:QYT82 QZD82:QZE82 QZO82:QZP82 QZZ82:RAA82 RAK82:RAL82 RAV82:RAW82 RBG82:RBH82 RBR82:RBS82 RCC82:RCD82 RCN82:RCO82 RCY82:RCZ82 RDJ82:RDK82 RDU82:RDV82 REF82:REG82 REQ82:RER82 RFB82:RFC82 RFM82:RFN82 RFX82:RFY82 RGI82:RGJ82 RGT82:RGU82 RHE82:RHF82 RHP82:RHQ82 RIA82:RIB82 RIL82:RIM82 RIW82:RIX82 RJH82:RJI82 RJS82:RJT82 RKD82:RKE82 RKO82:RKP82 RKZ82:RLA82 RLK82:RLL82 RLV82:RLW82 RMG82:RMH82 RMR82:RMS82 RNC82:RND82 RNN82:RNO82 RNY82:RNZ82 ROJ82:ROK82 ROU82:ROV82 RPF82:RPG82 RPQ82:RPR82 RQB82:RQC82 RQM82:RQN82 RQX82:RQY82 RRI82:RRJ82 RRT82:RRU82 RSE82:RSF82 RSP82:RSQ82 RTA82:RTB82 RTL82:RTM82 RTW82:RTX82 RUH82:RUI82 RUS82:RUT82 RVD82:RVE82 RVO82:RVP82 RVZ82:RWA82 RWK82:RWL82 RWV82:RWW82 RXG82:RXH82 RXR82:RXS82 RYC82:RYD82 RYN82:RYO82 RYY82:RYZ82 RZJ82:RZK82 RZU82:RZV82 SAF82:SAG82 SAQ82:SAR82 SBB82:SBC82 SBM82:SBN82 SBX82:SBY82 SCI82:SCJ82 SCT82:SCU82 SDE82:SDF82 SDP82:SDQ82 SEA82:SEB82 SEL82:SEM82 SEW82:SEX82 SFH82:SFI82 SFS82:SFT82 SGD82:SGE82 SGO82:SGP82 SGZ82:SHA82 SHK82:SHL82 SHV82:SHW82 SIG82:SIH82 SIR82:SIS82 SJC82:SJD82 SJN82:SJO82 SJY82:SJZ82 SKJ82:SKK82 SKU82:SKV82 SLF82:SLG82 SLQ82:SLR82 SMB82:SMC82 SMM82:SMN82 SMX82:SMY82 SNI82:SNJ82 SNT82:SNU82 SOE82:SOF82 SOP82:SOQ82 SPA82:SPB82 SPL82:SPM82 SPW82:SPX82 SQH82:SQI82 SQS82:SQT82 SRD82:SRE82 SRO82:SRP82 SRZ82:SSA82 SSK82:SSL82 SSV82:SSW82 STG82:STH82 STR82:STS82 SUC82:SUD82 SUN82:SUO82 SUY82:SUZ82 SVJ82:SVK82 SVU82:SVV82 SWF82:SWG82 SWQ82:SWR82 SXB82:SXC82 SXM82:SXN82 SXX82:SXY82 SYI82:SYJ82 SYT82:SYU82 SZE82:SZF82 SZP82:SZQ82 TAA82:TAB82 TAL82:TAM82 TAW82:TAX82 TBH82:TBI82 TBS82:TBT82 TCD82:TCE82 TCO82:TCP82 TCZ82:TDA82 TDK82:TDL82 TDV82:TDW82 TEG82:TEH82 TER82:TES82 TFC82:TFD82 TFN82:TFO82 TFY82:TFZ82 TGJ82:TGK82 TGU82:TGV82 THF82:THG82 THQ82:THR82 TIB82:TIC82 TIM82:TIN82 TIX82:TIY82 TJI82:TJJ82 TJT82:TJU82 TKE82:TKF82 TKP82:TKQ82 TLA82:TLB82 TLL82:TLM82 TLW82:TLX82 TMH82:TMI82 TMS82:TMT82 TND82:TNE82 TNO82:TNP82 TNZ82:TOA82 TOK82:TOL82 TOV82:TOW82 TPG82:TPH82 TPR82:TPS82 TQC82:TQD82 TQN82:TQO82 TQY82:TQZ82 TRJ82:TRK82 TRU82:TRV82 TSF82:TSG82 TSQ82:TSR82 TTB82:TTC82 TTM82:TTN82 TTX82:TTY82 TUI82:TUJ82 TUT82:TUU82 TVE82:TVF82 TVP82:TVQ82 TWA82:TWB82 TWL82:TWM82 TWW82:TWX82 TXH82:TXI82 TXS82:TXT82 TYD82:TYE82 TYO82:TYP82 TYZ82:TZA82 TZK82:TZL82 TZV82:TZW82 UAG82:UAH82 UAR82:UAS82 UBC82:UBD82 UBN82:UBO82 UBY82:UBZ82 UCJ82:UCK82 UCU82:UCV82 UDF82:UDG82 UDQ82:UDR82 UEB82:UEC82 UEM82:UEN82 UEX82:UEY82 UFI82:UFJ82 UFT82:UFU82 UGE82:UGF82 UGP82:UGQ82 UHA82:UHB82 UHL82:UHM82 UHW82:UHX82 UIH82:UII82 UIS82:UIT82 UJD82:UJE82 UJO82:UJP82 UJZ82:UKA82 UKK82:UKL82 UKV82:UKW82 ULG82:ULH82 ULR82:ULS82 UMC82:UMD82 UMN82:UMO82 UMY82:UMZ82 UNJ82:UNK82 UNU82:UNV82 UOF82:UOG82 UOQ82:UOR82 UPB82:UPC82 UPM82:UPN82 UPX82:UPY82 UQI82:UQJ82 UQT82:UQU82 URE82:URF82 URP82:URQ82 USA82:USB82 USL82:USM82 USW82:USX82 UTH82:UTI82 UTS82:UTT82 UUD82:UUE82 UUO82:UUP82 UUZ82:UVA82 UVK82:UVL82 UVV82:UVW82 UWG82:UWH82 UWR82:UWS82 UXC82:UXD82 UXN82:UXO82 UXY82:UXZ82 UYJ82:UYK82 UYU82:UYV82 UZF82:UZG82 UZQ82:UZR82 VAB82:VAC82 VAM82:VAN82 VAX82:VAY82 VBI82:VBJ82 VBT82:VBU82 VCE82:VCF82 VCP82:VCQ82 VDA82:VDB82 VDL82:VDM82 VDW82:VDX82 VEH82:VEI82 VES82:VET82 VFD82:VFE82 VFO82:VFP82 VFZ82:VGA82 VGK82:VGL82 VGV82:VGW82 VHG82:VHH82 VHR82:VHS82 VIC82:VID82 VIN82:VIO82 VIY82:VIZ82 VJJ82:VJK82 VJU82:VJV82 VKF82:VKG82 VKQ82:VKR82 VLB82:VLC82 VLM82:VLN82 VLX82:VLY82 VMI82:VMJ82 VMT82:VMU82 VNE82:VNF82 VNP82:VNQ82 VOA82:VOB82 VOL82:VOM82 VOW82:VOX82 VPH82:VPI82 VPS82:VPT82 VQD82:VQE82 VQO82:VQP82 VQZ82:VRA82 VRK82:VRL82 VRV82:VRW82 VSG82:VSH82 VSR82:VSS82 VTC82:VTD82 VTN82:VTO82 VTY82:VTZ82 VUJ82:VUK82 VUU82:VUV82 VVF82:VVG82 VVQ82:VVR82 VWB82:VWC82 VWM82:VWN82 VWX82:VWY82 VXI82:VXJ82 VXT82:VXU82 VYE82:VYF82 VYP82:VYQ82 VZA82:VZB82 VZL82:VZM82 VZW82:VZX82 WAH82:WAI82 WAS82:WAT82 WBD82:WBE82 WBO82:WBP82 WBZ82:WCA82 WCK82:WCL82 WCV82:WCW82 WDG82:WDH82 WDR82:WDS82 WEC82:WED82 WEN82:WEO82 WEY82:WEZ82 WFJ82:WFK82 WFU82:WFV82 WGF82:WGG82 WGQ82:WGR82 WHB82:WHC82 WHM82:WHN82 WHX82:WHY82 WII82:WIJ82 WIT82:WIU82 WJE82:WJF82 WJP82:WJQ82 WKA82:WKB82 WKL82:WKM82 WKW82:WKX82 WLH82:WLI82 WLS82:WLT82 WMD82:WME82 WMO82:WMP82 WMZ82:WNA82 WNK82:WNL82 WNV82:WNW82 WOG82:WOH82 WOR82:WOS82 WPC82:WPD82 WPN82:WPO82 WPY82:WPZ82 WQJ82:WQK82 WQU82:WQV82 WRF82:WRG82 WRQ82:WRR82 WSB82:WSC82 WSM82:WSN82 WSX82:WSY82 WTI82:WTJ82 WTT82:WTU82 WUE82:WUF82 WUP82:WUQ82 WVA82:WVB82 WVL82:WVM82 WVW82:WVX82 WWH82:WWI82 WWS82:WWT82 WXD82:WXE82 WXO82:WXP82 WXZ82:WYA82 WYK82:WYL82 WYV82:WYW82 WZG82:WZH82 WZR82:WZS82 XAC82:XAD82 XAN82:XAO82 XAY82:XAZ82 XBJ82:XBK82 XBU82:XBV82 XCF82:XCG82 XCQ82:XCR82 XDB82:XDC82 XDM82:XDN82 XDX82:XDY82 XEI82:XEJ82 XET82:XEU82">
    <cfRule type="cellIs" dxfId="17" priority="1" operator="equal">
      <formula>"NA"</formula>
    </cfRule>
    <cfRule type="cellIs" dxfId="16" priority="2" operator="equal">
      <formula>"OK"</formula>
    </cfRule>
  </conditionalFormatting>
  <dataValidations count="3">
    <dataValidation type="list" allowBlank="1" showInputMessage="1" showErrorMessage="1" sqref="Z82 AK82 AV82 BG82 BR82 CC82 CN82 CY82 DJ82 DU82 EF82 EQ82 FB82 FM82 FX82 GI82 GT82 HE82 HP82 IA82 IL82 IW82 JH82 JS82 KD82 KO82 KZ82 LK82 LV82 MG82 MR82 NC82 NN82 NY82 OJ82 OU82 PF82 PQ82 QB82 QM82 QX82 RI82 RT82 SE82 SP82 TA82 TL82 TW82 UH82 US82 VD82 VO82 VZ82 WK82 WV82 XG82 XR82 YC82 YN82 YY82 ZJ82 ZU82 AAF82 AAQ82 ABB82 ABM82 ABX82 ACI82 ACT82 ADE82 ADP82 AEA82 AEL82 AEW82 AFH82 AFS82 AGD82 AGO82 AGZ82 AHK82 AHV82 AIG82 AIR82 AJC82 AJN82 AJY82 AKJ82 AKU82 ALF82 ALQ82 AMB82 AMM82 AMX82 ANI82 ANT82 AOE82 AOP82 APA82 APL82 APW82 AQH82 AQS82 ARD82 ARO82 ARZ82 ASK82 ASV82 ATG82 ATR82 AUC82 AUN82 AUY82 AVJ82 AVU82 AWF82 AWQ82 AXB82 AXM82 AXX82 AYI82 AYT82 AZE82 AZP82 BAA82 BAL82 BAW82 BBH82 BBS82 BCD82 BCO82 BCZ82 BDK82 BDV82 BEG82 BER82 BFC82 BFN82 BFY82 BGJ82 BGU82 BHF82 BHQ82 BIB82 BIM82 BIX82 BJI82 BJT82 BKE82 BKP82 BLA82 BLL82 BLW82 BMH82 BMS82 BND82 BNO82 BNZ82 BOK82 BOV82 BPG82 BPR82 BQC82 BQN82 BQY82 BRJ82 BRU82 BSF82 BSQ82 BTB82 BTM82 BTX82 BUI82 BUT82 BVE82 BVP82 BWA82 BWL82 BWW82 BXH82 BXS82 BYD82 BYO82 BYZ82 BZK82 BZV82 CAG82 CAR82 CBC82 CBN82 CBY82 CCJ82 CCU82 CDF82 CDQ82 CEB82 CEM82 CEX82 CFI82 CFT82 CGE82 CGP82 CHA82 CHL82 CHW82 CIH82 CIS82 CJD82 CJO82 CJZ82 CKK82 CKV82 CLG82 CLR82 CMC82 CMN82 CMY82 CNJ82 CNU82 COF82 COQ82 CPB82 CPM82 CPX82 CQI82 CQT82 CRE82 CRP82 CSA82 CSL82 CSW82 CTH82 CTS82 CUD82 CUO82 CUZ82 CVK82 CVV82 CWG82 CWR82 CXC82 CXN82 CXY82 CYJ82 CYU82 CZF82 CZQ82 DAB82 DAM82 DAX82 DBI82 DBT82 DCE82 DCP82 DDA82 DDL82 DDW82 DEH82 DES82 DFD82 DFO82 DFZ82 DGK82 DGV82 DHG82 DHR82 DIC82 DIN82 DIY82 DJJ82 DJU82 DKF82 DKQ82 DLB82 DLM82 DLX82 DMI82 DMT82 DNE82 DNP82 DOA82 DOL82 DOW82 DPH82 DPS82 DQD82 DQO82 DQZ82 DRK82 DRV82 DSG82 DSR82 DTC82 DTN82 DTY82 DUJ82 DUU82 DVF82 DVQ82 DWB82 DWM82 DWX82 DXI82 DXT82 DYE82 DYP82 DZA82 DZL82 DZW82 EAH82 EAS82 EBD82 EBO82 EBZ82 ECK82 ECV82 EDG82 EDR82 EEC82 EEN82 EEY82 EFJ82 EFU82 EGF82 EGQ82 EHB82 EHM82 EHX82 EII82 EIT82 EJE82 EJP82 EKA82 EKL82 EKW82 ELH82 ELS82 EMD82 EMO82 EMZ82 ENK82 ENV82 EOG82 EOR82 EPC82 EPN82 EPY82 EQJ82 EQU82 ERF82 ERQ82 ESB82 ESM82 ESX82 ETI82 ETT82 EUE82 EUP82 EVA82 EVL82 EVW82 EWH82 EWS82 EXD82 EXO82 EXZ82 EYK82 EYV82 EZG82 EZR82 FAC82 FAN82 FAY82 FBJ82 FBU82 FCF82 FCQ82 FDB82 FDM82 FDX82 FEI82 FET82 FFE82 FFP82 FGA82 FGL82 FGW82 FHH82 FHS82 FID82 FIO82 FIZ82 FJK82 FJV82 FKG82 FKR82 FLC82 FLN82 FLY82 FMJ82 FMU82 FNF82 FNQ82 FOB82 FOM82 FOX82 FPI82 FPT82 FQE82 FQP82 FRA82 FRL82 FRW82 FSH82 FSS82 FTD82 FTO82 FTZ82 FUK82 FUV82 FVG82 FVR82 FWC82 FWN82 FWY82 FXJ82 FXU82 FYF82 FYQ82 FZB82 FZM82 FZX82 GAI82 GAT82 GBE82 GBP82 GCA82 GCL82 GCW82 GDH82 GDS82 GED82 GEO82 GEZ82 GFK82 GFV82 GGG82 GGR82 GHC82 GHN82 GHY82 GIJ82 GIU82 GJF82 GJQ82 GKB82 GKM82 GKX82 GLI82 GLT82 GME82 GMP82 GNA82 GNL82 GNW82 GOH82 GOS82 GPD82 GPO82 GPZ82 GQK82 GQV82 GRG82 GRR82 GSC82 GSN82 GSY82 GTJ82 GTU82 GUF82 GUQ82 GVB82 GVM82 GVX82 GWI82 GWT82 GXE82 GXP82 GYA82 GYL82 GYW82 GZH82 GZS82 HAD82 HAO82 HAZ82 HBK82 HBV82 HCG82 HCR82 HDC82 HDN82 HDY82 HEJ82 HEU82 HFF82 HFQ82 HGB82 HGM82 HGX82 HHI82 HHT82 HIE82 HIP82 HJA82 HJL82 HJW82 HKH82 HKS82 HLD82 HLO82 HLZ82 HMK82 HMV82 HNG82 HNR82 HOC82 HON82 HOY82 HPJ82 HPU82 HQF82 HQQ82 HRB82 HRM82 HRX82 HSI82 HST82 HTE82 HTP82 HUA82 HUL82 HUW82 HVH82 HVS82 HWD82 HWO82 HWZ82 HXK82 HXV82 HYG82 HYR82 HZC82 HZN82 HZY82 IAJ82 IAU82 IBF82 IBQ82 ICB82 ICM82 ICX82 IDI82 IDT82 IEE82 IEP82 IFA82 IFL82 IFW82 IGH82 IGS82 IHD82 IHO82 IHZ82 IIK82 IIV82 IJG82 IJR82 IKC82 IKN82 IKY82 ILJ82 ILU82 IMF82 IMQ82 INB82 INM82 INX82 IOI82 IOT82 IPE82 IPP82 IQA82 IQL82 IQW82 IRH82 IRS82 ISD82 ISO82 ISZ82 ITK82 ITV82 IUG82 IUR82 IVC82 IVN82 IVY82 IWJ82 IWU82 IXF82 IXQ82 IYB82 IYM82 IYX82 IZI82 IZT82 JAE82 JAP82 JBA82 JBL82 JBW82 JCH82 JCS82 JDD82 JDO82 JDZ82 JEK82 JEV82 JFG82 JFR82 JGC82 JGN82 JGY82 JHJ82 JHU82 JIF82 JIQ82 JJB82 JJM82 JJX82 JKI82 JKT82 JLE82 JLP82 JMA82 JML82 JMW82 JNH82 JNS82 JOD82 JOO82 JOZ82 JPK82 JPV82 JQG82 JQR82 JRC82 JRN82 JRY82 JSJ82 JSU82 JTF82 JTQ82 JUB82 JUM82 JUX82 JVI82 JVT82 JWE82 JWP82 JXA82 JXL82 JXW82 JYH82 JYS82 JZD82 JZO82 JZZ82 KAK82 KAV82 KBG82 KBR82 KCC82 KCN82 KCY82 KDJ82 KDU82 KEF82 KEQ82 KFB82 KFM82 KFX82 KGI82 KGT82 KHE82 KHP82 KIA82 KIL82 KIW82 KJH82 KJS82 KKD82 KKO82 KKZ82 KLK82 KLV82 KMG82 KMR82 KNC82 KNN82 KNY82 KOJ82 KOU82 KPF82 KPQ82 KQB82 KQM82 KQX82 KRI82 KRT82 KSE82 KSP82 KTA82 KTL82 KTW82 KUH82 KUS82 KVD82 KVO82 KVZ82 KWK82 KWV82 KXG82 KXR82 KYC82 KYN82 KYY82 KZJ82 KZU82 LAF82 LAQ82 LBB82 LBM82 LBX82 LCI82 LCT82 LDE82 LDP82 LEA82 LEL82 LEW82 LFH82 LFS82 LGD82 LGO82 LGZ82 LHK82 LHV82 LIG82 LIR82 LJC82 LJN82 LJY82 LKJ82 LKU82 LLF82 LLQ82 LMB82 LMM82 LMX82 LNI82 LNT82 LOE82 LOP82 LPA82 LPL82 LPW82 LQH82 LQS82 LRD82 LRO82 LRZ82 LSK82 LSV82 LTG82 LTR82 LUC82 LUN82 LUY82 LVJ82 LVU82 LWF82 LWQ82 LXB82 LXM82 LXX82 LYI82 LYT82 LZE82 LZP82 MAA82 MAL82 MAW82 MBH82 MBS82 MCD82 MCO82 MCZ82 MDK82 MDV82 MEG82 MER82 MFC82 MFN82 MFY82 MGJ82 MGU82 MHF82 MHQ82 MIB82 MIM82 MIX82 MJI82 MJT82 MKE82 MKP82 MLA82 MLL82 MLW82 MMH82 MMS82 MND82 MNO82 MNZ82 MOK82 MOV82 MPG82 MPR82 MQC82 MQN82 MQY82 MRJ82 MRU82 MSF82 MSQ82 MTB82 MTM82 MTX82 MUI82 MUT82 MVE82 MVP82 MWA82 MWL82 MWW82 MXH82 MXS82 MYD82 MYO82 MYZ82 MZK82 MZV82 NAG82 NAR82 NBC82 NBN82 NBY82 NCJ82 NCU82 NDF82 NDQ82 NEB82 NEM82 NEX82 NFI82 NFT82 NGE82 NGP82 NHA82 NHL82 NHW82 NIH82 NIS82 NJD82 NJO82 NJZ82 NKK82 NKV82 NLG82 NLR82 NMC82 NMN82 NMY82 NNJ82 NNU82 NOF82 NOQ82 NPB82 NPM82 NPX82 NQI82 NQT82 NRE82 NRP82 NSA82 NSL82 NSW82 NTH82 NTS82 NUD82 NUO82 NUZ82 NVK82 NVV82 NWG82 NWR82 NXC82 NXN82 NXY82 NYJ82 NYU82 NZF82 NZQ82 OAB82 OAM82 OAX82 OBI82 OBT82 OCE82 OCP82 ODA82 ODL82 ODW82 OEH82 OES82 OFD82 OFO82 OFZ82 OGK82 OGV82 OHG82 OHR82 OIC82 OIN82 OIY82 OJJ82 OJU82 OKF82 OKQ82 OLB82 OLM82 OLX82 OMI82 OMT82 ONE82 ONP82 OOA82 OOL82 OOW82 OPH82 OPS82 OQD82 OQO82 OQZ82 ORK82 ORV82 OSG82 OSR82 OTC82 OTN82 OTY82 OUJ82 OUU82 OVF82 OVQ82 OWB82 OWM82 OWX82 OXI82 OXT82 OYE82 OYP82 OZA82 OZL82 OZW82 PAH82 PAS82 PBD82 PBO82 PBZ82 PCK82 PCV82 PDG82 PDR82 PEC82 PEN82 PEY82 PFJ82 PFU82 PGF82 PGQ82 PHB82 PHM82 PHX82 PII82 PIT82 PJE82 PJP82 PKA82 PKL82 PKW82 PLH82 PLS82 PMD82 PMO82 PMZ82 PNK82 PNV82 POG82 POR82 PPC82 PPN82 PPY82 PQJ82 PQU82 PRF82 PRQ82 PSB82 PSM82 PSX82 PTI82 PTT82 PUE82 PUP82 PVA82 PVL82 PVW82 PWH82 PWS82 PXD82 PXO82 PXZ82 PYK82 PYV82 PZG82 PZR82 QAC82 QAN82 QAY82 QBJ82 QBU82 QCF82 QCQ82 QDB82 QDM82 QDX82 QEI82 QET82 QFE82 QFP82 QGA82 QGL82 QGW82 QHH82 QHS82 QID82 QIO82 QIZ82 QJK82 QJV82 QKG82 QKR82 QLC82 QLN82 QLY82 QMJ82 QMU82 QNF82 QNQ82 QOB82 QOM82 QOX82 QPI82 QPT82 QQE82 QQP82 QRA82 QRL82 QRW82 QSH82 QSS82 QTD82 QTO82 QTZ82 QUK82 QUV82 QVG82 QVR82 QWC82 QWN82 QWY82 QXJ82 QXU82 QYF82 QYQ82 QZB82 QZM82 QZX82 RAI82 RAT82 RBE82 RBP82 RCA82 RCL82 RCW82 RDH82 RDS82 RED82 REO82 REZ82 RFK82 RFV82 RGG82 RGR82 RHC82 RHN82 RHY82 RIJ82 RIU82 RJF82 RJQ82 RKB82 RKM82 RKX82 RLI82 RLT82 RME82 RMP82 RNA82 RNL82 RNW82 ROH82 ROS82 RPD82 RPO82 RPZ82 RQK82 RQV82 RRG82 RRR82 RSC82 RSN82 RSY82 RTJ82 RTU82 RUF82 RUQ82 RVB82 RVM82 RVX82 RWI82 RWT82 RXE82 RXP82 RYA82 RYL82 RYW82 RZH82 RZS82 SAD82 SAO82 SAZ82 SBK82 SBV82 SCG82 SCR82 SDC82 SDN82 SDY82 SEJ82 SEU82 SFF82 SFQ82 SGB82 SGM82 SGX82 SHI82 SHT82 SIE82 SIP82 SJA82 SJL82 SJW82 SKH82 SKS82 SLD82 SLO82 SLZ82 SMK82 SMV82 SNG82 SNR82 SOC82 SON82 SOY82 SPJ82 SPU82 SQF82 SQQ82 SRB82 SRM82 SRX82 SSI82 SST82 STE82 STP82 SUA82 SUL82 SUW82 SVH82 SVS82 SWD82 SWO82 SWZ82 SXK82 SXV82 SYG82 SYR82 SZC82 SZN82 SZY82 TAJ82 TAU82 TBF82 TBQ82 TCB82 TCM82 TCX82 TDI82 TDT82 TEE82 TEP82 TFA82 TFL82 TFW82 TGH82 TGS82 THD82 THO82 THZ82 TIK82 TIV82 TJG82 TJR82 TKC82 TKN82 TKY82 TLJ82 TLU82 TMF82 TMQ82 TNB82 TNM82 TNX82 TOI82 TOT82 TPE82 TPP82 TQA82 TQL82 TQW82 TRH82 TRS82 TSD82 TSO82 TSZ82 TTK82 TTV82 TUG82 TUR82 TVC82 TVN82 TVY82 TWJ82 TWU82 TXF82 TXQ82 TYB82 TYM82 TYX82 TZI82 TZT82 UAE82 UAP82 UBA82 UBL82 UBW82 UCH82 UCS82 UDD82 UDO82 UDZ82 UEK82 UEV82 UFG82 UFR82 UGC82 UGN82 UGY82 UHJ82 UHU82 UIF82 UIQ82 UJB82 UJM82 UJX82 UKI82 UKT82 ULE82 ULP82 UMA82 UML82 UMW82 UNH82 UNS82 UOD82 UOO82 UOZ82 UPK82 UPV82 UQG82 UQR82 URC82 URN82 URY82 USJ82 USU82 UTF82 UTQ82 UUB82 UUM82 UUX82 UVI82 UVT82 UWE82 UWP82 UXA82 UXL82 UXW82 UYH82 UYS82 UZD82 UZO82 UZZ82 VAK82 VAV82 VBG82 VBR82 VCC82 VCN82 VCY82 VDJ82 VDU82 VEF82 VEQ82 VFB82 VFM82 VFX82 VGI82 VGT82 VHE82 VHP82 VIA82 VIL82 VIW82 VJH82 VJS82 VKD82 VKO82 VKZ82 VLK82 VLV82 VMG82 VMR82 VNC82 VNN82 VNY82 VOJ82 VOU82 VPF82 VPQ82 VQB82 VQM82 VQX82 VRI82 VRT82 VSE82 VSP82 VTA82 VTL82 VTW82 VUH82 VUS82 VVD82 VVO82 VVZ82 VWK82 VWV82 VXG82 VXR82 VYC82 VYN82 VYY82 VZJ82 VZU82 WAF82 WAQ82 WBB82 WBM82 WBX82 WCI82 WCT82 WDE82 WDP82 WEA82 WEL82 WEW82 WFH82 WFS82 WGD82 WGO82 WGZ82 WHK82 WHV82 WIG82 WIR82 WJC82 WJN82 WJY82 WKJ82 WKU82 WLF82 WLQ82 WMB82 WMM82 WMX82 WNI82 WNT82 WOE82 WOP82 WPA82 WPL82 WPW82 WQH82 WQS82 WRD82 WRO82 WRZ82 WSK82 WSV82 WTG82 WTR82 WUC82 WUN82 WUY82 WVJ82 WVU82 WWF82 WWQ82 WXB82 WXM82 WXX82 WYI82 WYT82 WZE82 WZP82 XAA82 XAL82 XAW82 XBH82 XBS82 XCD82 XCO82 XCZ82 XDK82 XDV82 XEG82 XER82 R5:R2189" xr:uid="{B4EA25F6-D2DB-4B53-83CE-B3A555F115CA}">
      <formula1>"CR01,CR02,CR03,CR04"</formula1>
    </dataValidation>
    <dataValidation type="list" allowBlank="1" showInputMessage="1" showErrorMessage="1" sqref="D5:D130 D952:D2189" xr:uid="{00000000-0002-0000-0100-000000000000}">
      <formula1>"F,M,P,Q"</formula1>
    </dataValidation>
    <dataValidation type="list" allowBlank="1" showInputMessage="1" showErrorMessage="1" sqref="E5:E130 E952:E2189" xr:uid="{00000000-0002-0000-0100-000004000000}">
      <formula1>"0,1,2,3"</formula1>
    </dataValidation>
  </dataValidations>
  <pageMargins left="0.511811024" right="0.511811024" top="0.78740157499999996" bottom="0.78740157499999996" header="0.31496062000000002" footer="0.31496062000000002"/>
  <pageSetup paperSize="9" orientation="portrait" verticalDpi="0" r:id="rId1"/>
  <headerFooter>
    <oddFooter>&amp;L_x000D_&amp;1#&amp;"Aptos"&amp;8&amp;K000000 Classificação da informação: Confidencial Grupo de Acesso:</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U1216"/>
  <sheetViews>
    <sheetView workbookViewId="0">
      <selection activeCell="C30" sqref="C30"/>
    </sheetView>
  </sheetViews>
  <sheetFormatPr defaultColWidth="0" defaultRowHeight="15"/>
  <cols>
    <col min="1" max="1" width="18.85546875" style="2" bestFit="1" customWidth="1"/>
    <col min="2" max="2" width="33.5703125" style="2" bestFit="1" customWidth="1"/>
    <col min="3" max="3" width="58.42578125" style="2" customWidth="1"/>
    <col min="4" max="4" width="15.28515625" style="2" bestFit="1" customWidth="1"/>
    <col min="5" max="5" width="24.85546875" style="2" bestFit="1" customWidth="1"/>
    <col min="6" max="6" width="19.5703125" style="2" bestFit="1" customWidth="1"/>
    <col min="7" max="7" width="20.28515625" style="37" bestFit="1" customWidth="1"/>
    <col min="8" max="8" width="24.140625" style="37" bestFit="1" customWidth="1"/>
    <col min="9" max="9" width="25.85546875" style="37" bestFit="1" customWidth="1"/>
    <col min="10" max="14" width="8.7109375" style="2" hidden="1" customWidth="1"/>
    <col min="15" max="21" width="0" style="2" hidden="1" customWidth="1"/>
    <col min="22" max="16384" width="8.7109375" style="2" hidden="1"/>
  </cols>
  <sheetData>
    <row r="1" spans="1:9" ht="32.450000000000003" customHeight="1" thickBot="1">
      <c r="A1" s="176" t="s">
        <v>132</v>
      </c>
      <c r="B1" s="176"/>
      <c r="C1" s="176"/>
      <c r="D1" s="176"/>
      <c r="E1" s="176"/>
      <c r="F1" s="176"/>
      <c r="G1" s="176"/>
      <c r="H1" s="176"/>
      <c r="I1" s="176"/>
    </row>
    <row r="2" spans="1:9" ht="39.6" customHeight="1">
      <c r="A2" s="66" t="s">
        <v>121</v>
      </c>
      <c r="B2" s="67" t="s">
        <v>133</v>
      </c>
      <c r="C2" s="68" t="s">
        <v>134</v>
      </c>
      <c r="D2" s="68" t="s">
        <v>135</v>
      </c>
      <c r="E2" s="68" t="s">
        <v>136</v>
      </c>
      <c r="F2" s="67" t="s">
        <v>137</v>
      </c>
      <c r="G2" s="69" t="s">
        <v>138</v>
      </c>
      <c r="H2" s="69" t="s">
        <v>139</v>
      </c>
      <c r="I2" s="70" t="s">
        <v>140</v>
      </c>
    </row>
    <row r="3" spans="1:9">
      <c r="A3" s="29">
        <v>1</v>
      </c>
      <c r="B3" s="29" t="s">
        <v>141</v>
      </c>
      <c r="C3" s="29" t="s">
        <v>142</v>
      </c>
      <c r="D3" s="29" t="s">
        <v>143</v>
      </c>
      <c r="E3" s="71">
        <v>2</v>
      </c>
      <c r="F3" s="71" t="s">
        <v>144</v>
      </c>
      <c r="G3" s="72">
        <v>60</v>
      </c>
      <c r="H3" s="73">
        <v>50</v>
      </c>
      <c r="I3" s="73">
        <v>65</v>
      </c>
    </row>
    <row r="4" spans="1:9">
      <c r="A4" s="29">
        <v>2</v>
      </c>
      <c r="B4" s="29" t="s">
        <v>141</v>
      </c>
      <c r="C4" s="29" t="s">
        <v>142</v>
      </c>
      <c r="D4" s="29" t="s">
        <v>145</v>
      </c>
      <c r="E4" s="71"/>
      <c r="F4" s="71"/>
      <c r="G4" s="72"/>
      <c r="H4" s="73"/>
      <c r="I4" s="73"/>
    </row>
    <row r="5" spans="1:9">
      <c r="A5" s="29"/>
      <c r="B5" s="29"/>
      <c r="C5" s="29"/>
      <c r="D5" s="29"/>
      <c r="E5" s="71"/>
      <c r="F5" s="71"/>
      <c r="G5" s="72"/>
      <c r="H5" s="73"/>
      <c r="I5" s="73"/>
    </row>
    <row r="6" spans="1:9">
      <c r="A6" s="29"/>
      <c r="B6" s="29"/>
      <c r="C6" s="29"/>
      <c r="D6" s="29"/>
      <c r="E6" s="71"/>
      <c r="F6" s="71"/>
      <c r="G6" s="72"/>
      <c r="H6" s="73"/>
      <c r="I6" s="73"/>
    </row>
    <row r="7" spans="1:9">
      <c r="A7" s="29"/>
      <c r="B7" s="29"/>
      <c r="C7" s="29"/>
      <c r="D7" s="29"/>
      <c r="E7" s="71"/>
      <c r="F7" s="71"/>
      <c r="G7" s="72"/>
      <c r="H7" s="73"/>
      <c r="I7" s="73"/>
    </row>
    <row r="8" spans="1:9">
      <c r="A8" s="29"/>
      <c r="B8" s="29"/>
      <c r="C8" s="29"/>
      <c r="D8" s="29"/>
      <c r="E8" s="71"/>
      <c r="F8" s="71"/>
      <c r="G8" s="72"/>
      <c r="H8" s="73"/>
      <c r="I8" s="73"/>
    </row>
    <row r="9" spans="1:9">
      <c r="A9" s="29"/>
      <c r="B9" s="29"/>
      <c r="C9" s="29"/>
      <c r="D9" s="29"/>
      <c r="E9" s="71"/>
      <c r="F9" s="71"/>
      <c r="G9" s="72"/>
      <c r="H9" s="73"/>
      <c r="I9" s="73"/>
    </row>
    <row r="10" spans="1:9">
      <c r="A10" s="29"/>
      <c r="B10" s="29"/>
      <c r="C10" s="29"/>
      <c r="D10" s="29"/>
      <c r="E10" s="71"/>
      <c r="F10" s="71"/>
      <c r="G10" s="72"/>
      <c r="H10" s="73"/>
      <c r="I10" s="73"/>
    </row>
    <row r="11" spans="1:9">
      <c r="A11" s="29"/>
      <c r="B11" s="29"/>
      <c r="C11" s="29"/>
      <c r="D11" s="29"/>
      <c r="E11" s="71"/>
      <c r="F11" s="71"/>
      <c r="G11" s="72"/>
      <c r="H11" s="73"/>
      <c r="I11" s="73"/>
    </row>
    <row r="12" spans="1:9">
      <c r="A12" s="29"/>
      <c r="B12" s="29"/>
      <c r="C12" s="29"/>
      <c r="D12" s="29"/>
      <c r="E12" s="71"/>
      <c r="F12" s="71"/>
      <c r="G12" s="72"/>
      <c r="H12" s="73"/>
      <c r="I12" s="73"/>
    </row>
    <row r="13" spans="1:9">
      <c r="A13" s="29"/>
      <c r="B13" s="29"/>
      <c r="C13" s="29"/>
      <c r="D13" s="29"/>
      <c r="E13" s="71"/>
      <c r="F13" s="71"/>
      <c r="G13" s="72"/>
      <c r="H13" s="73"/>
      <c r="I13" s="73"/>
    </row>
    <row r="14" spans="1:9">
      <c r="A14" s="29"/>
      <c r="B14" s="29"/>
      <c r="C14" s="29"/>
      <c r="D14" s="29"/>
      <c r="E14" s="71"/>
      <c r="F14" s="71"/>
      <c r="G14" s="72"/>
      <c r="H14" s="73"/>
      <c r="I14" s="73"/>
    </row>
    <row r="15" spans="1:9">
      <c r="A15" s="29"/>
      <c r="B15" s="29"/>
      <c r="C15" s="29"/>
      <c r="D15" s="29"/>
      <c r="E15" s="71"/>
      <c r="F15" s="71"/>
      <c r="G15" s="72"/>
      <c r="H15" s="73"/>
      <c r="I15" s="73"/>
    </row>
    <row r="16" spans="1:9">
      <c r="A16" s="29"/>
      <c r="B16" s="29"/>
      <c r="C16" s="29"/>
      <c r="D16" s="29"/>
      <c r="E16" s="71"/>
      <c r="F16" s="71"/>
      <c r="G16" s="72"/>
      <c r="H16" s="73"/>
      <c r="I16" s="73"/>
    </row>
    <row r="17" spans="1:9">
      <c r="A17" s="29"/>
      <c r="B17" s="29"/>
      <c r="C17" s="29"/>
      <c r="D17" s="29"/>
      <c r="E17" s="29"/>
      <c r="F17" s="29"/>
      <c r="G17" s="74"/>
      <c r="H17" s="74"/>
      <c r="I17" s="74"/>
    </row>
    <row r="18" spans="1:9">
      <c r="A18" s="29"/>
      <c r="B18" s="29"/>
      <c r="C18" s="29"/>
      <c r="D18" s="29"/>
      <c r="E18" s="29"/>
      <c r="F18" s="29"/>
      <c r="G18" s="74"/>
      <c r="H18" s="74"/>
      <c r="I18" s="74"/>
    </row>
    <row r="19" spans="1:9">
      <c r="A19" s="29"/>
      <c r="B19" s="29"/>
      <c r="C19" s="29"/>
      <c r="D19" s="29"/>
      <c r="E19" s="29"/>
      <c r="F19" s="29"/>
      <c r="G19" s="74"/>
      <c r="H19" s="74"/>
      <c r="I19" s="74"/>
    </row>
    <row r="20" spans="1:9">
      <c r="A20" s="29"/>
      <c r="B20" s="29"/>
      <c r="C20" s="29"/>
      <c r="D20" s="29"/>
      <c r="E20" s="29"/>
      <c r="F20" s="29"/>
      <c r="G20" s="74"/>
      <c r="H20" s="74"/>
      <c r="I20" s="74"/>
    </row>
    <row r="21" spans="1:9">
      <c r="A21" s="29"/>
      <c r="B21" s="29"/>
      <c r="C21" s="29"/>
      <c r="D21" s="29"/>
      <c r="E21" s="29"/>
      <c r="F21" s="29"/>
      <c r="G21" s="74"/>
      <c r="H21" s="74"/>
      <c r="I21" s="74"/>
    </row>
    <row r="22" spans="1:9">
      <c r="A22" s="29"/>
      <c r="B22" s="29"/>
      <c r="C22" s="29"/>
      <c r="D22" s="29"/>
      <c r="E22" s="29"/>
      <c r="F22" s="29"/>
      <c r="G22" s="74"/>
      <c r="H22" s="74"/>
      <c r="I22" s="74"/>
    </row>
    <row r="23" spans="1:9">
      <c r="A23" s="29"/>
      <c r="B23" s="29"/>
      <c r="C23" s="29"/>
      <c r="D23" s="29"/>
      <c r="E23" s="29"/>
      <c r="F23" s="29"/>
      <c r="G23" s="74"/>
      <c r="H23" s="74"/>
      <c r="I23" s="74"/>
    </row>
    <row r="24" spans="1:9">
      <c r="A24" s="29"/>
      <c r="B24" s="29"/>
      <c r="C24" s="29"/>
      <c r="D24" s="29"/>
      <c r="E24" s="29"/>
      <c r="F24" s="29"/>
      <c r="G24" s="74"/>
      <c r="H24" s="74"/>
      <c r="I24" s="74"/>
    </row>
    <row r="25" spans="1:9">
      <c r="A25" s="29"/>
      <c r="B25" s="29"/>
      <c r="C25" s="29"/>
      <c r="D25" s="29"/>
      <c r="E25" s="29"/>
      <c r="F25" s="29"/>
      <c r="G25" s="74"/>
      <c r="H25" s="74"/>
      <c r="I25" s="74"/>
    </row>
    <row r="26" spans="1:9">
      <c r="A26" s="29"/>
      <c r="B26" s="29"/>
      <c r="C26" s="29"/>
      <c r="D26" s="29"/>
      <c r="E26" s="29"/>
      <c r="F26" s="29"/>
      <c r="G26" s="74"/>
      <c r="H26" s="74"/>
      <c r="I26" s="74"/>
    </row>
    <row r="27" spans="1:9">
      <c r="A27" s="29"/>
      <c r="B27" s="29"/>
      <c r="C27" s="29"/>
      <c r="D27" s="29"/>
      <c r="E27" s="29"/>
      <c r="F27" s="29"/>
      <c r="G27" s="74"/>
      <c r="H27" s="74"/>
      <c r="I27" s="74"/>
    </row>
    <row r="28" spans="1:9">
      <c r="A28" s="29"/>
      <c r="B28" s="29"/>
      <c r="C28" s="29"/>
      <c r="D28" s="29"/>
      <c r="E28" s="29"/>
      <c r="F28" s="29"/>
      <c r="G28" s="74"/>
      <c r="H28" s="74"/>
      <c r="I28" s="74"/>
    </row>
    <row r="29" spans="1:9">
      <c r="A29" s="29"/>
      <c r="B29" s="29"/>
      <c r="C29" s="29"/>
      <c r="D29" s="29"/>
      <c r="E29" s="29"/>
      <c r="F29" s="29"/>
      <c r="G29" s="74"/>
      <c r="H29" s="74"/>
      <c r="I29" s="74"/>
    </row>
    <row r="30" spans="1:9">
      <c r="A30" s="29"/>
      <c r="B30" s="29"/>
      <c r="C30" s="29"/>
      <c r="D30" s="29"/>
      <c r="E30" s="29"/>
      <c r="F30" s="29"/>
      <c r="G30" s="74"/>
      <c r="H30" s="74"/>
      <c r="I30" s="74"/>
    </row>
    <row r="31" spans="1:9">
      <c r="A31" s="29"/>
      <c r="B31" s="29"/>
      <c r="C31" s="29"/>
      <c r="D31" s="29"/>
      <c r="E31" s="29"/>
      <c r="F31" s="29"/>
      <c r="G31" s="74"/>
      <c r="H31" s="74"/>
      <c r="I31" s="74"/>
    </row>
    <row r="32" spans="1:9">
      <c r="A32" s="29"/>
      <c r="B32" s="29"/>
      <c r="C32" s="29"/>
      <c r="D32" s="29"/>
      <c r="E32" s="29"/>
      <c r="F32" s="29"/>
      <c r="G32" s="74"/>
      <c r="H32" s="74"/>
      <c r="I32" s="74"/>
    </row>
    <row r="33" spans="1:9">
      <c r="A33" s="29"/>
      <c r="B33" s="29"/>
      <c r="C33" s="29"/>
      <c r="D33" s="29"/>
      <c r="E33" s="29"/>
      <c r="F33" s="29"/>
      <c r="G33" s="74"/>
      <c r="H33" s="74"/>
      <c r="I33" s="74"/>
    </row>
    <row r="34" spans="1:9">
      <c r="A34" s="29"/>
      <c r="B34" s="29"/>
      <c r="C34" s="29"/>
      <c r="D34" s="29"/>
      <c r="E34" s="29"/>
      <c r="F34" s="29"/>
      <c r="G34" s="74"/>
      <c r="H34" s="74"/>
      <c r="I34" s="74"/>
    </row>
    <row r="35" spans="1:9">
      <c r="A35" s="29"/>
      <c r="B35" s="29"/>
      <c r="C35" s="29"/>
      <c r="D35" s="29"/>
      <c r="E35" s="29"/>
      <c r="F35" s="29"/>
      <c r="G35" s="74"/>
      <c r="H35" s="74"/>
      <c r="I35" s="74"/>
    </row>
    <row r="36" spans="1:9">
      <c r="A36" s="29"/>
      <c r="B36" s="29"/>
      <c r="C36" s="29"/>
      <c r="D36" s="29"/>
      <c r="E36" s="29"/>
      <c r="F36" s="29"/>
      <c r="G36" s="74"/>
      <c r="H36" s="74"/>
      <c r="I36" s="74"/>
    </row>
    <row r="37" spans="1:9">
      <c r="A37" s="29"/>
      <c r="B37" s="29"/>
      <c r="C37" s="29"/>
      <c r="D37" s="29"/>
      <c r="E37" s="29"/>
      <c r="F37" s="29"/>
      <c r="G37" s="74"/>
      <c r="H37" s="74"/>
      <c r="I37" s="74"/>
    </row>
    <row r="38" spans="1:9">
      <c r="A38" s="29"/>
      <c r="B38" s="29"/>
      <c r="C38" s="29"/>
      <c r="D38" s="29"/>
      <c r="E38" s="29"/>
      <c r="F38" s="29"/>
      <c r="G38" s="74"/>
      <c r="H38" s="74"/>
      <c r="I38" s="74"/>
    </row>
    <row r="39" spans="1:9">
      <c r="A39" s="29"/>
      <c r="B39" s="29"/>
      <c r="C39" s="29"/>
      <c r="D39" s="29"/>
      <c r="E39" s="29"/>
      <c r="F39" s="29"/>
      <c r="G39" s="74"/>
      <c r="H39" s="74"/>
      <c r="I39" s="74"/>
    </row>
    <row r="40" spans="1:9">
      <c r="A40" s="29"/>
      <c r="B40" s="29"/>
      <c r="C40" s="29"/>
      <c r="D40" s="29"/>
      <c r="E40" s="29"/>
      <c r="F40" s="29"/>
      <c r="G40" s="74"/>
      <c r="H40" s="74"/>
      <c r="I40" s="74"/>
    </row>
    <row r="41" spans="1:9">
      <c r="A41" s="29"/>
      <c r="B41" s="29"/>
      <c r="C41" s="29"/>
      <c r="D41" s="29"/>
      <c r="E41" s="29"/>
      <c r="F41" s="29"/>
      <c r="G41" s="74"/>
      <c r="H41" s="74"/>
      <c r="I41" s="74"/>
    </row>
    <row r="42" spans="1:9">
      <c r="A42" s="29"/>
      <c r="B42" s="29"/>
      <c r="C42" s="29"/>
      <c r="D42" s="29"/>
      <c r="E42" s="29"/>
      <c r="F42" s="29"/>
      <c r="G42" s="74"/>
      <c r="H42" s="74"/>
      <c r="I42" s="74"/>
    </row>
    <row r="43" spans="1:9">
      <c r="A43" s="29"/>
      <c r="B43" s="29"/>
      <c r="C43" s="29"/>
      <c r="D43" s="29"/>
      <c r="E43" s="29"/>
      <c r="F43" s="29"/>
      <c r="G43" s="74"/>
      <c r="H43" s="74"/>
      <c r="I43" s="74"/>
    </row>
    <row r="44" spans="1:9">
      <c r="A44" s="29"/>
      <c r="B44" s="29"/>
      <c r="C44" s="29"/>
      <c r="D44" s="29"/>
      <c r="E44" s="29"/>
      <c r="F44" s="29"/>
      <c r="G44" s="74"/>
      <c r="H44" s="74"/>
      <c r="I44" s="74"/>
    </row>
    <row r="45" spans="1:9">
      <c r="A45" s="29"/>
      <c r="B45" s="29"/>
      <c r="C45" s="29"/>
      <c r="D45" s="29"/>
      <c r="E45" s="29"/>
      <c r="F45" s="29"/>
      <c r="G45" s="74"/>
      <c r="H45" s="74"/>
      <c r="I45" s="74"/>
    </row>
    <row r="46" spans="1:9">
      <c r="A46" s="29"/>
      <c r="B46" s="29"/>
      <c r="C46" s="29"/>
      <c r="D46" s="29"/>
      <c r="E46" s="29"/>
      <c r="F46" s="29"/>
      <c r="G46" s="74"/>
      <c r="H46" s="74"/>
      <c r="I46" s="74"/>
    </row>
    <row r="47" spans="1:9">
      <c r="A47" s="29"/>
      <c r="B47" s="29"/>
      <c r="C47" s="29"/>
      <c r="D47" s="29"/>
      <c r="E47" s="29"/>
      <c r="F47" s="29"/>
      <c r="G47" s="74"/>
      <c r="H47" s="74"/>
      <c r="I47" s="74"/>
    </row>
    <row r="48" spans="1:9">
      <c r="A48" s="29"/>
      <c r="B48" s="29"/>
      <c r="C48" s="29"/>
      <c r="D48" s="29"/>
      <c r="E48" s="29"/>
      <c r="F48" s="29"/>
      <c r="G48" s="74"/>
      <c r="H48" s="74"/>
      <c r="I48" s="74"/>
    </row>
    <row r="49" spans="1:9">
      <c r="A49" s="29"/>
      <c r="B49" s="29"/>
      <c r="C49" s="29"/>
      <c r="D49" s="29"/>
      <c r="E49" s="29"/>
      <c r="F49" s="29"/>
      <c r="G49" s="74"/>
      <c r="H49" s="74"/>
      <c r="I49" s="74"/>
    </row>
    <row r="50" spans="1:9">
      <c r="A50" s="29"/>
      <c r="B50" s="29"/>
      <c r="C50" s="29"/>
      <c r="D50" s="29"/>
      <c r="E50" s="29"/>
      <c r="F50" s="29"/>
      <c r="G50" s="74"/>
      <c r="H50" s="74"/>
      <c r="I50" s="74"/>
    </row>
    <row r="51" spans="1:9">
      <c r="A51" s="29"/>
      <c r="B51" s="29"/>
      <c r="C51" s="29"/>
      <c r="D51" s="29"/>
      <c r="E51" s="29"/>
      <c r="F51" s="29"/>
      <c r="G51" s="74"/>
      <c r="H51" s="74"/>
      <c r="I51" s="74"/>
    </row>
    <row r="52" spans="1:9">
      <c r="A52" s="29"/>
      <c r="B52" s="29"/>
      <c r="C52" s="29"/>
      <c r="D52" s="29"/>
      <c r="E52" s="29"/>
      <c r="F52" s="29"/>
      <c r="G52" s="74"/>
      <c r="H52" s="74"/>
      <c r="I52" s="74"/>
    </row>
    <row r="53" spans="1:9">
      <c r="A53" s="29"/>
      <c r="B53" s="29"/>
      <c r="C53" s="29"/>
      <c r="D53" s="29"/>
      <c r="E53" s="29"/>
      <c r="F53" s="29"/>
      <c r="G53" s="74"/>
      <c r="H53" s="74"/>
      <c r="I53" s="74"/>
    </row>
    <row r="54" spans="1:9">
      <c r="A54" s="29"/>
      <c r="B54" s="29"/>
      <c r="C54" s="29"/>
      <c r="D54" s="29"/>
      <c r="E54" s="29"/>
      <c r="F54" s="29"/>
      <c r="G54" s="74"/>
      <c r="H54" s="74"/>
      <c r="I54" s="74"/>
    </row>
    <row r="55" spans="1:9">
      <c r="A55" s="29"/>
      <c r="B55" s="29"/>
      <c r="C55" s="29"/>
      <c r="D55" s="29"/>
      <c r="E55" s="29"/>
      <c r="F55" s="29"/>
      <c r="G55" s="74"/>
      <c r="H55" s="74"/>
      <c r="I55" s="74"/>
    </row>
    <row r="56" spans="1:9">
      <c r="A56" s="29"/>
      <c r="B56" s="29"/>
      <c r="C56" s="29"/>
      <c r="D56" s="29"/>
      <c r="E56" s="29"/>
      <c r="F56" s="29"/>
      <c r="G56" s="74"/>
      <c r="H56" s="74"/>
      <c r="I56" s="74"/>
    </row>
    <row r="57" spans="1:9">
      <c r="A57" s="29"/>
      <c r="B57" s="29"/>
      <c r="C57" s="29"/>
      <c r="D57" s="29"/>
      <c r="E57" s="29"/>
      <c r="F57" s="29"/>
      <c r="G57" s="74"/>
      <c r="H57" s="74"/>
      <c r="I57" s="74"/>
    </row>
    <row r="58" spans="1:9">
      <c r="A58" s="29"/>
      <c r="B58" s="29"/>
      <c r="C58" s="29"/>
      <c r="D58" s="29"/>
      <c r="E58" s="29"/>
      <c r="F58" s="29"/>
      <c r="G58" s="74"/>
      <c r="H58" s="74"/>
      <c r="I58" s="74"/>
    </row>
    <row r="59" spans="1:9">
      <c r="A59" s="29"/>
      <c r="B59" s="29"/>
      <c r="C59" s="29"/>
      <c r="D59" s="29"/>
      <c r="E59" s="29"/>
      <c r="F59" s="29"/>
      <c r="G59" s="74"/>
      <c r="H59" s="74"/>
      <c r="I59" s="74"/>
    </row>
    <row r="60" spans="1:9">
      <c r="A60" s="29"/>
      <c r="B60" s="29"/>
      <c r="C60" s="29"/>
      <c r="D60" s="29"/>
      <c r="E60" s="29"/>
      <c r="F60" s="29"/>
      <c r="G60" s="74"/>
      <c r="H60" s="74"/>
      <c r="I60" s="74"/>
    </row>
    <row r="61" spans="1:9">
      <c r="A61" s="29"/>
      <c r="B61" s="29"/>
      <c r="C61" s="29"/>
      <c r="D61" s="29"/>
      <c r="E61" s="29"/>
      <c r="F61" s="29"/>
      <c r="G61" s="74"/>
      <c r="H61" s="74"/>
      <c r="I61" s="74"/>
    </row>
    <row r="62" spans="1:9">
      <c r="A62" s="29"/>
      <c r="B62" s="29"/>
      <c r="C62" s="29"/>
      <c r="D62" s="29"/>
      <c r="E62" s="29"/>
      <c r="F62" s="29"/>
      <c r="G62" s="74"/>
      <c r="H62" s="74"/>
      <c r="I62" s="74"/>
    </row>
    <row r="63" spans="1:9">
      <c r="A63" s="29"/>
      <c r="B63" s="29"/>
      <c r="C63" s="29"/>
      <c r="D63" s="29"/>
      <c r="E63" s="29"/>
      <c r="F63" s="29"/>
      <c r="G63" s="74"/>
      <c r="H63" s="74"/>
      <c r="I63" s="74"/>
    </row>
    <row r="64" spans="1:9">
      <c r="A64" s="29"/>
      <c r="B64" s="29"/>
      <c r="C64" s="29"/>
      <c r="D64" s="29"/>
      <c r="E64" s="29"/>
      <c r="F64" s="29"/>
      <c r="G64" s="74"/>
      <c r="H64" s="74"/>
      <c r="I64" s="74"/>
    </row>
    <row r="65" spans="1:9">
      <c r="A65" s="29"/>
      <c r="B65" s="29"/>
      <c r="C65" s="29"/>
      <c r="D65" s="29"/>
      <c r="E65" s="29"/>
      <c r="F65" s="29"/>
      <c r="G65" s="74"/>
      <c r="H65" s="74"/>
      <c r="I65" s="74"/>
    </row>
    <row r="66" spans="1:9">
      <c r="A66" s="29"/>
      <c r="B66" s="29"/>
      <c r="C66" s="29"/>
      <c r="D66" s="29"/>
      <c r="E66" s="29"/>
      <c r="F66" s="29"/>
      <c r="G66" s="74"/>
      <c r="H66" s="74"/>
      <c r="I66" s="74"/>
    </row>
    <row r="67" spans="1:9">
      <c r="A67" s="29"/>
      <c r="B67" s="29"/>
      <c r="C67" s="29"/>
      <c r="D67" s="29"/>
      <c r="E67" s="29"/>
      <c r="F67" s="29"/>
      <c r="G67" s="74"/>
      <c r="H67" s="74"/>
      <c r="I67" s="74"/>
    </row>
    <row r="68" spans="1:9">
      <c r="A68" s="29"/>
      <c r="B68" s="29"/>
      <c r="C68" s="29"/>
      <c r="D68" s="29"/>
      <c r="E68" s="29"/>
      <c r="F68" s="29"/>
      <c r="G68" s="74"/>
      <c r="H68" s="74"/>
      <c r="I68" s="74"/>
    </row>
    <row r="69" spans="1:9">
      <c r="A69" s="29"/>
      <c r="B69" s="29"/>
      <c r="C69" s="29"/>
      <c r="D69" s="29"/>
      <c r="E69" s="29"/>
      <c r="F69" s="29"/>
      <c r="G69" s="74"/>
      <c r="H69" s="74"/>
      <c r="I69" s="74"/>
    </row>
    <row r="70" spans="1:9">
      <c r="A70" s="29"/>
      <c r="B70" s="29"/>
      <c r="C70" s="29"/>
      <c r="D70" s="29"/>
      <c r="E70" s="29"/>
      <c r="F70" s="29"/>
      <c r="G70" s="74"/>
      <c r="H70" s="74"/>
      <c r="I70" s="74"/>
    </row>
    <row r="71" spans="1:9">
      <c r="A71" s="29"/>
      <c r="B71" s="29"/>
      <c r="C71" s="29"/>
      <c r="D71" s="29"/>
      <c r="E71" s="29"/>
      <c r="F71" s="29"/>
      <c r="G71" s="74"/>
      <c r="H71" s="74"/>
      <c r="I71" s="74"/>
    </row>
    <row r="72" spans="1:9">
      <c r="A72" s="29"/>
      <c r="B72" s="29"/>
      <c r="C72" s="29"/>
      <c r="D72" s="29"/>
      <c r="E72" s="29"/>
      <c r="F72" s="29"/>
      <c r="G72" s="74"/>
      <c r="H72" s="74"/>
      <c r="I72" s="74"/>
    </row>
    <row r="73" spans="1:9">
      <c r="A73" s="29"/>
      <c r="B73" s="29"/>
      <c r="C73" s="29"/>
      <c r="D73" s="29"/>
      <c r="E73" s="29"/>
      <c r="F73" s="29"/>
      <c r="G73" s="74"/>
      <c r="H73" s="74"/>
      <c r="I73" s="74"/>
    </row>
    <row r="74" spans="1:9">
      <c r="A74" s="29"/>
      <c r="B74" s="29"/>
      <c r="C74" s="29"/>
      <c r="D74" s="29"/>
      <c r="E74" s="29"/>
      <c r="F74" s="29"/>
      <c r="G74" s="74"/>
      <c r="H74" s="74"/>
      <c r="I74" s="74"/>
    </row>
    <row r="75" spans="1:9">
      <c r="A75" s="29"/>
      <c r="B75" s="29"/>
      <c r="C75" s="29"/>
      <c r="D75" s="29"/>
      <c r="E75" s="29"/>
      <c r="F75" s="29"/>
      <c r="G75" s="74"/>
      <c r="H75" s="74"/>
      <c r="I75" s="74"/>
    </row>
    <row r="76" spans="1:9">
      <c r="A76" s="29"/>
      <c r="B76" s="29"/>
      <c r="C76" s="29"/>
      <c r="D76" s="29"/>
      <c r="E76" s="29"/>
      <c r="F76" s="29"/>
      <c r="G76" s="74"/>
      <c r="H76" s="74"/>
      <c r="I76" s="74"/>
    </row>
    <row r="77" spans="1:9">
      <c r="A77" s="29"/>
      <c r="B77" s="29"/>
      <c r="C77" s="29"/>
      <c r="D77" s="29"/>
      <c r="E77" s="29"/>
      <c r="F77" s="29"/>
      <c r="G77" s="74"/>
      <c r="H77" s="74"/>
      <c r="I77" s="74"/>
    </row>
    <row r="78" spans="1:9">
      <c r="A78" s="29"/>
      <c r="B78" s="29"/>
      <c r="C78" s="29"/>
      <c r="D78" s="29"/>
      <c r="E78" s="29"/>
      <c r="F78" s="29"/>
      <c r="G78" s="74"/>
      <c r="H78" s="74"/>
      <c r="I78" s="74"/>
    </row>
    <row r="79" spans="1:9">
      <c r="A79" s="29"/>
      <c r="B79" s="29"/>
      <c r="C79" s="29"/>
      <c r="D79" s="29"/>
      <c r="E79" s="29"/>
      <c r="F79" s="29"/>
      <c r="G79" s="74"/>
      <c r="H79" s="74"/>
      <c r="I79" s="74"/>
    </row>
    <row r="80" spans="1:9">
      <c r="A80" s="29"/>
      <c r="B80" s="29"/>
      <c r="C80" s="29"/>
      <c r="D80" s="29"/>
      <c r="E80" s="29"/>
      <c r="F80" s="29"/>
      <c r="G80" s="74"/>
      <c r="H80" s="74"/>
      <c r="I80" s="74"/>
    </row>
    <row r="81" spans="1:9">
      <c r="A81" s="29"/>
      <c r="B81" s="29"/>
      <c r="C81" s="29"/>
      <c r="D81" s="29"/>
      <c r="E81" s="29"/>
      <c r="F81" s="29"/>
      <c r="G81" s="74"/>
      <c r="H81" s="74"/>
      <c r="I81" s="74"/>
    </row>
    <row r="82" spans="1:9">
      <c r="A82" s="29"/>
      <c r="B82" s="29"/>
      <c r="C82" s="29"/>
      <c r="D82" s="29"/>
      <c r="E82" s="29"/>
      <c r="F82" s="29"/>
      <c r="G82" s="74"/>
      <c r="H82" s="74"/>
      <c r="I82" s="74"/>
    </row>
    <row r="83" spans="1:9">
      <c r="A83" s="29"/>
      <c r="B83" s="29"/>
      <c r="C83" s="29"/>
      <c r="D83" s="29"/>
      <c r="E83" s="29"/>
      <c r="F83" s="29"/>
      <c r="G83" s="74"/>
      <c r="H83" s="74"/>
      <c r="I83" s="74"/>
    </row>
    <row r="84" spans="1:9">
      <c r="A84" s="29"/>
      <c r="B84" s="29"/>
      <c r="C84" s="29"/>
      <c r="D84" s="29"/>
      <c r="E84" s="29"/>
      <c r="F84" s="29"/>
      <c r="G84" s="74"/>
      <c r="H84" s="74"/>
      <c r="I84" s="74"/>
    </row>
    <row r="85" spans="1:9">
      <c r="A85" s="29"/>
      <c r="B85" s="29"/>
      <c r="C85" s="29"/>
      <c r="D85" s="29"/>
      <c r="E85" s="29"/>
      <c r="F85" s="29"/>
      <c r="G85" s="74"/>
      <c r="H85" s="74"/>
      <c r="I85" s="74"/>
    </row>
    <row r="86" spans="1:9">
      <c r="A86" s="29"/>
      <c r="B86" s="29"/>
      <c r="C86" s="29"/>
      <c r="D86" s="29"/>
      <c r="E86" s="29"/>
      <c r="F86" s="29"/>
      <c r="G86" s="74"/>
      <c r="H86" s="74"/>
      <c r="I86" s="74"/>
    </row>
    <row r="87" spans="1:9">
      <c r="A87" s="29"/>
      <c r="B87" s="29"/>
      <c r="C87" s="29"/>
      <c r="D87" s="29"/>
      <c r="E87" s="29"/>
      <c r="F87" s="29"/>
      <c r="G87" s="74"/>
      <c r="H87" s="74"/>
      <c r="I87" s="74"/>
    </row>
    <row r="88" spans="1:9">
      <c r="A88" s="29"/>
      <c r="B88" s="29"/>
      <c r="C88" s="29"/>
      <c r="D88" s="29"/>
      <c r="E88" s="29"/>
      <c r="F88" s="29"/>
      <c r="G88" s="74"/>
      <c r="H88" s="74"/>
      <c r="I88" s="74"/>
    </row>
    <row r="89" spans="1:9">
      <c r="A89" s="29"/>
      <c r="B89" s="29"/>
      <c r="C89" s="29"/>
      <c r="D89" s="29"/>
      <c r="E89" s="29"/>
      <c r="F89" s="29"/>
      <c r="G89" s="74"/>
      <c r="H89" s="74"/>
      <c r="I89" s="74"/>
    </row>
    <row r="90" spans="1:9">
      <c r="A90" s="29"/>
      <c r="B90" s="29"/>
      <c r="C90" s="29"/>
      <c r="D90" s="29"/>
      <c r="E90" s="29"/>
      <c r="F90" s="29"/>
      <c r="G90" s="74"/>
      <c r="H90" s="74"/>
      <c r="I90" s="74"/>
    </row>
    <row r="91" spans="1:9">
      <c r="A91" s="29"/>
      <c r="B91" s="29"/>
      <c r="C91" s="29"/>
      <c r="D91" s="29"/>
      <c r="E91" s="29"/>
      <c r="F91" s="29"/>
      <c r="G91" s="74"/>
      <c r="H91" s="74"/>
      <c r="I91" s="74"/>
    </row>
    <row r="92" spans="1:9">
      <c r="A92" s="29"/>
      <c r="B92" s="29"/>
      <c r="C92" s="29"/>
      <c r="D92" s="29"/>
      <c r="E92" s="29"/>
      <c r="F92" s="29"/>
      <c r="G92" s="74"/>
      <c r="H92" s="74"/>
      <c r="I92" s="74"/>
    </row>
    <row r="93" spans="1:9">
      <c r="A93" s="29"/>
      <c r="B93" s="29"/>
      <c r="C93" s="29"/>
      <c r="D93" s="29"/>
      <c r="E93" s="29"/>
      <c r="F93" s="29"/>
      <c r="G93" s="74"/>
      <c r="H93" s="74"/>
      <c r="I93" s="74"/>
    </row>
    <row r="94" spans="1:9">
      <c r="A94" s="29"/>
      <c r="B94" s="29"/>
      <c r="C94" s="29"/>
      <c r="D94" s="29"/>
      <c r="E94" s="29"/>
      <c r="F94" s="29"/>
      <c r="G94" s="74"/>
      <c r="H94" s="74"/>
      <c r="I94" s="74"/>
    </row>
    <row r="95" spans="1:9">
      <c r="A95" s="29"/>
      <c r="B95" s="29"/>
      <c r="C95" s="29"/>
      <c r="D95" s="29"/>
      <c r="E95" s="29"/>
      <c r="F95" s="29"/>
      <c r="G95" s="74"/>
      <c r="H95" s="74"/>
      <c r="I95" s="74"/>
    </row>
    <row r="96" spans="1:9">
      <c r="A96" s="29"/>
      <c r="B96" s="29"/>
      <c r="C96" s="29"/>
      <c r="D96" s="29"/>
      <c r="E96" s="29"/>
      <c r="F96" s="29"/>
      <c r="G96" s="74"/>
      <c r="H96" s="74"/>
      <c r="I96" s="74"/>
    </row>
    <row r="97" spans="1:9">
      <c r="A97" s="29"/>
      <c r="B97" s="29"/>
      <c r="C97" s="29"/>
      <c r="D97" s="29"/>
      <c r="E97" s="29"/>
      <c r="F97" s="29"/>
      <c r="G97" s="74"/>
      <c r="H97" s="74"/>
      <c r="I97" s="74"/>
    </row>
    <row r="98" spans="1:9">
      <c r="A98" s="29"/>
      <c r="B98" s="29"/>
      <c r="C98" s="29"/>
      <c r="D98" s="29"/>
      <c r="E98" s="29"/>
      <c r="F98" s="29"/>
      <c r="G98" s="74"/>
      <c r="H98" s="74"/>
      <c r="I98" s="74"/>
    </row>
    <row r="99" spans="1:9">
      <c r="A99" s="29"/>
      <c r="B99" s="29"/>
      <c r="C99" s="29"/>
      <c r="D99" s="29"/>
      <c r="E99" s="29"/>
      <c r="F99" s="29"/>
      <c r="G99" s="74"/>
      <c r="H99" s="74"/>
      <c r="I99" s="74"/>
    </row>
    <row r="100" spans="1:9">
      <c r="A100" s="29"/>
      <c r="B100" s="29"/>
      <c r="C100" s="29"/>
      <c r="D100" s="29"/>
      <c r="E100" s="29"/>
      <c r="F100" s="29"/>
      <c r="G100" s="74"/>
      <c r="H100" s="74"/>
      <c r="I100" s="74"/>
    </row>
    <row r="101" spans="1:9">
      <c r="A101" s="29"/>
      <c r="B101" s="29"/>
      <c r="C101" s="29"/>
      <c r="D101" s="29"/>
      <c r="E101" s="29"/>
      <c r="F101" s="29"/>
      <c r="G101" s="74"/>
      <c r="H101" s="74"/>
      <c r="I101" s="74"/>
    </row>
    <row r="102" spans="1:9">
      <c r="A102" s="29"/>
      <c r="B102" s="29"/>
      <c r="C102" s="29"/>
      <c r="D102" s="29"/>
      <c r="E102" s="29"/>
      <c r="F102" s="29"/>
      <c r="G102" s="74"/>
      <c r="H102" s="74"/>
      <c r="I102" s="74"/>
    </row>
    <row r="103" spans="1:9">
      <c r="A103" s="29"/>
      <c r="B103" s="29"/>
      <c r="C103" s="29"/>
      <c r="D103" s="29"/>
      <c r="E103" s="29"/>
      <c r="F103" s="29"/>
      <c r="G103" s="74"/>
      <c r="H103" s="74"/>
      <c r="I103" s="74"/>
    </row>
    <row r="104" spans="1:9">
      <c r="A104" s="29"/>
      <c r="B104" s="29"/>
      <c r="C104" s="29"/>
      <c r="D104" s="29"/>
      <c r="E104" s="29"/>
      <c r="F104" s="29"/>
      <c r="G104" s="74"/>
      <c r="H104" s="74"/>
      <c r="I104" s="74"/>
    </row>
    <row r="105" spans="1:9">
      <c r="A105" s="29"/>
      <c r="B105" s="29"/>
      <c r="C105" s="29"/>
      <c r="D105" s="29"/>
      <c r="E105" s="29"/>
      <c r="F105" s="29"/>
      <c r="G105" s="74"/>
      <c r="H105" s="74"/>
      <c r="I105" s="74"/>
    </row>
    <row r="106" spans="1:9">
      <c r="A106" s="29"/>
      <c r="B106" s="29"/>
      <c r="C106" s="29"/>
      <c r="D106" s="29"/>
      <c r="E106" s="29"/>
      <c r="F106" s="29"/>
      <c r="G106" s="74"/>
      <c r="H106" s="74"/>
      <c r="I106" s="74"/>
    </row>
    <row r="107" spans="1:9">
      <c r="A107" s="29"/>
      <c r="B107" s="29"/>
      <c r="C107" s="29"/>
      <c r="D107" s="29"/>
      <c r="E107" s="29"/>
      <c r="F107" s="29"/>
      <c r="G107" s="74"/>
      <c r="H107" s="74"/>
      <c r="I107" s="74"/>
    </row>
    <row r="108" spans="1:9">
      <c r="A108" s="29"/>
      <c r="B108" s="29"/>
      <c r="C108" s="29"/>
      <c r="D108" s="29"/>
      <c r="E108" s="29"/>
      <c r="F108" s="29"/>
      <c r="G108" s="74"/>
      <c r="H108" s="74"/>
      <c r="I108" s="74"/>
    </row>
    <row r="109" spans="1:9">
      <c r="A109" s="29"/>
      <c r="B109" s="29"/>
      <c r="C109" s="29"/>
      <c r="D109" s="29"/>
      <c r="E109" s="29"/>
      <c r="F109" s="29"/>
      <c r="G109" s="74"/>
      <c r="H109" s="74"/>
      <c r="I109" s="74"/>
    </row>
    <row r="110" spans="1:9">
      <c r="A110" s="29"/>
      <c r="B110" s="29"/>
      <c r="C110" s="29"/>
      <c r="D110" s="29"/>
      <c r="E110" s="29"/>
      <c r="F110" s="29"/>
      <c r="G110" s="74"/>
      <c r="H110" s="74"/>
      <c r="I110" s="74"/>
    </row>
    <row r="111" spans="1:9">
      <c r="A111" s="29"/>
      <c r="B111" s="29"/>
      <c r="C111" s="29"/>
      <c r="D111" s="29"/>
      <c r="E111" s="29"/>
      <c r="F111" s="29"/>
      <c r="G111" s="74"/>
      <c r="H111" s="74"/>
      <c r="I111" s="74"/>
    </row>
    <row r="112" spans="1:9">
      <c r="A112" s="29"/>
      <c r="B112" s="29"/>
      <c r="C112" s="29"/>
      <c r="D112" s="29"/>
      <c r="E112" s="29"/>
      <c r="F112" s="29"/>
      <c r="G112" s="74"/>
      <c r="H112" s="74"/>
      <c r="I112" s="74"/>
    </row>
    <row r="113" spans="1:9">
      <c r="A113" s="29"/>
      <c r="B113" s="29"/>
      <c r="C113" s="29"/>
      <c r="D113" s="29"/>
      <c r="E113" s="29"/>
      <c r="F113" s="29"/>
      <c r="G113" s="74"/>
      <c r="H113" s="74"/>
      <c r="I113" s="74"/>
    </row>
    <row r="114" spans="1:9">
      <c r="A114" s="29"/>
      <c r="B114" s="29"/>
      <c r="C114" s="29"/>
      <c r="D114" s="29"/>
      <c r="E114" s="29"/>
      <c r="F114" s="29"/>
      <c r="G114" s="74"/>
      <c r="H114" s="74"/>
      <c r="I114" s="74"/>
    </row>
    <row r="115" spans="1:9">
      <c r="A115" s="29"/>
      <c r="B115" s="29"/>
      <c r="C115" s="29"/>
      <c r="D115" s="29"/>
      <c r="E115" s="29"/>
      <c r="F115" s="29"/>
      <c r="G115" s="74"/>
      <c r="H115" s="74"/>
      <c r="I115" s="74"/>
    </row>
    <row r="116" spans="1:9">
      <c r="A116" s="29"/>
      <c r="B116" s="29"/>
      <c r="C116" s="29"/>
      <c r="D116" s="29"/>
      <c r="E116" s="29"/>
      <c r="F116" s="29"/>
      <c r="G116" s="74"/>
      <c r="H116" s="74"/>
      <c r="I116" s="74"/>
    </row>
    <row r="117" spans="1:9">
      <c r="A117" s="29"/>
      <c r="B117" s="29"/>
      <c r="C117" s="29"/>
      <c r="D117" s="29"/>
      <c r="E117" s="29"/>
      <c r="F117" s="29"/>
      <c r="G117" s="74"/>
      <c r="H117" s="74"/>
      <c r="I117" s="74"/>
    </row>
    <row r="118" spans="1:9">
      <c r="A118" s="29"/>
      <c r="B118" s="29"/>
      <c r="C118" s="29"/>
      <c r="D118" s="29"/>
      <c r="E118" s="29"/>
      <c r="F118" s="29"/>
      <c r="G118" s="74"/>
      <c r="H118" s="74"/>
      <c r="I118" s="74"/>
    </row>
    <row r="119" spans="1:9">
      <c r="A119" s="29"/>
      <c r="B119" s="29"/>
      <c r="C119" s="29"/>
      <c r="D119" s="29"/>
      <c r="E119" s="29"/>
      <c r="F119" s="29"/>
      <c r="G119" s="74"/>
      <c r="H119" s="74"/>
      <c r="I119" s="74"/>
    </row>
    <row r="120" spans="1:9">
      <c r="A120" s="29"/>
      <c r="B120" s="29"/>
      <c r="C120" s="29"/>
      <c r="D120" s="29"/>
      <c r="E120" s="29"/>
      <c r="F120" s="29"/>
      <c r="G120" s="74"/>
      <c r="H120" s="74"/>
      <c r="I120" s="74"/>
    </row>
    <row r="121" spans="1:9">
      <c r="A121" s="29"/>
      <c r="B121" s="29"/>
      <c r="C121" s="29"/>
      <c r="D121" s="29"/>
      <c r="E121" s="29"/>
      <c r="F121" s="29"/>
      <c r="G121" s="74"/>
      <c r="H121" s="74"/>
      <c r="I121" s="74"/>
    </row>
    <row r="122" spans="1:9">
      <c r="A122" s="29"/>
      <c r="B122" s="29"/>
      <c r="C122" s="29"/>
      <c r="D122" s="29"/>
      <c r="E122" s="29"/>
      <c r="F122" s="29"/>
      <c r="G122" s="74"/>
      <c r="H122" s="74"/>
      <c r="I122" s="74"/>
    </row>
    <row r="123" spans="1:9">
      <c r="A123" s="29"/>
      <c r="B123" s="29"/>
      <c r="C123" s="29"/>
      <c r="D123" s="29"/>
      <c r="E123" s="29"/>
      <c r="F123" s="29"/>
      <c r="G123" s="74"/>
      <c r="H123" s="74"/>
      <c r="I123" s="74"/>
    </row>
    <row r="124" spans="1:9">
      <c r="A124" s="29"/>
      <c r="B124" s="29"/>
      <c r="C124" s="29"/>
      <c r="D124" s="29"/>
      <c r="E124" s="29"/>
      <c r="F124" s="29"/>
      <c r="G124" s="74"/>
      <c r="H124" s="74"/>
      <c r="I124" s="74"/>
    </row>
    <row r="125" spans="1:9">
      <c r="A125" s="29"/>
      <c r="B125" s="29"/>
      <c r="C125" s="29"/>
      <c r="D125" s="29"/>
      <c r="E125" s="29"/>
      <c r="F125" s="29"/>
      <c r="G125" s="74"/>
      <c r="H125" s="74"/>
      <c r="I125" s="74"/>
    </row>
    <row r="126" spans="1:9">
      <c r="A126" s="29"/>
      <c r="B126" s="29"/>
      <c r="C126" s="29"/>
      <c r="D126" s="29"/>
      <c r="E126" s="29"/>
      <c r="F126" s="29"/>
      <c r="G126" s="74"/>
      <c r="H126" s="74"/>
      <c r="I126" s="74"/>
    </row>
    <row r="127" spans="1:9">
      <c r="A127" s="29"/>
      <c r="B127" s="29"/>
      <c r="C127" s="29"/>
      <c r="D127" s="29"/>
      <c r="E127" s="29"/>
      <c r="F127" s="29"/>
      <c r="G127" s="74"/>
      <c r="H127" s="74"/>
      <c r="I127" s="74"/>
    </row>
    <row r="128" spans="1:9">
      <c r="A128" s="29"/>
      <c r="B128" s="29"/>
      <c r="C128" s="29"/>
      <c r="D128" s="29"/>
      <c r="E128" s="29"/>
      <c r="F128" s="29"/>
      <c r="G128" s="74"/>
      <c r="H128" s="74"/>
      <c r="I128" s="74"/>
    </row>
    <row r="129" spans="1:9">
      <c r="A129" s="29"/>
      <c r="B129" s="29"/>
      <c r="C129" s="29"/>
      <c r="D129" s="29"/>
      <c r="E129" s="29"/>
      <c r="F129" s="29"/>
      <c r="G129" s="74"/>
      <c r="H129" s="74"/>
      <c r="I129" s="74"/>
    </row>
    <row r="130" spans="1:9">
      <c r="A130" s="29"/>
      <c r="B130" s="29"/>
      <c r="C130" s="29"/>
      <c r="D130" s="29"/>
      <c r="E130" s="29"/>
      <c r="F130" s="29"/>
      <c r="G130" s="74"/>
      <c r="H130" s="74"/>
      <c r="I130" s="74"/>
    </row>
    <row r="131" spans="1:9">
      <c r="A131" s="29"/>
      <c r="B131" s="29"/>
      <c r="C131" s="29"/>
      <c r="D131" s="29"/>
      <c r="E131" s="29"/>
      <c r="F131" s="29"/>
      <c r="G131" s="74"/>
      <c r="H131" s="74"/>
      <c r="I131" s="74"/>
    </row>
    <row r="132" spans="1:9">
      <c r="A132" s="29"/>
      <c r="B132" s="29"/>
      <c r="C132" s="29"/>
      <c r="D132" s="29"/>
      <c r="E132" s="29"/>
      <c r="F132" s="29"/>
      <c r="G132" s="74"/>
      <c r="H132" s="74"/>
      <c r="I132" s="74"/>
    </row>
    <row r="133" spans="1:9">
      <c r="A133" s="29"/>
      <c r="B133" s="29"/>
      <c r="C133" s="29"/>
      <c r="D133" s="29"/>
      <c r="E133" s="29"/>
      <c r="F133" s="29"/>
      <c r="G133" s="74"/>
      <c r="H133" s="74"/>
      <c r="I133" s="74"/>
    </row>
    <row r="134" spans="1:9">
      <c r="A134" s="29"/>
      <c r="B134" s="29"/>
      <c r="C134" s="29"/>
      <c r="D134" s="29"/>
      <c r="E134" s="29"/>
      <c r="F134" s="29"/>
      <c r="G134" s="74"/>
      <c r="H134" s="74"/>
      <c r="I134" s="74"/>
    </row>
    <row r="135" spans="1:9">
      <c r="A135" s="29"/>
      <c r="B135" s="29"/>
      <c r="C135" s="29"/>
      <c r="D135" s="29"/>
      <c r="E135" s="29"/>
      <c r="F135" s="29"/>
      <c r="G135" s="74"/>
      <c r="H135" s="74"/>
      <c r="I135" s="74"/>
    </row>
    <row r="136" spans="1:9">
      <c r="A136" s="29"/>
      <c r="B136" s="29"/>
      <c r="C136" s="29"/>
      <c r="D136" s="29"/>
      <c r="E136" s="29"/>
      <c r="F136" s="29"/>
      <c r="G136" s="74"/>
      <c r="H136" s="74"/>
      <c r="I136" s="74"/>
    </row>
    <row r="137" spans="1:9">
      <c r="A137" s="29"/>
      <c r="B137" s="29"/>
      <c r="C137" s="29"/>
      <c r="D137" s="29"/>
      <c r="E137" s="29"/>
      <c r="F137" s="29"/>
      <c r="G137" s="74"/>
      <c r="H137" s="74"/>
      <c r="I137" s="74"/>
    </row>
    <row r="138" spans="1:9">
      <c r="A138" s="29"/>
      <c r="B138" s="29"/>
      <c r="C138" s="29"/>
      <c r="D138" s="29"/>
      <c r="E138" s="29"/>
      <c r="F138" s="29"/>
      <c r="G138" s="74"/>
      <c r="H138" s="74"/>
      <c r="I138" s="74"/>
    </row>
    <row r="139" spans="1:9">
      <c r="A139" s="29"/>
      <c r="B139" s="29"/>
      <c r="C139" s="29"/>
      <c r="D139" s="29"/>
      <c r="E139" s="29"/>
      <c r="F139" s="29"/>
      <c r="G139" s="74"/>
      <c r="H139" s="74"/>
      <c r="I139" s="74"/>
    </row>
    <row r="140" spans="1:9">
      <c r="A140" s="29"/>
      <c r="B140" s="29"/>
      <c r="C140" s="29"/>
      <c r="D140" s="29"/>
      <c r="E140" s="29"/>
      <c r="F140" s="29"/>
      <c r="G140" s="74"/>
      <c r="H140" s="74"/>
      <c r="I140" s="74"/>
    </row>
    <row r="141" spans="1:9">
      <c r="A141" s="29"/>
      <c r="B141" s="29"/>
      <c r="C141" s="29"/>
      <c r="D141" s="29"/>
      <c r="E141" s="29"/>
      <c r="F141" s="29"/>
      <c r="G141" s="74"/>
      <c r="H141" s="74"/>
      <c r="I141" s="74"/>
    </row>
    <row r="142" spans="1:9">
      <c r="A142" s="29"/>
      <c r="B142" s="29"/>
      <c r="C142" s="29"/>
      <c r="D142" s="29"/>
      <c r="E142" s="29"/>
      <c r="F142" s="29"/>
      <c r="G142" s="74"/>
      <c r="H142" s="74"/>
      <c r="I142" s="74"/>
    </row>
    <row r="143" spans="1:9">
      <c r="A143" s="29"/>
      <c r="B143" s="29"/>
      <c r="C143" s="29"/>
      <c r="D143" s="29"/>
      <c r="E143" s="29"/>
      <c r="F143" s="29"/>
      <c r="G143" s="74"/>
      <c r="H143" s="74"/>
      <c r="I143" s="74"/>
    </row>
    <row r="144" spans="1:9">
      <c r="A144" s="29"/>
      <c r="B144" s="29"/>
      <c r="C144" s="29"/>
      <c r="D144" s="29"/>
      <c r="E144" s="29"/>
      <c r="F144" s="29"/>
      <c r="G144" s="74"/>
      <c r="H144" s="74"/>
      <c r="I144" s="74"/>
    </row>
    <row r="145" spans="1:9">
      <c r="A145" s="29"/>
      <c r="B145" s="29"/>
      <c r="C145" s="29"/>
      <c r="D145" s="29"/>
      <c r="E145" s="29"/>
      <c r="F145" s="29"/>
      <c r="G145" s="74"/>
      <c r="H145" s="74"/>
      <c r="I145" s="74"/>
    </row>
    <row r="146" spans="1:9">
      <c r="A146" s="29"/>
      <c r="B146" s="29"/>
      <c r="C146" s="29"/>
      <c r="D146" s="29"/>
      <c r="E146" s="29"/>
      <c r="F146" s="29"/>
      <c r="G146" s="74"/>
      <c r="H146" s="74"/>
      <c r="I146" s="74"/>
    </row>
    <row r="147" spans="1:9">
      <c r="A147" s="29"/>
      <c r="B147" s="29"/>
      <c r="C147" s="29"/>
      <c r="D147" s="29"/>
      <c r="E147" s="29"/>
      <c r="F147" s="29"/>
      <c r="G147" s="74"/>
      <c r="H147" s="74"/>
      <c r="I147" s="74"/>
    </row>
    <row r="148" spans="1:9">
      <c r="A148" s="29"/>
      <c r="B148" s="29"/>
      <c r="C148" s="29"/>
      <c r="D148" s="29"/>
      <c r="E148" s="29"/>
      <c r="F148" s="29"/>
      <c r="G148" s="74"/>
      <c r="H148" s="74"/>
      <c r="I148" s="74"/>
    </row>
    <row r="149" spans="1:9">
      <c r="A149" s="29"/>
      <c r="B149" s="29"/>
      <c r="C149" s="29"/>
      <c r="D149" s="29"/>
      <c r="E149" s="29"/>
      <c r="F149" s="29"/>
      <c r="G149" s="74"/>
      <c r="H149" s="74"/>
      <c r="I149" s="74"/>
    </row>
    <row r="150" spans="1:9">
      <c r="A150" s="29"/>
      <c r="B150" s="29"/>
      <c r="C150" s="29"/>
      <c r="D150" s="29"/>
      <c r="E150" s="29"/>
      <c r="F150" s="29"/>
      <c r="G150" s="74"/>
      <c r="H150" s="74"/>
      <c r="I150" s="74"/>
    </row>
    <row r="151" spans="1:9">
      <c r="A151" s="29"/>
      <c r="B151" s="29"/>
      <c r="C151" s="29"/>
      <c r="D151" s="29"/>
      <c r="E151" s="29"/>
      <c r="F151" s="29"/>
      <c r="G151" s="74"/>
      <c r="H151" s="74"/>
      <c r="I151" s="74"/>
    </row>
    <row r="152" spans="1:9">
      <c r="A152" s="29"/>
      <c r="B152" s="29"/>
      <c r="C152" s="29"/>
      <c r="D152" s="29"/>
      <c r="E152" s="29"/>
      <c r="F152" s="29"/>
      <c r="G152" s="74"/>
      <c r="H152" s="74"/>
      <c r="I152" s="74"/>
    </row>
    <row r="153" spans="1:9">
      <c r="A153" s="29"/>
      <c r="B153" s="29"/>
      <c r="C153" s="29"/>
      <c r="D153" s="29"/>
      <c r="E153" s="29"/>
      <c r="F153" s="29"/>
      <c r="G153" s="74"/>
      <c r="H153" s="74"/>
      <c r="I153" s="74"/>
    </row>
    <row r="154" spans="1:9">
      <c r="A154" s="29"/>
      <c r="B154" s="29"/>
      <c r="C154" s="29"/>
      <c r="D154" s="29"/>
      <c r="E154" s="29"/>
      <c r="F154" s="29"/>
      <c r="G154" s="74"/>
      <c r="H154" s="74"/>
      <c r="I154" s="74"/>
    </row>
    <row r="155" spans="1:9">
      <c r="A155" s="29"/>
      <c r="B155" s="29"/>
      <c r="C155" s="29"/>
      <c r="D155" s="29"/>
      <c r="E155" s="29"/>
      <c r="F155" s="29"/>
      <c r="G155" s="74"/>
      <c r="H155" s="74"/>
      <c r="I155" s="74"/>
    </row>
    <row r="156" spans="1:9">
      <c r="A156" s="29"/>
      <c r="B156" s="29"/>
      <c r="C156" s="29"/>
      <c r="D156" s="29"/>
      <c r="E156" s="29"/>
      <c r="F156" s="29"/>
      <c r="G156" s="74"/>
      <c r="H156" s="74"/>
      <c r="I156" s="74"/>
    </row>
    <row r="157" spans="1:9">
      <c r="A157" s="29"/>
      <c r="B157" s="29"/>
      <c r="C157" s="29"/>
      <c r="D157" s="29"/>
      <c r="E157" s="29"/>
      <c r="F157" s="29"/>
      <c r="G157" s="74"/>
      <c r="H157" s="74"/>
      <c r="I157" s="74"/>
    </row>
    <row r="158" spans="1:9">
      <c r="A158" s="29"/>
      <c r="B158" s="29"/>
      <c r="C158" s="29"/>
      <c r="D158" s="29"/>
      <c r="E158" s="29"/>
      <c r="F158" s="29"/>
      <c r="G158" s="74"/>
      <c r="H158" s="74"/>
      <c r="I158" s="74"/>
    </row>
    <row r="159" spans="1:9">
      <c r="A159" s="29"/>
      <c r="B159" s="29"/>
      <c r="C159" s="29"/>
      <c r="D159" s="29"/>
      <c r="E159" s="29"/>
      <c r="F159" s="29"/>
      <c r="G159" s="74"/>
      <c r="H159" s="74"/>
      <c r="I159" s="74"/>
    </row>
    <row r="160" spans="1:9">
      <c r="A160" s="29"/>
      <c r="B160" s="29"/>
      <c r="C160" s="29"/>
      <c r="D160" s="29"/>
      <c r="E160" s="29"/>
      <c r="F160" s="29"/>
      <c r="G160" s="74"/>
      <c r="H160" s="74"/>
      <c r="I160" s="74"/>
    </row>
    <row r="161" spans="1:9">
      <c r="A161" s="29"/>
      <c r="B161" s="29"/>
      <c r="C161" s="29"/>
      <c r="D161" s="29"/>
      <c r="E161" s="29"/>
      <c r="F161" s="29"/>
      <c r="G161" s="74"/>
      <c r="H161" s="74"/>
      <c r="I161" s="74"/>
    </row>
    <row r="162" spans="1:9">
      <c r="A162" s="29"/>
      <c r="B162" s="29"/>
      <c r="C162" s="29"/>
      <c r="D162" s="29"/>
      <c r="E162" s="29"/>
      <c r="F162" s="29"/>
      <c r="G162" s="74"/>
      <c r="H162" s="74"/>
      <c r="I162" s="74"/>
    </row>
    <row r="163" spans="1:9">
      <c r="A163" s="29"/>
      <c r="B163" s="29"/>
      <c r="C163" s="29"/>
      <c r="D163" s="29"/>
      <c r="E163" s="29"/>
      <c r="F163" s="29"/>
      <c r="G163" s="74"/>
      <c r="H163" s="74"/>
      <c r="I163" s="74"/>
    </row>
    <row r="164" spans="1:9">
      <c r="A164" s="29"/>
      <c r="B164" s="29"/>
      <c r="C164" s="29"/>
      <c r="D164" s="29"/>
      <c r="E164" s="29"/>
      <c r="F164" s="29"/>
      <c r="G164" s="74"/>
      <c r="H164" s="74"/>
      <c r="I164" s="74"/>
    </row>
    <row r="165" spans="1:9">
      <c r="A165" s="29"/>
      <c r="B165" s="29"/>
      <c r="C165" s="29"/>
      <c r="D165" s="29"/>
      <c r="E165" s="29"/>
      <c r="F165" s="29"/>
      <c r="G165" s="74"/>
      <c r="H165" s="74"/>
      <c r="I165" s="74"/>
    </row>
    <row r="166" spans="1:9">
      <c r="A166" s="29"/>
      <c r="B166" s="29"/>
      <c r="C166" s="29"/>
      <c r="D166" s="29"/>
      <c r="E166" s="29"/>
      <c r="F166" s="29"/>
      <c r="G166" s="74"/>
      <c r="H166" s="74"/>
      <c r="I166" s="74"/>
    </row>
    <row r="167" spans="1:9">
      <c r="A167" s="29"/>
      <c r="B167" s="29"/>
      <c r="C167" s="29"/>
      <c r="D167" s="29"/>
      <c r="E167" s="29"/>
      <c r="F167" s="29"/>
      <c r="G167" s="74"/>
      <c r="H167" s="74"/>
      <c r="I167" s="74"/>
    </row>
    <row r="168" spans="1:9">
      <c r="A168" s="29"/>
      <c r="B168" s="29"/>
      <c r="C168" s="29"/>
      <c r="D168" s="29"/>
      <c r="E168" s="29"/>
      <c r="F168" s="29"/>
      <c r="G168" s="74"/>
      <c r="H168" s="74"/>
      <c r="I168" s="74"/>
    </row>
    <row r="169" spans="1:9">
      <c r="A169" s="29"/>
      <c r="B169" s="29"/>
      <c r="C169" s="29"/>
      <c r="D169" s="29"/>
      <c r="E169" s="29"/>
      <c r="F169" s="29"/>
      <c r="G169" s="74"/>
      <c r="H169" s="74"/>
      <c r="I169" s="74"/>
    </row>
    <row r="170" spans="1:9">
      <c r="A170" s="29"/>
      <c r="B170" s="29"/>
      <c r="C170" s="29"/>
      <c r="D170" s="29"/>
      <c r="E170" s="29"/>
      <c r="F170" s="29"/>
      <c r="G170" s="74"/>
      <c r="H170" s="74"/>
      <c r="I170" s="74"/>
    </row>
    <row r="171" spans="1:9">
      <c r="A171" s="29"/>
      <c r="B171" s="29"/>
      <c r="C171" s="29"/>
      <c r="D171" s="29"/>
      <c r="E171" s="29"/>
      <c r="F171" s="29"/>
      <c r="G171" s="74"/>
      <c r="H171" s="74"/>
      <c r="I171" s="74"/>
    </row>
    <row r="172" spans="1:9">
      <c r="A172" s="29"/>
      <c r="B172" s="29"/>
      <c r="C172" s="29"/>
      <c r="D172" s="29"/>
      <c r="E172" s="29"/>
      <c r="F172" s="29"/>
      <c r="G172" s="74"/>
      <c r="H172" s="74"/>
      <c r="I172" s="74"/>
    </row>
    <row r="173" spans="1:9">
      <c r="A173" s="29"/>
      <c r="B173" s="29"/>
      <c r="C173" s="29"/>
      <c r="D173" s="29"/>
      <c r="E173" s="29"/>
      <c r="F173" s="29"/>
      <c r="G173" s="74"/>
      <c r="H173" s="74"/>
      <c r="I173" s="74"/>
    </row>
    <row r="174" spans="1:9">
      <c r="A174" s="29"/>
      <c r="B174" s="29"/>
      <c r="C174" s="29"/>
      <c r="D174" s="29"/>
      <c r="E174" s="29"/>
      <c r="F174" s="29"/>
      <c r="G174" s="74"/>
      <c r="H174" s="74"/>
      <c r="I174" s="74"/>
    </row>
    <row r="175" spans="1:9">
      <c r="A175" s="29"/>
      <c r="B175" s="29"/>
      <c r="C175" s="29"/>
      <c r="D175" s="29"/>
      <c r="E175" s="29"/>
      <c r="F175" s="29"/>
      <c r="G175" s="74"/>
      <c r="H175" s="74"/>
      <c r="I175" s="74"/>
    </row>
    <row r="176" spans="1:9">
      <c r="A176" s="29"/>
      <c r="B176" s="29"/>
      <c r="C176" s="29"/>
      <c r="D176" s="29"/>
      <c r="E176" s="29"/>
      <c r="F176" s="29"/>
      <c r="G176" s="74"/>
      <c r="H176" s="74"/>
      <c r="I176" s="74"/>
    </row>
    <row r="177" spans="1:9">
      <c r="A177" s="29"/>
      <c r="B177" s="29"/>
      <c r="C177" s="29"/>
      <c r="D177" s="29"/>
      <c r="E177" s="29"/>
      <c r="F177" s="29"/>
      <c r="G177" s="74"/>
      <c r="H177" s="74"/>
      <c r="I177" s="74"/>
    </row>
    <row r="178" spans="1:9">
      <c r="A178" s="29"/>
      <c r="B178" s="29"/>
      <c r="C178" s="29"/>
      <c r="D178" s="29"/>
      <c r="E178" s="29"/>
      <c r="F178" s="29"/>
      <c r="G178" s="74"/>
      <c r="H178" s="74"/>
      <c r="I178" s="74"/>
    </row>
    <row r="179" spans="1:9">
      <c r="A179" s="29"/>
      <c r="B179" s="29"/>
      <c r="C179" s="29"/>
      <c r="D179" s="29"/>
      <c r="E179" s="29"/>
      <c r="F179" s="29"/>
      <c r="G179" s="74"/>
      <c r="H179" s="74"/>
      <c r="I179" s="74"/>
    </row>
    <row r="180" spans="1:9">
      <c r="A180" s="29"/>
      <c r="B180" s="29"/>
      <c r="C180" s="29"/>
      <c r="D180" s="29"/>
      <c r="E180" s="29"/>
      <c r="F180" s="29"/>
      <c r="G180" s="74"/>
      <c r="H180" s="74"/>
      <c r="I180" s="74"/>
    </row>
    <row r="181" spans="1:9">
      <c r="A181" s="29"/>
      <c r="B181" s="29"/>
      <c r="C181" s="29"/>
      <c r="D181" s="29"/>
      <c r="E181" s="29"/>
      <c r="F181" s="29"/>
      <c r="G181" s="74"/>
      <c r="H181" s="74"/>
      <c r="I181" s="74"/>
    </row>
    <row r="182" spans="1:9">
      <c r="A182" s="29"/>
      <c r="B182" s="29"/>
      <c r="C182" s="29"/>
      <c r="D182" s="29"/>
      <c r="E182" s="29"/>
      <c r="F182" s="29"/>
      <c r="G182" s="74"/>
      <c r="H182" s="74"/>
      <c r="I182" s="74"/>
    </row>
    <row r="183" spans="1:9">
      <c r="A183" s="29"/>
      <c r="B183" s="29"/>
      <c r="C183" s="29"/>
      <c r="D183" s="29"/>
      <c r="E183" s="29"/>
      <c r="F183" s="29"/>
      <c r="G183" s="74"/>
      <c r="H183" s="74"/>
      <c r="I183" s="74"/>
    </row>
    <row r="184" spans="1:9">
      <c r="A184" s="29"/>
      <c r="B184" s="29"/>
      <c r="C184" s="29"/>
      <c r="D184" s="29"/>
      <c r="E184" s="29"/>
      <c r="F184" s="29"/>
      <c r="G184" s="74"/>
      <c r="H184" s="74"/>
      <c r="I184" s="74"/>
    </row>
    <row r="185" spans="1:9">
      <c r="A185" s="29"/>
      <c r="B185" s="29"/>
      <c r="C185" s="29"/>
      <c r="D185" s="29"/>
      <c r="E185" s="29"/>
      <c r="F185" s="29"/>
      <c r="G185" s="74"/>
      <c r="H185" s="74"/>
      <c r="I185" s="74"/>
    </row>
    <row r="186" spans="1:9">
      <c r="A186" s="29"/>
      <c r="B186" s="29"/>
      <c r="C186" s="29"/>
      <c r="D186" s="29"/>
      <c r="E186" s="29"/>
      <c r="F186" s="29"/>
      <c r="G186" s="74"/>
      <c r="H186" s="74"/>
      <c r="I186" s="74"/>
    </row>
    <row r="187" spans="1:9">
      <c r="A187" s="29"/>
      <c r="B187" s="29"/>
      <c r="C187" s="29"/>
      <c r="D187" s="29"/>
      <c r="E187" s="29"/>
      <c r="F187" s="29"/>
      <c r="G187" s="74"/>
      <c r="H187" s="74"/>
      <c r="I187" s="74"/>
    </row>
    <row r="188" spans="1:9">
      <c r="A188" s="29"/>
      <c r="B188" s="29"/>
      <c r="C188" s="29"/>
      <c r="D188" s="29"/>
      <c r="E188" s="29"/>
      <c r="F188" s="29"/>
      <c r="G188" s="74"/>
      <c r="H188" s="74"/>
      <c r="I188" s="74"/>
    </row>
    <row r="189" spans="1:9">
      <c r="A189" s="29"/>
      <c r="B189" s="29"/>
      <c r="C189" s="29"/>
      <c r="D189" s="29"/>
      <c r="E189" s="29"/>
      <c r="F189" s="29"/>
      <c r="G189" s="74"/>
      <c r="H189" s="74"/>
      <c r="I189" s="74"/>
    </row>
    <row r="190" spans="1:9">
      <c r="A190" s="29"/>
      <c r="B190" s="29"/>
      <c r="C190" s="29"/>
      <c r="D190" s="29"/>
      <c r="E190" s="29"/>
      <c r="F190" s="29"/>
      <c r="G190" s="74"/>
      <c r="H190" s="74"/>
      <c r="I190" s="74"/>
    </row>
    <row r="191" spans="1:9">
      <c r="A191" s="29"/>
      <c r="B191" s="29"/>
      <c r="C191" s="29"/>
      <c r="D191" s="29"/>
      <c r="E191" s="29"/>
      <c r="F191" s="29"/>
      <c r="G191" s="74"/>
      <c r="H191" s="74"/>
      <c r="I191" s="74"/>
    </row>
    <row r="192" spans="1:9">
      <c r="A192" s="29"/>
      <c r="B192" s="29"/>
      <c r="C192" s="29"/>
      <c r="D192" s="29"/>
      <c r="E192" s="29"/>
      <c r="F192" s="29"/>
      <c r="G192" s="74"/>
      <c r="H192" s="74"/>
      <c r="I192" s="74"/>
    </row>
    <row r="193" spans="1:9">
      <c r="A193" s="29"/>
      <c r="B193" s="29"/>
      <c r="C193" s="29"/>
      <c r="D193" s="29"/>
      <c r="E193" s="29"/>
      <c r="F193" s="29"/>
      <c r="G193" s="74"/>
      <c r="H193" s="74"/>
      <c r="I193" s="74"/>
    </row>
    <row r="194" spans="1:9">
      <c r="A194" s="29"/>
      <c r="B194" s="29"/>
      <c r="C194" s="29"/>
      <c r="D194" s="29"/>
      <c r="E194" s="29"/>
      <c r="F194" s="29"/>
      <c r="G194" s="74"/>
      <c r="H194" s="74"/>
      <c r="I194" s="74"/>
    </row>
    <row r="195" spans="1:9">
      <c r="A195" s="29"/>
      <c r="B195" s="29"/>
      <c r="C195" s="29"/>
      <c r="D195" s="29"/>
      <c r="E195" s="29"/>
      <c r="F195" s="29"/>
      <c r="G195" s="74"/>
      <c r="H195" s="74"/>
      <c r="I195" s="74"/>
    </row>
    <row r="196" spans="1:9">
      <c r="A196" s="29"/>
      <c r="B196" s="29"/>
      <c r="C196" s="29"/>
      <c r="D196" s="29"/>
      <c r="E196" s="29"/>
      <c r="F196" s="29"/>
      <c r="G196" s="74"/>
      <c r="H196" s="74"/>
      <c r="I196" s="74"/>
    </row>
    <row r="197" spans="1:9">
      <c r="A197" s="29"/>
      <c r="B197" s="29"/>
      <c r="C197" s="29"/>
      <c r="D197" s="29"/>
      <c r="E197" s="29"/>
      <c r="F197" s="29"/>
      <c r="G197" s="74"/>
      <c r="H197" s="74"/>
      <c r="I197" s="74"/>
    </row>
    <row r="198" spans="1:9">
      <c r="A198" s="29"/>
      <c r="B198" s="29"/>
      <c r="C198" s="29"/>
      <c r="D198" s="29"/>
      <c r="E198" s="29"/>
      <c r="F198" s="29"/>
      <c r="G198" s="74"/>
      <c r="H198" s="74"/>
      <c r="I198" s="74"/>
    </row>
    <row r="199" spans="1:9">
      <c r="A199" s="29"/>
      <c r="B199" s="29"/>
      <c r="C199" s="29"/>
      <c r="D199" s="29"/>
      <c r="E199" s="29"/>
      <c r="F199" s="29"/>
      <c r="G199" s="74"/>
      <c r="H199" s="74"/>
      <c r="I199" s="74"/>
    </row>
    <row r="200" spans="1:9">
      <c r="A200" s="29"/>
      <c r="B200" s="29"/>
      <c r="C200" s="29"/>
      <c r="D200" s="29"/>
      <c r="E200" s="29"/>
      <c r="F200" s="29"/>
      <c r="G200" s="74"/>
      <c r="H200" s="74"/>
      <c r="I200" s="74"/>
    </row>
    <row r="201" spans="1:9">
      <c r="A201" s="29"/>
      <c r="B201" s="29"/>
      <c r="C201" s="29"/>
      <c r="D201" s="29"/>
      <c r="E201" s="29"/>
      <c r="F201" s="29"/>
      <c r="G201" s="74"/>
      <c r="H201" s="74"/>
      <c r="I201" s="74"/>
    </row>
    <row r="202" spans="1:9">
      <c r="A202" s="29"/>
      <c r="B202" s="29"/>
      <c r="C202" s="29"/>
      <c r="D202" s="29"/>
      <c r="E202" s="29"/>
      <c r="F202" s="29"/>
      <c r="G202" s="74"/>
      <c r="H202" s="74"/>
      <c r="I202" s="74"/>
    </row>
    <row r="203" spans="1:9">
      <c r="A203" s="29"/>
      <c r="B203" s="29"/>
      <c r="C203" s="29"/>
      <c r="D203" s="29"/>
      <c r="E203" s="29"/>
      <c r="F203" s="29"/>
      <c r="G203" s="74"/>
      <c r="H203" s="74"/>
      <c r="I203" s="74"/>
    </row>
    <row r="204" spans="1:9">
      <c r="A204" s="29"/>
      <c r="B204" s="29"/>
      <c r="C204" s="29"/>
      <c r="D204" s="29"/>
      <c r="E204" s="29"/>
      <c r="F204" s="29"/>
      <c r="G204" s="74"/>
      <c r="H204" s="74"/>
      <c r="I204" s="74"/>
    </row>
    <row r="205" spans="1:9">
      <c r="A205" s="29"/>
      <c r="B205" s="29"/>
      <c r="C205" s="29"/>
      <c r="D205" s="29"/>
      <c r="E205" s="29"/>
      <c r="F205" s="29"/>
      <c r="G205" s="74"/>
      <c r="H205" s="74"/>
      <c r="I205" s="74"/>
    </row>
    <row r="206" spans="1:9">
      <c r="A206" s="29"/>
      <c r="B206" s="29"/>
      <c r="C206" s="29"/>
      <c r="D206" s="29"/>
      <c r="E206" s="29"/>
      <c r="F206" s="29"/>
      <c r="G206" s="74"/>
      <c r="H206" s="74"/>
      <c r="I206" s="74"/>
    </row>
    <row r="207" spans="1:9">
      <c r="A207" s="29"/>
      <c r="B207" s="29"/>
      <c r="C207" s="29"/>
      <c r="D207" s="29"/>
      <c r="E207" s="29"/>
      <c r="F207" s="29"/>
      <c r="G207" s="74"/>
      <c r="H207" s="74"/>
      <c r="I207" s="74"/>
    </row>
    <row r="208" spans="1:9">
      <c r="A208" s="29"/>
      <c r="B208" s="29"/>
      <c r="C208" s="29"/>
      <c r="D208" s="29"/>
      <c r="E208" s="29"/>
      <c r="F208" s="29"/>
      <c r="G208" s="74"/>
      <c r="H208" s="74"/>
      <c r="I208" s="74"/>
    </row>
    <row r="209" spans="1:9">
      <c r="A209" s="29"/>
      <c r="B209" s="29"/>
      <c r="C209" s="29"/>
      <c r="D209" s="29"/>
      <c r="E209" s="29"/>
      <c r="F209" s="29"/>
      <c r="G209" s="74"/>
      <c r="H209" s="74"/>
      <c r="I209" s="74"/>
    </row>
    <row r="210" spans="1:9">
      <c r="A210" s="29"/>
      <c r="B210" s="29"/>
      <c r="C210" s="29"/>
      <c r="D210" s="29"/>
      <c r="E210" s="29"/>
      <c r="F210" s="29"/>
      <c r="G210" s="74"/>
      <c r="H210" s="74"/>
      <c r="I210" s="74"/>
    </row>
    <row r="211" spans="1:9">
      <c r="A211" s="29"/>
      <c r="B211" s="29"/>
      <c r="C211" s="29"/>
      <c r="D211" s="29"/>
      <c r="E211" s="29"/>
      <c r="F211" s="29"/>
      <c r="G211" s="74"/>
      <c r="H211" s="74"/>
      <c r="I211" s="74"/>
    </row>
    <row r="212" spans="1:9">
      <c r="A212" s="29"/>
      <c r="B212" s="29"/>
      <c r="C212" s="29"/>
      <c r="D212" s="29"/>
      <c r="E212" s="29"/>
      <c r="F212" s="29"/>
      <c r="G212" s="74"/>
      <c r="H212" s="74"/>
      <c r="I212" s="74"/>
    </row>
    <row r="213" spans="1:9">
      <c r="A213" s="29"/>
      <c r="B213" s="29"/>
      <c r="C213" s="29"/>
      <c r="D213" s="29"/>
      <c r="E213" s="29"/>
      <c r="F213" s="29"/>
      <c r="G213" s="74"/>
      <c r="H213" s="74"/>
      <c r="I213" s="74"/>
    </row>
    <row r="214" spans="1:9">
      <c r="A214" s="29"/>
      <c r="B214" s="29"/>
      <c r="C214" s="29"/>
      <c r="D214" s="29"/>
      <c r="E214" s="29"/>
      <c r="F214" s="29"/>
      <c r="G214" s="74"/>
      <c r="H214" s="74"/>
      <c r="I214" s="74"/>
    </row>
    <row r="215" spans="1:9">
      <c r="A215" s="29"/>
      <c r="B215" s="29"/>
      <c r="C215" s="29"/>
      <c r="D215" s="29"/>
      <c r="E215" s="29"/>
      <c r="F215" s="29"/>
      <c r="G215" s="74"/>
      <c r="H215" s="74"/>
      <c r="I215" s="74"/>
    </row>
    <row r="216" spans="1:9">
      <c r="A216" s="29"/>
      <c r="B216" s="29"/>
      <c r="C216" s="29"/>
      <c r="D216" s="29"/>
      <c r="E216" s="29"/>
      <c r="F216" s="29"/>
      <c r="G216" s="74"/>
      <c r="H216" s="74"/>
      <c r="I216" s="74"/>
    </row>
    <row r="217" spans="1:9">
      <c r="A217" s="29"/>
      <c r="B217" s="29"/>
      <c r="C217" s="29"/>
      <c r="D217" s="29"/>
      <c r="E217" s="29"/>
      <c r="F217" s="29"/>
      <c r="G217" s="74"/>
      <c r="H217" s="74"/>
      <c r="I217" s="74"/>
    </row>
    <row r="218" spans="1:9">
      <c r="A218" s="29"/>
      <c r="B218" s="29"/>
      <c r="C218" s="29"/>
      <c r="D218" s="29"/>
      <c r="E218" s="29"/>
      <c r="F218" s="29"/>
      <c r="G218" s="74"/>
      <c r="H218" s="74"/>
      <c r="I218" s="74"/>
    </row>
    <row r="219" spans="1:9">
      <c r="A219" s="29"/>
      <c r="B219" s="29"/>
      <c r="C219" s="29"/>
      <c r="D219" s="29"/>
      <c r="E219" s="29"/>
      <c r="F219" s="29"/>
      <c r="G219" s="74"/>
      <c r="H219" s="74"/>
      <c r="I219" s="74"/>
    </row>
    <row r="220" spans="1:9">
      <c r="A220" s="29"/>
      <c r="B220" s="29"/>
      <c r="C220" s="29"/>
      <c r="D220" s="29"/>
      <c r="E220" s="29"/>
      <c r="F220" s="29"/>
      <c r="G220" s="74"/>
      <c r="H220" s="74"/>
      <c r="I220" s="74"/>
    </row>
    <row r="221" spans="1:9">
      <c r="A221" s="29"/>
      <c r="B221" s="29"/>
      <c r="C221" s="29"/>
      <c r="D221" s="29"/>
      <c r="E221" s="29"/>
      <c r="F221" s="29"/>
      <c r="G221" s="74"/>
      <c r="H221" s="74"/>
      <c r="I221" s="74"/>
    </row>
    <row r="222" spans="1:9">
      <c r="A222" s="29"/>
      <c r="B222" s="29"/>
      <c r="C222" s="29"/>
      <c r="D222" s="29"/>
      <c r="E222" s="29"/>
      <c r="F222" s="29"/>
      <c r="G222" s="74"/>
      <c r="H222" s="74"/>
      <c r="I222" s="74"/>
    </row>
    <row r="223" spans="1:9">
      <c r="A223" s="29"/>
      <c r="B223" s="29"/>
      <c r="C223" s="29"/>
      <c r="D223" s="29"/>
      <c r="E223" s="29"/>
      <c r="F223" s="29"/>
      <c r="G223" s="74"/>
      <c r="H223" s="74"/>
      <c r="I223" s="74"/>
    </row>
    <row r="224" spans="1:9">
      <c r="A224" s="29"/>
      <c r="B224" s="29"/>
      <c r="C224" s="29"/>
      <c r="D224" s="29"/>
      <c r="E224" s="29"/>
      <c r="F224" s="29"/>
      <c r="G224" s="74"/>
      <c r="H224" s="74"/>
      <c r="I224" s="74"/>
    </row>
    <row r="225" spans="1:9">
      <c r="A225" s="29"/>
      <c r="B225" s="29"/>
      <c r="C225" s="29"/>
      <c r="D225" s="29"/>
      <c r="E225" s="29"/>
      <c r="F225" s="29"/>
      <c r="G225" s="74"/>
      <c r="H225" s="74"/>
      <c r="I225" s="74"/>
    </row>
    <row r="226" spans="1:9">
      <c r="A226" s="29"/>
      <c r="B226" s="29"/>
      <c r="C226" s="29"/>
      <c r="D226" s="29"/>
      <c r="E226" s="29"/>
      <c r="F226" s="29"/>
      <c r="G226" s="74"/>
      <c r="H226" s="74"/>
      <c r="I226" s="74"/>
    </row>
    <row r="227" spans="1:9">
      <c r="A227" s="29"/>
      <c r="B227" s="29"/>
      <c r="C227" s="29"/>
      <c r="D227" s="29"/>
      <c r="E227" s="29"/>
      <c r="F227" s="29"/>
      <c r="G227" s="74"/>
      <c r="H227" s="74"/>
      <c r="I227" s="74"/>
    </row>
    <row r="228" spans="1:9">
      <c r="A228" s="29"/>
      <c r="B228" s="29"/>
      <c r="C228" s="29"/>
      <c r="D228" s="29"/>
      <c r="E228" s="29"/>
      <c r="F228" s="29"/>
      <c r="G228" s="74"/>
      <c r="H228" s="74"/>
      <c r="I228" s="74"/>
    </row>
    <row r="229" spans="1:9">
      <c r="A229" s="29"/>
      <c r="B229" s="29"/>
      <c r="C229" s="29"/>
      <c r="D229" s="29"/>
      <c r="E229" s="29"/>
      <c r="F229" s="29"/>
      <c r="G229" s="74"/>
      <c r="H229" s="74"/>
      <c r="I229" s="74"/>
    </row>
    <row r="230" spans="1:9">
      <c r="A230" s="29"/>
      <c r="B230" s="29"/>
      <c r="C230" s="29"/>
      <c r="D230" s="29"/>
      <c r="E230" s="29"/>
      <c r="F230" s="29"/>
      <c r="G230" s="74"/>
      <c r="H230" s="74"/>
      <c r="I230" s="74"/>
    </row>
    <row r="231" spans="1:9">
      <c r="A231" s="29"/>
      <c r="B231" s="29"/>
      <c r="C231" s="29"/>
      <c r="D231" s="29"/>
      <c r="E231" s="29"/>
      <c r="F231" s="29"/>
      <c r="G231" s="74"/>
      <c r="H231" s="74"/>
      <c r="I231" s="74"/>
    </row>
    <row r="232" spans="1:9">
      <c r="A232" s="29"/>
      <c r="B232" s="29"/>
      <c r="C232" s="29"/>
      <c r="D232" s="29"/>
      <c r="E232" s="29"/>
      <c r="F232" s="29"/>
      <c r="G232" s="74"/>
      <c r="H232" s="74"/>
      <c r="I232" s="74"/>
    </row>
    <row r="233" spans="1:9">
      <c r="A233" s="29"/>
      <c r="B233" s="29"/>
      <c r="C233" s="29"/>
      <c r="D233" s="29"/>
      <c r="E233" s="29"/>
      <c r="F233" s="29"/>
      <c r="G233" s="74"/>
      <c r="H233" s="74"/>
      <c r="I233" s="74"/>
    </row>
    <row r="234" spans="1:9">
      <c r="A234" s="29"/>
      <c r="B234" s="29"/>
      <c r="C234" s="29"/>
      <c r="D234" s="29"/>
      <c r="E234" s="29"/>
      <c r="F234" s="29"/>
      <c r="G234" s="74"/>
      <c r="H234" s="74"/>
      <c r="I234" s="74"/>
    </row>
    <row r="235" spans="1:9">
      <c r="A235" s="29"/>
      <c r="B235" s="29"/>
      <c r="C235" s="29"/>
      <c r="D235" s="29"/>
      <c r="E235" s="29"/>
      <c r="F235" s="29"/>
      <c r="G235" s="74"/>
      <c r="H235" s="74"/>
      <c r="I235" s="74"/>
    </row>
    <row r="236" spans="1:9">
      <c r="A236" s="29"/>
      <c r="B236" s="29"/>
      <c r="C236" s="29"/>
      <c r="D236" s="29"/>
      <c r="E236" s="29"/>
      <c r="F236" s="29"/>
      <c r="G236" s="74"/>
      <c r="H236" s="74"/>
      <c r="I236" s="74"/>
    </row>
    <row r="237" spans="1:9">
      <c r="A237" s="29"/>
      <c r="B237" s="29"/>
      <c r="C237" s="29"/>
      <c r="D237" s="29"/>
      <c r="E237" s="29"/>
      <c r="F237" s="29"/>
      <c r="G237" s="74"/>
      <c r="H237" s="74"/>
      <c r="I237" s="74"/>
    </row>
    <row r="238" spans="1:9">
      <c r="A238" s="29"/>
      <c r="B238" s="29"/>
      <c r="C238" s="29"/>
      <c r="D238" s="29"/>
      <c r="E238" s="29"/>
      <c r="F238" s="29"/>
      <c r="G238" s="74"/>
      <c r="H238" s="74"/>
      <c r="I238" s="74"/>
    </row>
    <row r="239" spans="1:9">
      <c r="A239" s="29"/>
      <c r="B239" s="29"/>
      <c r="C239" s="29"/>
      <c r="D239" s="29"/>
      <c r="E239" s="29"/>
      <c r="F239" s="29"/>
      <c r="G239" s="74"/>
      <c r="H239" s="74"/>
      <c r="I239" s="74"/>
    </row>
    <row r="240" spans="1:9">
      <c r="A240" s="29"/>
      <c r="B240" s="29"/>
      <c r="C240" s="29"/>
      <c r="D240" s="29"/>
      <c r="E240" s="29"/>
      <c r="F240" s="29"/>
      <c r="G240" s="74"/>
      <c r="H240" s="74"/>
      <c r="I240" s="74"/>
    </row>
    <row r="241" spans="1:9">
      <c r="A241" s="29"/>
      <c r="B241" s="29"/>
      <c r="C241" s="29"/>
      <c r="D241" s="29"/>
      <c r="E241" s="29"/>
      <c r="F241" s="29"/>
      <c r="G241" s="74"/>
      <c r="H241" s="74"/>
      <c r="I241" s="74"/>
    </row>
    <row r="242" spans="1:9">
      <c r="A242" s="29"/>
      <c r="B242" s="29"/>
      <c r="C242" s="29"/>
      <c r="D242" s="29"/>
      <c r="E242" s="29"/>
      <c r="F242" s="29"/>
      <c r="G242" s="74"/>
      <c r="H242" s="74"/>
      <c r="I242" s="74"/>
    </row>
    <row r="243" spans="1:9">
      <c r="A243" s="29"/>
      <c r="B243" s="29"/>
      <c r="C243" s="29"/>
      <c r="D243" s="29"/>
      <c r="E243" s="29"/>
      <c r="F243" s="29"/>
      <c r="G243" s="74"/>
      <c r="H243" s="74"/>
      <c r="I243" s="74"/>
    </row>
    <row r="244" spans="1:9">
      <c r="A244" s="29"/>
      <c r="B244" s="29"/>
      <c r="C244" s="29"/>
      <c r="D244" s="29"/>
      <c r="E244" s="29"/>
      <c r="F244" s="29"/>
      <c r="G244" s="74"/>
      <c r="H244" s="74"/>
      <c r="I244" s="74"/>
    </row>
    <row r="245" spans="1:9">
      <c r="A245" s="29"/>
      <c r="B245" s="29"/>
      <c r="C245" s="29"/>
      <c r="D245" s="29"/>
      <c r="E245" s="29"/>
      <c r="F245" s="29"/>
      <c r="G245" s="74"/>
      <c r="H245" s="74"/>
      <c r="I245" s="74"/>
    </row>
    <row r="246" spans="1:9">
      <c r="A246" s="29"/>
      <c r="B246" s="29"/>
      <c r="C246" s="29"/>
      <c r="D246" s="29"/>
      <c r="E246" s="29"/>
      <c r="F246" s="29"/>
      <c r="G246" s="74"/>
      <c r="H246" s="74"/>
      <c r="I246" s="74"/>
    </row>
    <row r="247" spans="1:9">
      <c r="A247" s="29"/>
      <c r="B247" s="29"/>
      <c r="C247" s="29"/>
      <c r="D247" s="29"/>
      <c r="E247" s="29"/>
      <c r="F247" s="29"/>
      <c r="G247" s="74"/>
      <c r="H247" s="74"/>
      <c r="I247" s="74"/>
    </row>
    <row r="248" spans="1:9">
      <c r="A248" s="29"/>
      <c r="B248" s="29"/>
      <c r="C248" s="29"/>
      <c r="D248" s="29"/>
      <c r="E248" s="29"/>
      <c r="F248" s="29"/>
      <c r="G248" s="74"/>
      <c r="H248" s="74"/>
      <c r="I248" s="74"/>
    </row>
    <row r="249" spans="1:9">
      <c r="A249" s="29"/>
      <c r="B249" s="29"/>
      <c r="C249" s="29"/>
      <c r="D249" s="29"/>
      <c r="E249" s="29"/>
      <c r="F249" s="29"/>
      <c r="G249" s="74"/>
      <c r="H249" s="74"/>
      <c r="I249" s="74"/>
    </row>
    <row r="250" spans="1:9">
      <c r="A250" s="29"/>
      <c r="B250" s="29"/>
      <c r="C250" s="29"/>
      <c r="D250" s="29"/>
      <c r="E250" s="29"/>
      <c r="F250" s="29"/>
      <c r="G250" s="74"/>
      <c r="H250" s="74"/>
      <c r="I250" s="74"/>
    </row>
    <row r="251" spans="1:9">
      <c r="A251" s="29"/>
      <c r="B251" s="29"/>
      <c r="C251" s="29"/>
      <c r="D251" s="29"/>
      <c r="E251" s="29"/>
      <c r="F251" s="29"/>
      <c r="G251" s="74"/>
      <c r="H251" s="74"/>
      <c r="I251" s="74"/>
    </row>
    <row r="252" spans="1:9">
      <c r="A252" s="29"/>
      <c r="B252" s="29"/>
      <c r="C252" s="29"/>
      <c r="D252" s="29"/>
      <c r="E252" s="29"/>
      <c r="F252" s="29"/>
      <c r="G252" s="74"/>
      <c r="H252" s="74"/>
      <c r="I252" s="74"/>
    </row>
    <row r="253" spans="1:9">
      <c r="A253" s="29"/>
      <c r="B253" s="29"/>
      <c r="C253" s="29"/>
      <c r="D253" s="29"/>
      <c r="E253" s="29"/>
      <c r="F253" s="29"/>
      <c r="G253" s="74"/>
      <c r="H253" s="74"/>
      <c r="I253" s="74"/>
    </row>
    <row r="254" spans="1:9">
      <c r="A254" s="29"/>
      <c r="B254" s="29"/>
      <c r="C254" s="29"/>
      <c r="D254" s="29"/>
      <c r="E254" s="29"/>
      <c r="F254" s="29"/>
      <c r="G254" s="74"/>
      <c r="H254" s="74"/>
      <c r="I254" s="74"/>
    </row>
    <row r="255" spans="1:9">
      <c r="A255" s="29"/>
      <c r="B255" s="29"/>
      <c r="C255" s="29"/>
      <c r="D255" s="29"/>
      <c r="E255" s="29"/>
      <c r="F255" s="29"/>
      <c r="G255" s="74"/>
      <c r="H255" s="74"/>
      <c r="I255" s="74"/>
    </row>
    <row r="256" spans="1:9">
      <c r="A256" s="29"/>
      <c r="B256" s="29"/>
      <c r="C256" s="29"/>
      <c r="D256" s="29"/>
      <c r="E256" s="29"/>
      <c r="F256" s="29"/>
      <c r="G256" s="74"/>
      <c r="H256" s="74"/>
      <c r="I256" s="74"/>
    </row>
    <row r="257" spans="1:9">
      <c r="A257" s="29"/>
      <c r="B257" s="29"/>
      <c r="C257" s="29"/>
      <c r="D257" s="29"/>
      <c r="E257" s="29"/>
      <c r="F257" s="29"/>
      <c r="G257" s="74"/>
      <c r="H257" s="74"/>
      <c r="I257" s="74"/>
    </row>
    <row r="258" spans="1:9">
      <c r="A258" s="29"/>
      <c r="B258" s="29"/>
      <c r="C258" s="29"/>
      <c r="D258" s="29"/>
      <c r="E258" s="29"/>
      <c r="F258" s="29"/>
      <c r="G258" s="74"/>
      <c r="H258" s="74"/>
      <c r="I258" s="74"/>
    </row>
    <row r="259" spans="1:9">
      <c r="A259" s="29"/>
      <c r="B259" s="29"/>
      <c r="C259" s="29"/>
      <c r="D259" s="29"/>
      <c r="E259" s="29"/>
      <c r="F259" s="29"/>
      <c r="G259" s="74"/>
      <c r="H259" s="74"/>
      <c r="I259" s="74"/>
    </row>
    <row r="260" spans="1:9">
      <c r="A260" s="29"/>
      <c r="B260" s="29"/>
      <c r="C260" s="29"/>
      <c r="D260" s="29"/>
      <c r="E260" s="29"/>
      <c r="F260" s="29"/>
      <c r="G260" s="74"/>
      <c r="H260" s="74"/>
      <c r="I260" s="74"/>
    </row>
    <row r="261" spans="1:9">
      <c r="A261" s="29"/>
      <c r="B261" s="29"/>
      <c r="C261" s="29"/>
      <c r="D261" s="29"/>
      <c r="E261" s="29"/>
      <c r="F261" s="29"/>
      <c r="G261" s="74"/>
      <c r="H261" s="74"/>
      <c r="I261" s="74"/>
    </row>
    <row r="262" spans="1:9">
      <c r="A262" s="29"/>
      <c r="B262" s="29"/>
      <c r="C262" s="29"/>
      <c r="D262" s="29"/>
      <c r="E262" s="29"/>
      <c r="F262" s="29"/>
      <c r="G262" s="74"/>
      <c r="H262" s="74"/>
      <c r="I262" s="74"/>
    </row>
    <row r="263" spans="1:9">
      <c r="A263" s="29"/>
      <c r="B263" s="29"/>
      <c r="C263" s="29"/>
      <c r="D263" s="29"/>
      <c r="E263" s="29"/>
      <c r="F263" s="29"/>
      <c r="G263" s="74"/>
      <c r="H263" s="74"/>
      <c r="I263" s="74"/>
    </row>
    <row r="264" spans="1:9">
      <c r="A264" s="29"/>
      <c r="B264" s="29"/>
      <c r="C264" s="29"/>
      <c r="D264" s="29"/>
      <c r="E264" s="29"/>
      <c r="F264" s="29"/>
      <c r="G264" s="74"/>
      <c r="H264" s="74"/>
      <c r="I264" s="74"/>
    </row>
    <row r="265" spans="1:9">
      <c r="A265" s="29"/>
      <c r="B265" s="29"/>
      <c r="C265" s="29"/>
      <c r="D265" s="29"/>
      <c r="E265" s="29"/>
      <c r="F265" s="29"/>
      <c r="G265" s="74"/>
      <c r="H265" s="74"/>
      <c r="I265" s="74"/>
    </row>
    <row r="266" spans="1:9">
      <c r="A266" s="29"/>
      <c r="B266" s="29"/>
      <c r="C266" s="29"/>
      <c r="D266" s="29"/>
      <c r="E266" s="29"/>
      <c r="F266" s="29"/>
      <c r="G266" s="74"/>
      <c r="H266" s="74"/>
      <c r="I266" s="74"/>
    </row>
    <row r="267" spans="1:9">
      <c r="A267" s="29"/>
      <c r="B267" s="29"/>
      <c r="C267" s="29"/>
      <c r="D267" s="29"/>
      <c r="E267" s="29"/>
      <c r="F267" s="29"/>
      <c r="G267" s="74"/>
      <c r="H267" s="74"/>
      <c r="I267" s="74"/>
    </row>
    <row r="268" spans="1:9">
      <c r="A268" s="29"/>
      <c r="B268" s="29"/>
      <c r="C268" s="29"/>
      <c r="D268" s="29"/>
      <c r="E268" s="29"/>
      <c r="F268" s="29"/>
      <c r="G268" s="74"/>
      <c r="H268" s="74"/>
      <c r="I268" s="74"/>
    </row>
    <row r="269" spans="1:9">
      <c r="A269" s="29"/>
      <c r="B269" s="29"/>
      <c r="C269" s="29"/>
      <c r="D269" s="29"/>
      <c r="E269" s="29"/>
      <c r="F269" s="29"/>
      <c r="G269" s="74"/>
      <c r="H269" s="74"/>
      <c r="I269" s="74"/>
    </row>
    <row r="270" spans="1:9">
      <c r="A270" s="29"/>
      <c r="B270" s="29"/>
      <c r="C270" s="29"/>
      <c r="D270" s="29"/>
      <c r="E270" s="29"/>
      <c r="F270" s="29"/>
      <c r="G270" s="74"/>
      <c r="H270" s="74"/>
      <c r="I270" s="74"/>
    </row>
    <row r="271" spans="1:9">
      <c r="A271" s="29"/>
      <c r="B271" s="29"/>
      <c r="C271" s="29"/>
      <c r="D271" s="29"/>
      <c r="E271" s="29"/>
      <c r="F271" s="29"/>
      <c r="G271" s="74"/>
      <c r="H271" s="74"/>
      <c r="I271" s="74"/>
    </row>
    <row r="272" spans="1:9">
      <c r="A272" s="29"/>
      <c r="B272" s="29"/>
      <c r="C272" s="29"/>
      <c r="D272" s="29"/>
      <c r="E272" s="29"/>
      <c r="F272" s="29"/>
      <c r="G272" s="74"/>
      <c r="H272" s="74"/>
      <c r="I272" s="74"/>
    </row>
    <row r="273" spans="1:9">
      <c r="A273" s="29"/>
      <c r="B273" s="29"/>
      <c r="C273" s="29"/>
      <c r="D273" s="29"/>
      <c r="E273" s="29"/>
      <c r="F273" s="29"/>
      <c r="G273" s="74"/>
      <c r="H273" s="74"/>
      <c r="I273" s="74"/>
    </row>
    <row r="274" spans="1:9">
      <c r="A274" s="29"/>
      <c r="B274" s="29"/>
      <c r="C274" s="29"/>
      <c r="D274" s="29"/>
      <c r="E274" s="29"/>
      <c r="F274" s="29"/>
      <c r="G274" s="74"/>
      <c r="H274" s="74"/>
      <c r="I274" s="74"/>
    </row>
    <row r="275" spans="1:9">
      <c r="A275" s="29"/>
      <c r="B275" s="29"/>
      <c r="C275" s="29"/>
      <c r="D275" s="29"/>
      <c r="E275" s="29"/>
      <c r="F275" s="29"/>
      <c r="G275" s="74"/>
      <c r="H275" s="74"/>
      <c r="I275" s="74"/>
    </row>
    <row r="276" spans="1:9">
      <c r="A276" s="29"/>
      <c r="B276" s="29"/>
      <c r="C276" s="29"/>
      <c r="D276" s="29"/>
      <c r="E276" s="29"/>
      <c r="F276" s="29"/>
      <c r="G276" s="74"/>
      <c r="H276" s="74"/>
      <c r="I276" s="74"/>
    </row>
    <row r="277" spans="1:9">
      <c r="A277" s="29"/>
      <c r="B277" s="29"/>
      <c r="C277" s="29"/>
      <c r="D277" s="29"/>
      <c r="E277" s="29"/>
      <c r="F277" s="29"/>
      <c r="G277" s="74"/>
      <c r="H277" s="74"/>
      <c r="I277" s="74"/>
    </row>
    <row r="278" spans="1:9">
      <c r="A278" s="29"/>
      <c r="B278" s="29"/>
      <c r="C278" s="29"/>
      <c r="D278" s="29"/>
      <c r="E278" s="29"/>
      <c r="F278" s="29"/>
      <c r="G278" s="74"/>
      <c r="H278" s="74"/>
      <c r="I278" s="74"/>
    </row>
    <row r="279" spans="1:9">
      <c r="A279" s="29"/>
      <c r="B279" s="29"/>
      <c r="C279" s="29"/>
      <c r="D279" s="29"/>
      <c r="E279" s="29"/>
      <c r="F279" s="29"/>
      <c r="G279" s="74"/>
      <c r="H279" s="74"/>
      <c r="I279" s="74"/>
    </row>
    <row r="280" spans="1:9">
      <c r="A280" s="29"/>
      <c r="B280" s="29"/>
      <c r="C280" s="29"/>
      <c r="D280" s="29"/>
      <c r="E280" s="29"/>
      <c r="F280" s="29"/>
      <c r="G280" s="74"/>
      <c r="H280" s="74"/>
      <c r="I280" s="74"/>
    </row>
    <row r="281" spans="1:9">
      <c r="A281" s="29"/>
      <c r="B281" s="29"/>
      <c r="C281" s="29"/>
      <c r="D281" s="29"/>
      <c r="E281" s="29"/>
      <c r="F281" s="29"/>
      <c r="G281" s="74"/>
      <c r="H281" s="74"/>
      <c r="I281" s="74"/>
    </row>
    <row r="282" spans="1:9">
      <c r="A282" s="29"/>
      <c r="B282" s="29"/>
      <c r="C282" s="29"/>
      <c r="D282" s="29"/>
      <c r="E282" s="29"/>
      <c r="F282" s="29"/>
      <c r="G282" s="74"/>
      <c r="H282" s="74"/>
      <c r="I282" s="74"/>
    </row>
    <row r="283" spans="1:9">
      <c r="A283" s="29"/>
      <c r="B283" s="29"/>
      <c r="C283" s="29"/>
      <c r="D283" s="29"/>
      <c r="E283" s="29"/>
      <c r="F283" s="29"/>
      <c r="G283" s="74"/>
      <c r="H283" s="74"/>
      <c r="I283" s="74"/>
    </row>
    <row r="284" spans="1:9">
      <c r="A284" s="29"/>
      <c r="B284" s="29"/>
      <c r="C284" s="29"/>
      <c r="D284" s="29"/>
      <c r="E284" s="29"/>
      <c r="F284" s="29"/>
      <c r="G284" s="74"/>
      <c r="H284" s="74"/>
      <c r="I284" s="74"/>
    </row>
    <row r="285" spans="1:9">
      <c r="A285" s="29"/>
      <c r="B285" s="29"/>
      <c r="C285" s="29"/>
      <c r="D285" s="29"/>
      <c r="E285" s="29"/>
      <c r="F285" s="29"/>
      <c r="G285" s="74"/>
      <c r="H285" s="74"/>
      <c r="I285" s="74"/>
    </row>
    <row r="286" spans="1:9">
      <c r="A286" s="29"/>
      <c r="B286" s="29"/>
      <c r="C286" s="29"/>
      <c r="D286" s="29"/>
      <c r="E286" s="29"/>
      <c r="F286" s="29"/>
      <c r="G286" s="74"/>
      <c r="H286" s="74"/>
      <c r="I286" s="74"/>
    </row>
    <row r="287" spans="1:9">
      <c r="A287" s="29"/>
      <c r="B287" s="29"/>
      <c r="C287" s="29"/>
      <c r="D287" s="29"/>
      <c r="E287" s="29"/>
      <c r="F287" s="29"/>
      <c r="G287" s="74"/>
      <c r="H287" s="74"/>
      <c r="I287" s="74"/>
    </row>
    <row r="288" spans="1:9">
      <c r="A288" s="29"/>
      <c r="B288" s="29"/>
      <c r="C288" s="29"/>
      <c r="D288" s="29"/>
      <c r="E288" s="29"/>
      <c r="F288" s="29"/>
      <c r="G288" s="74"/>
      <c r="H288" s="74"/>
      <c r="I288" s="74"/>
    </row>
    <row r="289" spans="1:9">
      <c r="A289" s="29"/>
      <c r="B289" s="29"/>
      <c r="C289" s="29"/>
      <c r="D289" s="29"/>
      <c r="E289" s="29"/>
      <c r="F289" s="29"/>
      <c r="G289" s="74"/>
      <c r="H289" s="74"/>
      <c r="I289" s="74"/>
    </row>
    <row r="290" spans="1:9">
      <c r="A290" s="29"/>
      <c r="B290" s="29"/>
      <c r="C290" s="29"/>
      <c r="D290" s="29"/>
      <c r="E290" s="29"/>
      <c r="F290" s="29"/>
      <c r="G290" s="74"/>
      <c r="H290" s="74"/>
      <c r="I290" s="74"/>
    </row>
    <row r="291" spans="1:9">
      <c r="A291" s="29"/>
      <c r="B291" s="29"/>
      <c r="C291" s="29"/>
      <c r="D291" s="29"/>
      <c r="E291" s="29"/>
      <c r="F291" s="29"/>
      <c r="G291" s="74"/>
      <c r="H291" s="74"/>
      <c r="I291" s="74"/>
    </row>
    <row r="292" spans="1:9">
      <c r="A292" s="29"/>
      <c r="B292" s="29"/>
      <c r="C292" s="29"/>
      <c r="D292" s="29"/>
      <c r="E292" s="29"/>
      <c r="F292" s="29"/>
      <c r="G292" s="74"/>
      <c r="H292" s="74"/>
      <c r="I292" s="74"/>
    </row>
    <row r="293" spans="1:9">
      <c r="A293" s="29"/>
      <c r="B293" s="29"/>
      <c r="C293" s="29"/>
      <c r="D293" s="29"/>
      <c r="E293" s="29"/>
      <c r="F293" s="29"/>
      <c r="G293" s="74"/>
      <c r="H293" s="74"/>
      <c r="I293" s="74"/>
    </row>
    <row r="294" spans="1:9">
      <c r="A294" s="29"/>
      <c r="B294" s="29"/>
      <c r="C294" s="29"/>
      <c r="D294" s="29"/>
      <c r="E294" s="29"/>
      <c r="F294" s="29"/>
      <c r="G294" s="74"/>
      <c r="H294" s="74"/>
      <c r="I294" s="74"/>
    </row>
    <row r="295" spans="1:9">
      <c r="A295" s="29"/>
      <c r="B295" s="29"/>
      <c r="C295" s="29"/>
      <c r="D295" s="29"/>
      <c r="E295" s="29"/>
      <c r="F295" s="29"/>
      <c r="G295" s="74"/>
      <c r="H295" s="74"/>
      <c r="I295" s="74"/>
    </row>
    <row r="296" spans="1:9">
      <c r="A296" s="29"/>
      <c r="B296" s="29"/>
      <c r="C296" s="29"/>
      <c r="D296" s="29"/>
      <c r="E296" s="29"/>
      <c r="F296" s="29"/>
      <c r="G296" s="74"/>
      <c r="H296" s="74"/>
      <c r="I296" s="74"/>
    </row>
    <row r="297" spans="1:9">
      <c r="A297" s="29"/>
      <c r="B297" s="29"/>
      <c r="C297" s="29"/>
      <c r="D297" s="29"/>
      <c r="E297" s="29"/>
      <c r="F297" s="29"/>
      <c r="G297" s="74"/>
      <c r="H297" s="74"/>
      <c r="I297" s="74"/>
    </row>
    <row r="298" spans="1:9">
      <c r="A298" s="29"/>
      <c r="B298" s="29"/>
      <c r="C298" s="29"/>
      <c r="D298" s="29"/>
      <c r="E298" s="29"/>
      <c r="F298" s="29"/>
      <c r="G298" s="74"/>
      <c r="H298" s="74"/>
      <c r="I298" s="74"/>
    </row>
    <row r="299" spans="1:9">
      <c r="A299" s="29"/>
      <c r="B299" s="29"/>
      <c r="C299" s="29"/>
      <c r="D299" s="29"/>
      <c r="E299" s="29"/>
      <c r="F299" s="29"/>
      <c r="G299" s="74"/>
      <c r="H299" s="74"/>
      <c r="I299" s="74"/>
    </row>
    <row r="300" spans="1:9">
      <c r="A300" s="29"/>
      <c r="B300" s="29"/>
      <c r="C300" s="29"/>
      <c r="D300" s="29"/>
      <c r="E300" s="29"/>
      <c r="F300" s="29"/>
      <c r="G300" s="74"/>
      <c r="H300" s="74"/>
      <c r="I300" s="74"/>
    </row>
    <row r="301" spans="1:9">
      <c r="A301" s="29"/>
      <c r="B301" s="29"/>
      <c r="C301" s="29"/>
      <c r="D301" s="29"/>
      <c r="E301" s="29"/>
      <c r="F301" s="29"/>
      <c r="G301" s="74"/>
      <c r="H301" s="74"/>
      <c r="I301" s="74"/>
    </row>
    <row r="302" spans="1:9">
      <c r="A302" s="29"/>
      <c r="B302" s="29"/>
      <c r="C302" s="29"/>
      <c r="D302" s="29"/>
      <c r="E302" s="29"/>
      <c r="F302" s="29"/>
      <c r="G302" s="74"/>
      <c r="H302" s="74"/>
      <c r="I302" s="74"/>
    </row>
    <row r="303" spans="1:9">
      <c r="A303" s="29"/>
      <c r="B303" s="29"/>
      <c r="C303" s="29"/>
      <c r="D303" s="29"/>
      <c r="E303" s="29"/>
      <c r="F303" s="29"/>
      <c r="G303" s="74"/>
      <c r="H303" s="74"/>
      <c r="I303" s="74"/>
    </row>
    <row r="304" spans="1:9">
      <c r="A304" s="29"/>
      <c r="B304" s="29"/>
      <c r="C304" s="29"/>
      <c r="D304" s="29"/>
      <c r="E304" s="29"/>
      <c r="F304" s="29"/>
      <c r="G304" s="74"/>
      <c r="H304" s="74"/>
      <c r="I304" s="74"/>
    </row>
    <row r="305" spans="1:9">
      <c r="A305" s="29"/>
      <c r="B305" s="29"/>
      <c r="C305" s="29"/>
      <c r="D305" s="29"/>
      <c r="E305" s="29"/>
      <c r="F305" s="29"/>
      <c r="G305" s="74"/>
      <c r="H305" s="74"/>
      <c r="I305" s="74"/>
    </row>
    <row r="306" spans="1:9">
      <c r="A306" s="29"/>
      <c r="B306" s="29"/>
      <c r="C306" s="29"/>
      <c r="D306" s="29"/>
      <c r="E306" s="29"/>
      <c r="F306" s="29"/>
      <c r="G306" s="74"/>
      <c r="H306" s="74"/>
      <c r="I306" s="74"/>
    </row>
    <row r="307" spans="1:9">
      <c r="A307" s="29"/>
      <c r="B307" s="29"/>
      <c r="C307" s="29"/>
      <c r="D307" s="29"/>
      <c r="E307" s="29"/>
      <c r="F307" s="29"/>
      <c r="G307" s="74"/>
      <c r="H307" s="74"/>
      <c r="I307" s="74"/>
    </row>
    <row r="308" spans="1:9">
      <c r="A308" s="29"/>
      <c r="B308" s="29"/>
      <c r="C308" s="29"/>
      <c r="D308" s="29"/>
      <c r="E308" s="29"/>
      <c r="F308" s="29"/>
      <c r="G308" s="74"/>
      <c r="H308" s="74"/>
      <c r="I308" s="74"/>
    </row>
    <row r="309" spans="1:9">
      <c r="A309" s="29"/>
      <c r="B309" s="29"/>
      <c r="C309" s="29"/>
      <c r="D309" s="29"/>
      <c r="E309" s="29"/>
      <c r="F309" s="29"/>
      <c r="G309" s="74"/>
      <c r="H309" s="74"/>
      <c r="I309" s="74"/>
    </row>
    <row r="310" spans="1:9">
      <c r="A310" s="29"/>
      <c r="B310" s="29"/>
      <c r="C310" s="29"/>
      <c r="D310" s="29"/>
      <c r="E310" s="29"/>
      <c r="F310" s="29"/>
      <c r="G310" s="74"/>
      <c r="H310" s="74"/>
      <c r="I310" s="74"/>
    </row>
    <row r="311" spans="1:9">
      <c r="A311" s="29"/>
      <c r="B311" s="29"/>
      <c r="C311" s="29"/>
      <c r="D311" s="29"/>
      <c r="E311" s="29"/>
      <c r="F311" s="29"/>
      <c r="G311" s="74"/>
      <c r="H311" s="74"/>
      <c r="I311" s="74"/>
    </row>
    <row r="312" spans="1:9">
      <c r="A312" s="29"/>
      <c r="B312" s="29"/>
      <c r="C312" s="29"/>
      <c r="D312" s="29"/>
      <c r="E312" s="29"/>
      <c r="F312" s="29"/>
      <c r="G312" s="74"/>
      <c r="H312" s="74"/>
      <c r="I312" s="74"/>
    </row>
    <row r="313" spans="1:9">
      <c r="A313" s="29"/>
      <c r="B313" s="29"/>
      <c r="C313" s="29"/>
      <c r="D313" s="29"/>
      <c r="E313" s="29"/>
      <c r="F313" s="29"/>
      <c r="G313" s="74"/>
      <c r="H313" s="74"/>
      <c r="I313" s="74"/>
    </row>
    <row r="314" spans="1:9">
      <c r="A314" s="29"/>
      <c r="B314" s="29"/>
      <c r="C314" s="29"/>
      <c r="D314" s="29"/>
      <c r="E314" s="29"/>
      <c r="F314" s="29"/>
      <c r="G314" s="74"/>
      <c r="H314" s="74"/>
      <c r="I314" s="74"/>
    </row>
    <row r="315" spans="1:9">
      <c r="A315" s="29"/>
      <c r="B315" s="29"/>
      <c r="C315" s="29"/>
      <c r="D315" s="29"/>
      <c r="E315" s="29"/>
      <c r="F315" s="29"/>
      <c r="G315" s="74"/>
      <c r="H315" s="74"/>
      <c r="I315" s="74"/>
    </row>
    <row r="316" spans="1:9">
      <c r="A316" s="29"/>
      <c r="B316" s="29"/>
      <c r="C316" s="29"/>
      <c r="D316" s="29"/>
      <c r="E316" s="29"/>
      <c r="F316" s="29"/>
      <c r="G316" s="74"/>
      <c r="H316" s="74"/>
      <c r="I316" s="74"/>
    </row>
    <row r="317" spans="1:9">
      <c r="A317" s="29"/>
      <c r="B317" s="29"/>
      <c r="C317" s="29"/>
      <c r="D317" s="29"/>
      <c r="E317" s="29"/>
      <c r="F317" s="29"/>
      <c r="G317" s="74"/>
      <c r="H317" s="74"/>
      <c r="I317" s="74"/>
    </row>
    <row r="318" spans="1:9">
      <c r="A318" s="29"/>
      <c r="B318" s="29"/>
      <c r="C318" s="29"/>
      <c r="D318" s="29"/>
      <c r="E318" s="29"/>
      <c r="F318" s="29"/>
      <c r="G318" s="74"/>
      <c r="H318" s="74"/>
      <c r="I318" s="74"/>
    </row>
    <row r="319" spans="1:9">
      <c r="A319" s="29"/>
      <c r="B319" s="29"/>
      <c r="C319" s="29"/>
      <c r="D319" s="29"/>
      <c r="E319" s="29"/>
      <c r="F319" s="29"/>
      <c r="G319" s="74"/>
      <c r="H319" s="74"/>
      <c r="I319" s="74"/>
    </row>
    <row r="320" spans="1:9">
      <c r="A320" s="29"/>
      <c r="B320" s="29"/>
      <c r="C320" s="29"/>
      <c r="D320" s="29"/>
      <c r="E320" s="29"/>
      <c r="F320" s="29"/>
      <c r="G320" s="74"/>
      <c r="H320" s="74"/>
      <c r="I320" s="74"/>
    </row>
    <row r="321" spans="1:9">
      <c r="A321" s="29"/>
      <c r="B321" s="29"/>
      <c r="C321" s="29"/>
      <c r="D321" s="29"/>
      <c r="E321" s="29"/>
      <c r="F321" s="29"/>
      <c r="G321" s="74"/>
      <c r="H321" s="74"/>
      <c r="I321" s="74"/>
    </row>
    <row r="322" spans="1:9">
      <c r="A322" s="29"/>
      <c r="B322" s="29"/>
      <c r="C322" s="29"/>
      <c r="D322" s="29"/>
      <c r="E322" s="29"/>
      <c r="F322" s="29"/>
      <c r="G322" s="74"/>
      <c r="H322" s="74"/>
      <c r="I322" s="74"/>
    </row>
    <row r="323" spans="1:9">
      <c r="A323" s="29"/>
      <c r="B323" s="29"/>
      <c r="C323" s="29"/>
      <c r="D323" s="29"/>
      <c r="E323" s="29"/>
      <c r="F323" s="29"/>
      <c r="G323" s="74"/>
      <c r="H323" s="74"/>
      <c r="I323" s="74"/>
    </row>
    <row r="324" spans="1:9">
      <c r="A324" s="29"/>
      <c r="B324" s="29"/>
      <c r="C324" s="29"/>
      <c r="D324" s="29"/>
      <c r="E324" s="29"/>
      <c r="F324" s="29"/>
      <c r="G324" s="74"/>
      <c r="H324" s="74"/>
      <c r="I324" s="74"/>
    </row>
    <row r="325" spans="1:9">
      <c r="A325" s="29"/>
      <c r="B325" s="29"/>
      <c r="C325" s="29"/>
      <c r="D325" s="29"/>
      <c r="E325" s="29"/>
      <c r="F325" s="29"/>
      <c r="G325" s="74"/>
      <c r="H325" s="74"/>
      <c r="I325" s="74"/>
    </row>
    <row r="326" spans="1:9">
      <c r="A326" s="29"/>
      <c r="B326" s="29"/>
      <c r="C326" s="29"/>
      <c r="D326" s="29"/>
      <c r="E326" s="29"/>
      <c r="F326" s="29"/>
      <c r="G326" s="74"/>
      <c r="H326" s="74"/>
      <c r="I326" s="74"/>
    </row>
    <row r="327" spans="1:9">
      <c r="A327" s="29"/>
      <c r="B327" s="29"/>
      <c r="C327" s="29"/>
      <c r="D327" s="29"/>
      <c r="E327" s="29"/>
      <c r="F327" s="29"/>
      <c r="G327" s="74"/>
      <c r="H327" s="74"/>
      <c r="I327" s="74"/>
    </row>
    <row r="328" spans="1:9">
      <c r="A328" s="29"/>
      <c r="B328" s="29"/>
      <c r="C328" s="29"/>
      <c r="D328" s="29"/>
      <c r="E328" s="29"/>
      <c r="F328" s="29"/>
      <c r="G328" s="74"/>
      <c r="H328" s="74"/>
      <c r="I328" s="74"/>
    </row>
    <row r="329" spans="1:9">
      <c r="A329" s="29"/>
      <c r="B329" s="29"/>
      <c r="C329" s="29"/>
      <c r="D329" s="29"/>
      <c r="E329" s="29"/>
      <c r="F329" s="29"/>
      <c r="G329" s="74"/>
      <c r="H329" s="74"/>
      <c r="I329" s="74"/>
    </row>
    <row r="330" spans="1:9">
      <c r="A330" s="29"/>
      <c r="B330" s="29"/>
      <c r="C330" s="29"/>
      <c r="D330" s="29"/>
      <c r="E330" s="29"/>
      <c r="F330" s="29"/>
      <c r="G330" s="74"/>
      <c r="H330" s="74"/>
      <c r="I330" s="74"/>
    </row>
    <row r="331" spans="1:9">
      <c r="A331" s="29"/>
      <c r="B331" s="29"/>
      <c r="C331" s="29"/>
      <c r="D331" s="29"/>
      <c r="E331" s="29"/>
      <c r="F331" s="29"/>
      <c r="G331" s="74"/>
      <c r="H331" s="74"/>
      <c r="I331" s="74"/>
    </row>
    <row r="332" spans="1:9">
      <c r="A332" s="29"/>
      <c r="B332" s="29"/>
      <c r="C332" s="29"/>
      <c r="D332" s="29"/>
      <c r="E332" s="29"/>
      <c r="F332" s="29"/>
      <c r="G332" s="74"/>
      <c r="H332" s="74"/>
      <c r="I332" s="74"/>
    </row>
    <row r="333" spans="1:9">
      <c r="A333" s="29"/>
      <c r="B333" s="29"/>
      <c r="C333" s="29"/>
      <c r="D333" s="29"/>
      <c r="E333" s="29"/>
      <c r="F333" s="29"/>
      <c r="G333" s="74"/>
      <c r="H333" s="74"/>
      <c r="I333" s="74"/>
    </row>
    <row r="334" spans="1:9">
      <c r="A334" s="29"/>
      <c r="B334" s="29"/>
      <c r="C334" s="29"/>
      <c r="D334" s="29"/>
      <c r="E334" s="29"/>
      <c r="F334" s="29"/>
      <c r="G334" s="74"/>
      <c r="H334" s="74"/>
      <c r="I334" s="74"/>
    </row>
    <row r="335" spans="1:9">
      <c r="A335" s="29"/>
      <c r="B335" s="29"/>
      <c r="C335" s="29"/>
      <c r="D335" s="29"/>
      <c r="E335" s="29"/>
      <c r="F335" s="29"/>
      <c r="G335" s="74"/>
      <c r="H335" s="74"/>
      <c r="I335" s="74"/>
    </row>
    <row r="336" spans="1:9">
      <c r="A336" s="29"/>
      <c r="B336" s="29"/>
      <c r="C336" s="29"/>
      <c r="D336" s="29"/>
      <c r="E336" s="29"/>
      <c r="F336" s="29"/>
      <c r="G336" s="74"/>
      <c r="H336" s="74"/>
      <c r="I336" s="74"/>
    </row>
    <row r="337" spans="1:9">
      <c r="A337" s="29"/>
      <c r="B337" s="29"/>
      <c r="C337" s="29"/>
      <c r="D337" s="29"/>
      <c r="E337" s="29"/>
      <c r="F337" s="29"/>
      <c r="G337" s="74"/>
      <c r="H337" s="74"/>
      <c r="I337" s="74"/>
    </row>
    <row r="338" spans="1:9">
      <c r="A338" s="29"/>
      <c r="B338" s="29"/>
      <c r="C338" s="29"/>
      <c r="D338" s="29"/>
      <c r="E338" s="29"/>
      <c r="F338" s="29"/>
      <c r="G338" s="74"/>
      <c r="H338" s="74"/>
      <c r="I338" s="74"/>
    </row>
    <row r="339" spans="1:9">
      <c r="A339" s="29"/>
      <c r="B339" s="29"/>
      <c r="C339" s="29"/>
      <c r="D339" s="29"/>
      <c r="E339" s="29"/>
      <c r="F339" s="29"/>
      <c r="G339" s="74"/>
      <c r="H339" s="74"/>
      <c r="I339" s="74"/>
    </row>
    <row r="340" spans="1:9">
      <c r="A340" s="29"/>
      <c r="B340" s="29"/>
      <c r="C340" s="29"/>
      <c r="D340" s="29"/>
      <c r="E340" s="29"/>
      <c r="F340" s="29"/>
      <c r="G340" s="74"/>
      <c r="H340" s="74"/>
      <c r="I340" s="74"/>
    </row>
    <row r="341" spans="1:9">
      <c r="A341" s="29"/>
      <c r="B341" s="29"/>
      <c r="C341" s="29"/>
      <c r="D341" s="29"/>
      <c r="E341" s="29"/>
      <c r="F341" s="29"/>
      <c r="G341" s="74"/>
      <c r="H341" s="74"/>
      <c r="I341" s="74"/>
    </row>
    <row r="342" spans="1:9">
      <c r="A342" s="29"/>
      <c r="B342" s="29"/>
      <c r="C342" s="29"/>
      <c r="D342" s="29"/>
      <c r="E342" s="29"/>
      <c r="F342" s="29"/>
      <c r="G342" s="74"/>
      <c r="H342" s="74"/>
      <c r="I342" s="74"/>
    </row>
    <row r="343" spans="1:9">
      <c r="A343" s="29"/>
      <c r="B343" s="29"/>
      <c r="C343" s="29"/>
      <c r="D343" s="29"/>
      <c r="E343" s="29"/>
      <c r="F343" s="29"/>
      <c r="G343" s="74"/>
      <c r="H343" s="74"/>
      <c r="I343" s="74"/>
    </row>
    <row r="344" spans="1:9">
      <c r="A344" s="29"/>
      <c r="B344" s="29"/>
      <c r="C344" s="29"/>
      <c r="D344" s="29"/>
      <c r="E344" s="29"/>
      <c r="F344" s="29"/>
      <c r="G344" s="74"/>
      <c r="H344" s="74"/>
      <c r="I344" s="74"/>
    </row>
    <row r="345" spans="1:9">
      <c r="A345" s="29"/>
      <c r="B345" s="29"/>
      <c r="C345" s="29"/>
      <c r="D345" s="29"/>
      <c r="E345" s="29"/>
      <c r="F345" s="29"/>
      <c r="G345" s="74"/>
      <c r="H345" s="74"/>
      <c r="I345" s="74"/>
    </row>
    <row r="346" spans="1:9">
      <c r="A346" s="29"/>
      <c r="B346" s="29"/>
      <c r="C346" s="29"/>
      <c r="D346" s="29"/>
      <c r="E346" s="29"/>
      <c r="F346" s="29"/>
      <c r="G346" s="74"/>
      <c r="H346" s="74"/>
      <c r="I346" s="74"/>
    </row>
    <row r="347" spans="1:9">
      <c r="A347" s="29"/>
      <c r="B347" s="29"/>
      <c r="C347" s="29"/>
      <c r="D347" s="29"/>
      <c r="E347" s="29"/>
      <c r="F347" s="29"/>
      <c r="G347" s="74"/>
      <c r="H347" s="74"/>
      <c r="I347" s="74"/>
    </row>
    <row r="348" spans="1:9">
      <c r="A348" s="29"/>
      <c r="B348" s="29"/>
      <c r="C348" s="29"/>
      <c r="D348" s="29"/>
      <c r="E348" s="29"/>
      <c r="F348" s="29"/>
      <c r="G348" s="74"/>
      <c r="H348" s="74"/>
      <c r="I348" s="74"/>
    </row>
    <row r="349" spans="1:9">
      <c r="A349" s="29"/>
      <c r="B349" s="29"/>
      <c r="C349" s="29"/>
      <c r="D349" s="29"/>
      <c r="E349" s="29"/>
      <c r="F349" s="29"/>
      <c r="G349" s="74"/>
      <c r="H349" s="74"/>
      <c r="I349" s="74"/>
    </row>
    <row r="350" spans="1:9">
      <c r="A350" s="29"/>
      <c r="B350" s="29"/>
      <c r="C350" s="29"/>
      <c r="D350" s="29"/>
      <c r="E350" s="29"/>
      <c r="F350" s="29"/>
      <c r="G350" s="74"/>
      <c r="H350" s="74"/>
      <c r="I350" s="74"/>
    </row>
    <row r="351" spans="1:9">
      <c r="A351" s="29"/>
      <c r="B351" s="29"/>
      <c r="C351" s="29"/>
      <c r="D351" s="29"/>
      <c r="E351" s="29"/>
      <c r="F351" s="29"/>
      <c r="G351" s="74"/>
      <c r="H351" s="74"/>
      <c r="I351" s="74"/>
    </row>
    <row r="352" spans="1:9">
      <c r="A352" s="29"/>
      <c r="B352" s="29"/>
      <c r="C352" s="29"/>
      <c r="D352" s="29"/>
      <c r="E352" s="29"/>
      <c r="F352" s="29"/>
      <c r="G352" s="74"/>
      <c r="H352" s="74"/>
      <c r="I352" s="74"/>
    </row>
    <row r="353" spans="1:9">
      <c r="A353" s="29"/>
      <c r="B353" s="29"/>
      <c r="C353" s="29"/>
      <c r="D353" s="29"/>
      <c r="E353" s="29"/>
      <c r="F353" s="29"/>
      <c r="G353" s="74"/>
      <c r="H353" s="74"/>
      <c r="I353" s="74"/>
    </row>
    <row r="354" spans="1:9">
      <c r="A354" s="29"/>
      <c r="B354" s="29"/>
      <c r="C354" s="29"/>
      <c r="D354" s="29"/>
      <c r="E354" s="29"/>
      <c r="F354" s="29"/>
      <c r="G354" s="74"/>
      <c r="H354" s="74"/>
      <c r="I354" s="74"/>
    </row>
    <row r="355" spans="1:9">
      <c r="A355" s="29"/>
      <c r="B355" s="29"/>
      <c r="C355" s="29"/>
      <c r="D355" s="29"/>
      <c r="E355" s="29"/>
      <c r="F355" s="29"/>
      <c r="G355" s="74"/>
      <c r="H355" s="74"/>
      <c r="I355" s="74"/>
    </row>
    <row r="356" spans="1:9">
      <c r="A356" s="29"/>
      <c r="B356" s="29"/>
      <c r="C356" s="29"/>
      <c r="D356" s="29"/>
      <c r="E356" s="29"/>
      <c r="F356" s="29"/>
      <c r="G356" s="74"/>
      <c r="H356" s="74"/>
      <c r="I356" s="74"/>
    </row>
    <row r="357" spans="1:9">
      <c r="A357" s="29"/>
      <c r="B357" s="29"/>
      <c r="C357" s="29"/>
      <c r="D357" s="29"/>
      <c r="E357" s="29"/>
      <c r="F357" s="29"/>
      <c r="G357" s="74"/>
      <c r="H357" s="74"/>
      <c r="I357" s="74"/>
    </row>
    <row r="358" spans="1:9">
      <c r="A358" s="29"/>
      <c r="B358" s="29"/>
      <c r="C358" s="29"/>
      <c r="D358" s="29"/>
      <c r="E358" s="29"/>
      <c r="F358" s="29"/>
      <c r="G358" s="74"/>
      <c r="H358" s="74"/>
      <c r="I358" s="74"/>
    </row>
    <row r="359" spans="1:9">
      <c r="A359" s="29"/>
      <c r="B359" s="29"/>
      <c r="C359" s="29"/>
      <c r="D359" s="29"/>
      <c r="E359" s="29"/>
      <c r="F359" s="29"/>
      <c r="G359" s="74"/>
      <c r="H359" s="74"/>
      <c r="I359" s="74"/>
    </row>
    <row r="360" spans="1:9">
      <c r="A360" s="29"/>
      <c r="B360" s="29"/>
      <c r="C360" s="29"/>
      <c r="D360" s="29"/>
      <c r="E360" s="29"/>
      <c r="F360" s="29"/>
      <c r="G360" s="74"/>
      <c r="H360" s="74"/>
      <c r="I360" s="74"/>
    </row>
    <row r="361" spans="1:9">
      <c r="A361" s="29"/>
      <c r="B361" s="29"/>
      <c r="C361" s="29"/>
      <c r="D361" s="29"/>
      <c r="E361" s="29"/>
      <c r="F361" s="29"/>
      <c r="G361" s="74"/>
      <c r="H361" s="74"/>
      <c r="I361" s="74"/>
    </row>
    <row r="362" spans="1:9">
      <c r="A362" s="29"/>
      <c r="B362" s="29"/>
      <c r="C362" s="29"/>
      <c r="D362" s="29"/>
      <c r="E362" s="29"/>
      <c r="F362" s="29"/>
      <c r="G362" s="74"/>
      <c r="H362" s="74"/>
      <c r="I362" s="74"/>
    </row>
    <row r="363" spans="1:9">
      <c r="A363" s="29"/>
      <c r="B363" s="29"/>
      <c r="C363" s="29"/>
      <c r="D363" s="29"/>
      <c r="E363" s="29"/>
      <c r="F363" s="29"/>
      <c r="G363" s="74"/>
      <c r="H363" s="74"/>
      <c r="I363" s="74"/>
    </row>
    <row r="364" spans="1:9">
      <c r="A364" s="29"/>
      <c r="B364" s="29"/>
      <c r="C364" s="29"/>
      <c r="D364" s="29"/>
      <c r="E364" s="29"/>
      <c r="F364" s="29"/>
      <c r="G364" s="74"/>
      <c r="H364" s="74"/>
      <c r="I364" s="74"/>
    </row>
    <row r="365" spans="1:9">
      <c r="A365" s="29"/>
      <c r="B365" s="29"/>
      <c r="C365" s="29"/>
      <c r="D365" s="29"/>
      <c r="E365" s="29"/>
      <c r="F365" s="29"/>
      <c r="G365" s="74"/>
      <c r="H365" s="74"/>
      <c r="I365" s="74"/>
    </row>
    <row r="366" spans="1:9">
      <c r="A366" s="29"/>
      <c r="B366" s="29"/>
      <c r="C366" s="29"/>
      <c r="D366" s="29"/>
      <c r="E366" s="29"/>
      <c r="F366" s="29"/>
      <c r="G366" s="74"/>
      <c r="H366" s="74"/>
      <c r="I366" s="74"/>
    </row>
    <row r="367" spans="1:9">
      <c r="A367" s="29"/>
      <c r="B367" s="29"/>
      <c r="C367" s="29"/>
      <c r="D367" s="29"/>
      <c r="E367" s="29"/>
      <c r="F367" s="29"/>
      <c r="G367" s="74"/>
      <c r="H367" s="74"/>
      <c r="I367" s="74"/>
    </row>
    <row r="368" spans="1:9">
      <c r="A368" s="29"/>
      <c r="B368" s="29"/>
      <c r="C368" s="29"/>
      <c r="D368" s="29"/>
      <c r="E368" s="29"/>
      <c r="F368" s="29"/>
      <c r="G368" s="74"/>
      <c r="H368" s="74"/>
      <c r="I368" s="74"/>
    </row>
    <row r="369" spans="1:9">
      <c r="A369" s="29"/>
      <c r="B369" s="29"/>
      <c r="C369" s="29"/>
      <c r="D369" s="29"/>
      <c r="E369" s="29"/>
      <c r="F369" s="29"/>
      <c r="G369" s="74"/>
      <c r="H369" s="74"/>
      <c r="I369" s="74"/>
    </row>
    <row r="370" spans="1:9">
      <c r="A370" s="29"/>
      <c r="B370" s="29"/>
      <c r="C370" s="29"/>
      <c r="D370" s="29"/>
      <c r="E370" s="29"/>
      <c r="F370" s="29"/>
      <c r="G370" s="74"/>
      <c r="H370" s="74"/>
      <c r="I370" s="74"/>
    </row>
    <row r="371" spans="1:9">
      <c r="A371" s="29"/>
      <c r="B371" s="29"/>
      <c r="C371" s="29"/>
      <c r="D371" s="29"/>
      <c r="E371" s="29"/>
      <c r="F371" s="29"/>
      <c r="G371" s="74"/>
      <c r="H371" s="74"/>
      <c r="I371" s="74"/>
    </row>
    <row r="372" spans="1:9">
      <c r="A372" s="29"/>
      <c r="B372" s="29"/>
      <c r="C372" s="29"/>
      <c r="D372" s="29"/>
      <c r="E372" s="29"/>
      <c r="F372" s="29"/>
      <c r="G372" s="74"/>
      <c r="H372" s="74"/>
      <c r="I372" s="74"/>
    </row>
    <row r="373" spans="1:9">
      <c r="A373" s="29"/>
      <c r="B373" s="29"/>
      <c r="C373" s="29"/>
      <c r="D373" s="29"/>
      <c r="E373" s="29"/>
      <c r="F373" s="29"/>
      <c r="G373" s="74"/>
      <c r="H373" s="74"/>
      <c r="I373" s="74"/>
    </row>
    <row r="374" spans="1:9">
      <c r="A374" s="29"/>
      <c r="B374" s="29"/>
      <c r="C374" s="29"/>
      <c r="D374" s="29"/>
      <c r="E374" s="29"/>
      <c r="F374" s="29"/>
      <c r="G374" s="74"/>
      <c r="H374" s="74"/>
      <c r="I374" s="74"/>
    </row>
    <row r="375" spans="1:9">
      <c r="A375" s="29"/>
      <c r="B375" s="29"/>
      <c r="C375" s="29"/>
      <c r="D375" s="29"/>
      <c r="E375" s="29"/>
      <c r="F375" s="29"/>
      <c r="G375" s="74"/>
      <c r="H375" s="74"/>
      <c r="I375" s="74"/>
    </row>
    <row r="376" spans="1:9">
      <c r="A376" s="29"/>
      <c r="B376" s="29"/>
      <c r="C376" s="29"/>
      <c r="D376" s="29"/>
      <c r="E376" s="29"/>
      <c r="F376" s="29"/>
      <c r="G376" s="74"/>
      <c r="H376" s="74"/>
      <c r="I376" s="74"/>
    </row>
    <row r="377" spans="1:9">
      <c r="A377" s="29"/>
      <c r="B377" s="29"/>
      <c r="C377" s="29"/>
      <c r="D377" s="29"/>
      <c r="E377" s="29"/>
      <c r="F377" s="29"/>
      <c r="G377" s="74"/>
      <c r="H377" s="74"/>
      <c r="I377" s="74"/>
    </row>
    <row r="378" spans="1:9">
      <c r="A378" s="29"/>
      <c r="B378" s="29"/>
      <c r="C378" s="29"/>
      <c r="D378" s="29"/>
      <c r="E378" s="29"/>
      <c r="F378" s="29"/>
      <c r="G378" s="74"/>
      <c r="H378" s="74"/>
      <c r="I378" s="74"/>
    </row>
    <row r="379" spans="1:9">
      <c r="A379" s="29"/>
      <c r="B379" s="29"/>
      <c r="C379" s="29"/>
      <c r="D379" s="29"/>
      <c r="E379" s="29"/>
      <c r="F379" s="29"/>
      <c r="G379" s="74"/>
      <c r="H379" s="74"/>
      <c r="I379" s="74"/>
    </row>
    <row r="380" spans="1:9">
      <c r="A380" s="29"/>
      <c r="B380" s="29"/>
      <c r="C380" s="29"/>
      <c r="D380" s="29"/>
      <c r="E380" s="29"/>
      <c r="F380" s="29"/>
      <c r="G380" s="74"/>
      <c r="H380" s="74"/>
      <c r="I380" s="74"/>
    </row>
    <row r="381" spans="1:9">
      <c r="A381" s="29"/>
      <c r="B381" s="29"/>
      <c r="C381" s="29"/>
      <c r="D381" s="29"/>
      <c r="E381" s="29"/>
      <c r="F381" s="29"/>
      <c r="G381" s="74"/>
      <c r="H381" s="74"/>
      <c r="I381" s="74"/>
    </row>
    <row r="382" spans="1:9">
      <c r="A382" s="29"/>
      <c r="B382" s="29"/>
      <c r="C382" s="29"/>
      <c r="D382" s="29"/>
      <c r="E382" s="29"/>
      <c r="F382" s="29"/>
      <c r="G382" s="74"/>
      <c r="H382" s="74"/>
      <c r="I382" s="74"/>
    </row>
    <row r="383" spans="1:9">
      <c r="A383" s="29"/>
      <c r="B383" s="29"/>
      <c r="C383" s="29"/>
      <c r="D383" s="29"/>
      <c r="E383" s="29"/>
      <c r="F383" s="29"/>
      <c r="G383" s="74"/>
      <c r="H383" s="74"/>
      <c r="I383" s="74"/>
    </row>
    <row r="384" spans="1:9">
      <c r="A384" s="29"/>
      <c r="B384" s="29"/>
      <c r="C384" s="29"/>
      <c r="D384" s="29"/>
      <c r="E384" s="29"/>
      <c r="F384" s="29"/>
      <c r="G384" s="74"/>
      <c r="H384" s="74"/>
      <c r="I384" s="74"/>
    </row>
    <row r="385" spans="1:9">
      <c r="A385" s="29"/>
      <c r="B385" s="29"/>
      <c r="C385" s="29"/>
      <c r="D385" s="29"/>
      <c r="E385" s="29"/>
      <c r="F385" s="29"/>
      <c r="G385" s="74"/>
      <c r="H385" s="74"/>
      <c r="I385" s="74"/>
    </row>
    <row r="386" spans="1:9">
      <c r="A386" s="29"/>
      <c r="B386" s="29"/>
      <c r="C386" s="29"/>
      <c r="D386" s="29"/>
      <c r="E386" s="29"/>
      <c r="F386" s="29"/>
      <c r="G386" s="74"/>
      <c r="H386" s="74"/>
      <c r="I386" s="74"/>
    </row>
    <row r="387" spans="1:9">
      <c r="A387" s="29"/>
      <c r="B387" s="29"/>
      <c r="C387" s="29"/>
      <c r="D387" s="29"/>
      <c r="E387" s="29"/>
      <c r="F387" s="29"/>
      <c r="G387" s="74"/>
      <c r="H387" s="74"/>
      <c r="I387" s="74"/>
    </row>
    <row r="388" spans="1:9">
      <c r="A388" s="29"/>
      <c r="B388" s="29"/>
      <c r="C388" s="29"/>
      <c r="D388" s="29"/>
      <c r="E388" s="29"/>
      <c r="F388" s="29"/>
      <c r="G388" s="74"/>
      <c r="H388" s="74"/>
      <c r="I388" s="74"/>
    </row>
    <row r="389" spans="1:9">
      <c r="A389" s="29"/>
      <c r="B389" s="29"/>
      <c r="C389" s="29"/>
      <c r="D389" s="29"/>
      <c r="E389" s="29"/>
      <c r="F389" s="29"/>
      <c r="G389" s="74"/>
      <c r="H389" s="74"/>
      <c r="I389" s="74"/>
    </row>
    <row r="390" spans="1:9">
      <c r="A390" s="29"/>
      <c r="B390" s="29"/>
      <c r="C390" s="29"/>
      <c r="D390" s="29"/>
      <c r="E390" s="29"/>
      <c r="F390" s="29"/>
      <c r="G390" s="74"/>
      <c r="H390" s="74"/>
      <c r="I390" s="74"/>
    </row>
    <row r="391" spans="1:9">
      <c r="A391" s="29"/>
      <c r="B391" s="29"/>
      <c r="C391" s="29"/>
      <c r="D391" s="29"/>
      <c r="E391" s="29"/>
      <c r="F391" s="29"/>
      <c r="G391" s="74"/>
      <c r="H391" s="74"/>
      <c r="I391" s="74"/>
    </row>
    <row r="392" spans="1:9">
      <c r="A392" s="29"/>
      <c r="B392" s="29"/>
      <c r="C392" s="29"/>
      <c r="D392" s="29"/>
      <c r="E392" s="29"/>
      <c r="F392" s="29"/>
      <c r="G392" s="74"/>
      <c r="H392" s="74"/>
      <c r="I392" s="74"/>
    </row>
    <row r="393" spans="1:9">
      <c r="A393" s="29"/>
      <c r="B393" s="29"/>
      <c r="C393" s="29"/>
      <c r="D393" s="29"/>
      <c r="E393" s="29"/>
      <c r="F393" s="29"/>
      <c r="G393" s="74"/>
      <c r="H393" s="74"/>
      <c r="I393" s="74"/>
    </row>
    <row r="394" spans="1:9">
      <c r="A394" s="29"/>
      <c r="B394" s="29"/>
      <c r="C394" s="29"/>
      <c r="D394" s="29"/>
      <c r="E394" s="29"/>
      <c r="F394" s="29"/>
      <c r="G394" s="74"/>
      <c r="H394" s="74"/>
      <c r="I394" s="74"/>
    </row>
    <row r="395" spans="1:9">
      <c r="A395" s="29"/>
      <c r="B395" s="29"/>
      <c r="C395" s="29"/>
      <c r="D395" s="29"/>
      <c r="E395" s="29"/>
      <c r="F395" s="29"/>
      <c r="G395" s="74"/>
      <c r="H395" s="74"/>
      <c r="I395" s="74"/>
    </row>
    <row r="396" spans="1:9">
      <c r="A396" s="29"/>
      <c r="B396" s="29"/>
      <c r="C396" s="29"/>
      <c r="D396" s="29"/>
      <c r="E396" s="29"/>
      <c r="F396" s="29"/>
      <c r="G396" s="74"/>
      <c r="H396" s="74"/>
      <c r="I396" s="74"/>
    </row>
    <row r="397" spans="1:9">
      <c r="A397" s="29"/>
      <c r="B397" s="29"/>
      <c r="C397" s="29"/>
      <c r="D397" s="29"/>
      <c r="E397" s="29"/>
      <c r="F397" s="29"/>
      <c r="G397" s="74"/>
      <c r="H397" s="74"/>
      <c r="I397" s="74"/>
    </row>
    <row r="398" spans="1:9">
      <c r="A398" s="29"/>
      <c r="B398" s="29"/>
      <c r="C398" s="29"/>
      <c r="D398" s="29"/>
      <c r="E398" s="29"/>
      <c r="F398" s="29"/>
      <c r="G398" s="74"/>
      <c r="H398" s="74"/>
      <c r="I398" s="74"/>
    </row>
    <row r="399" spans="1:9">
      <c r="A399" s="29"/>
      <c r="B399" s="29"/>
      <c r="C399" s="29"/>
      <c r="D399" s="29"/>
      <c r="E399" s="29"/>
      <c r="F399" s="29"/>
      <c r="G399" s="74"/>
      <c r="H399" s="74"/>
      <c r="I399" s="74"/>
    </row>
    <row r="400" spans="1:9">
      <c r="A400" s="29"/>
      <c r="B400" s="29"/>
      <c r="C400" s="29"/>
      <c r="D400" s="29"/>
      <c r="E400" s="29"/>
      <c r="F400" s="29"/>
      <c r="G400" s="74"/>
      <c r="H400" s="74"/>
      <c r="I400" s="74"/>
    </row>
    <row r="401" spans="1:9">
      <c r="A401" s="29"/>
      <c r="B401" s="29"/>
      <c r="C401" s="29"/>
      <c r="D401" s="29"/>
      <c r="E401" s="29"/>
      <c r="F401" s="29"/>
      <c r="G401" s="74"/>
      <c r="H401" s="74"/>
      <c r="I401" s="74"/>
    </row>
    <row r="402" spans="1:9">
      <c r="A402" s="29"/>
      <c r="B402" s="29"/>
      <c r="C402" s="29"/>
      <c r="D402" s="29"/>
      <c r="E402" s="29"/>
      <c r="F402" s="29"/>
      <c r="G402" s="74"/>
      <c r="H402" s="74"/>
      <c r="I402" s="74"/>
    </row>
    <row r="403" spans="1:9">
      <c r="A403" s="29"/>
      <c r="B403" s="29"/>
      <c r="C403" s="29"/>
      <c r="D403" s="29"/>
      <c r="E403" s="29"/>
      <c r="F403" s="29"/>
      <c r="G403" s="74"/>
      <c r="H403" s="74"/>
      <c r="I403" s="74"/>
    </row>
    <row r="404" spans="1:9">
      <c r="A404" s="29"/>
      <c r="B404" s="29"/>
      <c r="C404" s="29"/>
      <c r="D404" s="29"/>
      <c r="E404" s="29"/>
      <c r="F404" s="29"/>
      <c r="G404" s="74"/>
      <c r="H404" s="74"/>
      <c r="I404" s="74"/>
    </row>
    <row r="405" spans="1:9">
      <c r="A405" s="29"/>
      <c r="B405" s="29"/>
      <c r="C405" s="29"/>
      <c r="D405" s="29"/>
      <c r="E405" s="29"/>
      <c r="F405" s="29"/>
      <c r="G405" s="74"/>
      <c r="H405" s="74"/>
      <c r="I405" s="74"/>
    </row>
    <row r="406" spans="1:9">
      <c r="A406" s="29"/>
      <c r="B406" s="29"/>
      <c r="C406" s="29"/>
      <c r="D406" s="29"/>
      <c r="E406" s="29"/>
      <c r="F406" s="29"/>
      <c r="G406" s="74"/>
      <c r="H406" s="74"/>
      <c r="I406" s="74"/>
    </row>
    <row r="407" spans="1:9">
      <c r="A407" s="29"/>
      <c r="B407" s="29"/>
      <c r="C407" s="29"/>
      <c r="D407" s="29"/>
      <c r="E407" s="29"/>
      <c r="F407" s="29"/>
      <c r="G407" s="74"/>
      <c r="H407" s="74"/>
      <c r="I407" s="74"/>
    </row>
    <row r="408" spans="1:9">
      <c r="A408" s="29"/>
      <c r="B408" s="29"/>
      <c r="C408" s="29"/>
      <c r="D408" s="29"/>
      <c r="E408" s="29"/>
      <c r="F408" s="29"/>
      <c r="G408" s="74"/>
      <c r="H408" s="74"/>
      <c r="I408" s="74"/>
    </row>
    <row r="409" spans="1:9">
      <c r="A409" s="29"/>
      <c r="B409" s="29"/>
      <c r="C409" s="29"/>
      <c r="D409" s="29"/>
      <c r="E409" s="29"/>
      <c r="F409" s="29"/>
      <c r="G409" s="74"/>
      <c r="H409" s="74"/>
      <c r="I409" s="74"/>
    </row>
    <row r="410" spans="1:9">
      <c r="A410" s="29"/>
      <c r="B410" s="29"/>
      <c r="C410" s="29"/>
      <c r="D410" s="29"/>
      <c r="E410" s="29"/>
      <c r="F410" s="29"/>
      <c r="G410" s="74"/>
      <c r="H410" s="74"/>
      <c r="I410" s="74"/>
    </row>
    <row r="411" spans="1:9">
      <c r="A411" s="29"/>
      <c r="B411" s="29"/>
      <c r="C411" s="29"/>
      <c r="D411" s="29"/>
      <c r="E411" s="29"/>
      <c r="F411" s="29"/>
      <c r="G411" s="74"/>
      <c r="H411" s="74"/>
      <c r="I411" s="74"/>
    </row>
    <row r="412" spans="1:9">
      <c r="A412" s="29"/>
      <c r="B412" s="29"/>
      <c r="C412" s="29"/>
      <c r="D412" s="29"/>
      <c r="E412" s="29"/>
      <c r="F412" s="29"/>
      <c r="G412" s="74"/>
      <c r="H412" s="74"/>
      <c r="I412" s="74"/>
    </row>
    <row r="413" spans="1:9">
      <c r="A413" s="29"/>
      <c r="B413" s="29"/>
      <c r="C413" s="29"/>
      <c r="D413" s="29"/>
      <c r="E413" s="29"/>
      <c r="F413" s="29"/>
      <c r="G413" s="74"/>
      <c r="H413" s="74"/>
      <c r="I413" s="74"/>
    </row>
    <row r="414" spans="1:9">
      <c r="A414" s="29"/>
      <c r="B414" s="29"/>
      <c r="C414" s="29"/>
      <c r="D414" s="29"/>
      <c r="E414" s="29"/>
      <c r="F414" s="29"/>
      <c r="G414" s="74"/>
      <c r="H414" s="74"/>
      <c r="I414" s="74"/>
    </row>
    <row r="415" spans="1:9">
      <c r="A415" s="29"/>
      <c r="B415" s="29"/>
      <c r="C415" s="29"/>
      <c r="D415" s="29"/>
      <c r="E415" s="29"/>
      <c r="F415" s="29"/>
      <c r="G415" s="74"/>
      <c r="H415" s="74"/>
      <c r="I415" s="74"/>
    </row>
    <row r="416" spans="1:9">
      <c r="A416" s="29"/>
      <c r="B416" s="29"/>
      <c r="C416" s="29"/>
      <c r="D416" s="29"/>
      <c r="E416" s="29"/>
      <c r="F416" s="29"/>
      <c r="G416" s="74"/>
      <c r="H416" s="74"/>
      <c r="I416" s="74"/>
    </row>
    <row r="417" spans="1:9">
      <c r="A417" s="29"/>
      <c r="B417" s="29"/>
      <c r="C417" s="29"/>
      <c r="D417" s="29"/>
      <c r="E417" s="29"/>
      <c r="F417" s="29"/>
      <c r="G417" s="74"/>
      <c r="H417" s="74"/>
      <c r="I417" s="74"/>
    </row>
    <row r="418" spans="1:9">
      <c r="A418" s="29"/>
      <c r="B418" s="29"/>
      <c r="C418" s="29"/>
      <c r="D418" s="29"/>
      <c r="E418" s="29"/>
      <c r="F418" s="29"/>
      <c r="G418" s="74"/>
      <c r="H418" s="74"/>
      <c r="I418" s="74"/>
    </row>
    <row r="419" spans="1:9">
      <c r="A419" s="29"/>
      <c r="B419" s="29"/>
      <c r="C419" s="29"/>
      <c r="D419" s="29"/>
      <c r="E419" s="29"/>
      <c r="F419" s="29"/>
      <c r="G419" s="74"/>
      <c r="H419" s="74"/>
      <c r="I419" s="74"/>
    </row>
    <row r="420" spans="1:9">
      <c r="A420" s="29"/>
      <c r="B420" s="29"/>
      <c r="C420" s="29"/>
      <c r="D420" s="29"/>
      <c r="E420" s="29"/>
      <c r="F420" s="29"/>
      <c r="G420" s="74"/>
      <c r="H420" s="74"/>
      <c r="I420" s="74"/>
    </row>
    <row r="421" spans="1:9">
      <c r="A421" s="29"/>
      <c r="B421" s="29"/>
      <c r="C421" s="29"/>
      <c r="D421" s="29"/>
      <c r="E421" s="29"/>
      <c r="F421" s="29"/>
      <c r="G421" s="74"/>
      <c r="H421" s="74"/>
      <c r="I421" s="74"/>
    </row>
    <row r="422" spans="1:9">
      <c r="A422" s="29"/>
      <c r="B422" s="29"/>
      <c r="C422" s="29"/>
      <c r="D422" s="29"/>
      <c r="E422" s="29"/>
      <c r="F422" s="29"/>
      <c r="G422" s="74"/>
      <c r="H422" s="74"/>
      <c r="I422" s="74"/>
    </row>
    <row r="423" spans="1:9">
      <c r="A423" s="29"/>
      <c r="B423" s="29"/>
      <c r="C423" s="29"/>
      <c r="D423" s="29"/>
      <c r="E423" s="29"/>
      <c r="F423" s="29"/>
      <c r="G423" s="74"/>
      <c r="H423" s="74"/>
      <c r="I423" s="74"/>
    </row>
    <row r="424" spans="1:9">
      <c r="A424" s="29"/>
      <c r="B424" s="29"/>
      <c r="C424" s="29"/>
      <c r="D424" s="29"/>
      <c r="E424" s="29"/>
      <c r="F424" s="29"/>
      <c r="G424" s="74"/>
      <c r="H424" s="74"/>
      <c r="I424" s="74"/>
    </row>
    <row r="425" spans="1:9">
      <c r="A425" s="29"/>
      <c r="B425" s="29"/>
      <c r="C425" s="29"/>
      <c r="D425" s="29"/>
      <c r="E425" s="29"/>
      <c r="F425" s="29"/>
      <c r="G425" s="74"/>
      <c r="H425" s="74"/>
      <c r="I425" s="74"/>
    </row>
    <row r="426" spans="1:9">
      <c r="A426" s="29"/>
      <c r="B426" s="29"/>
      <c r="C426" s="29"/>
      <c r="D426" s="29"/>
      <c r="E426" s="29"/>
      <c r="F426" s="29"/>
      <c r="G426" s="74"/>
      <c r="H426" s="74"/>
      <c r="I426" s="74"/>
    </row>
    <row r="427" spans="1:9">
      <c r="A427" s="29"/>
      <c r="B427" s="29"/>
      <c r="C427" s="29"/>
      <c r="D427" s="29"/>
      <c r="E427" s="29"/>
      <c r="F427" s="29"/>
      <c r="G427" s="74"/>
      <c r="H427" s="74"/>
      <c r="I427" s="74"/>
    </row>
    <row r="428" spans="1:9">
      <c r="A428" s="29"/>
      <c r="B428" s="29"/>
      <c r="C428" s="29"/>
      <c r="D428" s="29"/>
      <c r="E428" s="29"/>
      <c r="F428" s="29"/>
      <c r="G428" s="74"/>
      <c r="H428" s="74"/>
      <c r="I428" s="74"/>
    </row>
    <row r="429" spans="1:9">
      <c r="A429" s="29"/>
      <c r="B429" s="29"/>
      <c r="C429" s="29"/>
      <c r="D429" s="29"/>
      <c r="E429" s="29"/>
      <c r="F429" s="29"/>
      <c r="G429" s="74"/>
      <c r="H429" s="74"/>
      <c r="I429" s="74"/>
    </row>
    <row r="430" spans="1:9">
      <c r="A430" s="29"/>
      <c r="B430" s="29"/>
      <c r="C430" s="29"/>
      <c r="D430" s="29"/>
      <c r="E430" s="29"/>
      <c r="F430" s="29"/>
      <c r="G430" s="74"/>
      <c r="H430" s="74"/>
      <c r="I430" s="74"/>
    </row>
    <row r="431" spans="1:9">
      <c r="A431" s="29"/>
      <c r="B431" s="29"/>
      <c r="C431" s="29"/>
      <c r="D431" s="29"/>
      <c r="E431" s="29"/>
      <c r="F431" s="29"/>
      <c r="G431" s="74"/>
      <c r="H431" s="74"/>
      <c r="I431" s="74"/>
    </row>
    <row r="432" spans="1:9">
      <c r="A432" s="29"/>
      <c r="B432" s="29"/>
      <c r="C432" s="29"/>
      <c r="D432" s="29"/>
      <c r="E432" s="29"/>
      <c r="F432" s="29"/>
      <c r="G432" s="74"/>
      <c r="H432" s="74"/>
      <c r="I432" s="74"/>
    </row>
    <row r="433" spans="1:9">
      <c r="A433" s="29"/>
      <c r="B433" s="29"/>
      <c r="C433" s="29"/>
      <c r="D433" s="29"/>
      <c r="E433" s="29"/>
      <c r="F433" s="29"/>
      <c r="G433" s="74"/>
      <c r="H433" s="74"/>
      <c r="I433" s="74"/>
    </row>
    <row r="434" spans="1:9">
      <c r="A434" s="29"/>
      <c r="B434" s="29"/>
      <c r="C434" s="29"/>
      <c r="D434" s="29"/>
      <c r="E434" s="29"/>
      <c r="F434" s="29"/>
      <c r="G434" s="74"/>
      <c r="H434" s="74"/>
      <c r="I434" s="74"/>
    </row>
    <row r="435" spans="1:9">
      <c r="A435" s="29"/>
      <c r="B435" s="29"/>
      <c r="C435" s="29"/>
      <c r="D435" s="29"/>
      <c r="E435" s="29"/>
      <c r="F435" s="29"/>
      <c r="G435" s="74"/>
      <c r="H435" s="74"/>
      <c r="I435" s="74"/>
    </row>
    <row r="436" spans="1:9">
      <c r="A436" s="29"/>
      <c r="B436" s="29"/>
      <c r="C436" s="29"/>
      <c r="D436" s="29"/>
      <c r="E436" s="29"/>
      <c r="F436" s="29"/>
      <c r="G436" s="74"/>
      <c r="H436" s="74"/>
      <c r="I436" s="74"/>
    </row>
    <row r="437" spans="1:9">
      <c r="A437" s="29"/>
      <c r="B437" s="29"/>
      <c r="C437" s="29"/>
      <c r="D437" s="29"/>
      <c r="E437" s="29"/>
      <c r="F437" s="29"/>
      <c r="G437" s="74"/>
      <c r="H437" s="74"/>
      <c r="I437" s="74"/>
    </row>
    <row r="438" spans="1:9">
      <c r="A438" s="29"/>
      <c r="B438" s="29"/>
      <c r="C438" s="29"/>
      <c r="D438" s="29"/>
      <c r="E438" s="29"/>
      <c r="F438" s="29"/>
      <c r="G438" s="74"/>
      <c r="H438" s="74"/>
      <c r="I438" s="74"/>
    </row>
    <row r="439" spans="1:9">
      <c r="A439" s="29"/>
      <c r="B439" s="29"/>
      <c r="C439" s="29"/>
      <c r="D439" s="29"/>
      <c r="E439" s="29"/>
      <c r="F439" s="29"/>
      <c r="G439" s="74"/>
      <c r="H439" s="74"/>
      <c r="I439" s="74"/>
    </row>
    <row r="440" spans="1:9">
      <c r="A440" s="29"/>
      <c r="B440" s="29"/>
      <c r="C440" s="29"/>
      <c r="D440" s="29"/>
      <c r="E440" s="29"/>
      <c r="F440" s="29"/>
      <c r="G440" s="74"/>
      <c r="H440" s="74"/>
      <c r="I440" s="74"/>
    </row>
    <row r="441" spans="1:9">
      <c r="A441" s="29"/>
      <c r="B441" s="29"/>
      <c r="C441" s="29"/>
      <c r="D441" s="29"/>
      <c r="E441" s="29"/>
      <c r="F441" s="29"/>
      <c r="G441" s="74"/>
      <c r="H441" s="74"/>
      <c r="I441" s="74"/>
    </row>
    <row r="442" spans="1:9">
      <c r="A442" s="29"/>
      <c r="B442" s="29"/>
      <c r="C442" s="29"/>
      <c r="D442" s="29"/>
      <c r="E442" s="29"/>
      <c r="F442" s="29"/>
      <c r="G442" s="74"/>
      <c r="H442" s="74"/>
      <c r="I442" s="74"/>
    </row>
    <row r="443" spans="1:9">
      <c r="A443" s="29"/>
      <c r="B443" s="29"/>
      <c r="C443" s="29"/>
      <c r="D443" s="29"/>
      <c r="E443" s="29"/>
      <c r="F443" s="29"/>
      <c r="G443" s="74"/>
      <c r="H443" s="74"/>
      <c r="I443" s="74"/>
    </row>
    <row r="444" spans="1:9">
      <c r="A444" s="29"/>
      <c r="B444" s="29"/>
      <c r="C444" s="29"/>
      <c r="D444" s="29"/>
      <c r="E444" s="29"/>
      <c r="F444" s="29"/>
      <c r="G444" s="74"/>
      <c r="H444" s="74"/>
      <c r="I444" s="74"/>
    </row>
    <row r="445" spans="1:9">
      <c r="A445" s="29"/>
      <c r="B445" s="29"/>
      <c r="C445" s="29"/>
      <c r="D445" s="29"/>
      <c r="E445" s="29"/>
      <c r="F445" s="29"/>
      <c r="G445" s="74"/>
      <c r="H445" s="74"/>
      <c r="I445" s="74"/>
    </row>
    <row r="446" spans="1:9">
      <c r="A446" s="29"/>
      <c r="B446" s="29"/>
      <c r="C446" s="29"/>
      <c r="D446" s="29"/>
      <c r="E446" s="29"/>
      <c r="F446" s="29"/>
      <c r="G446" s="74"/>
      <c r="H446" s="74"/>
      <c r="I446" s="74"/>
    </row>
    <row r="447" spans="1:9">
      <c r="A447" s="29"/>
      <c r="B447" s="29"/>
      <c r="C447" s="29"/>
      <c r="D447" s="29"/>
      <c r="E447" s="29"/>
      <c r="F447" s="29"/>
      <c r="G447" s="74"/>
      <c r="H447" s="74"/>
      <c r="I447" s="74"/>
    </row>
    <row r="448" spans="1:9">
      <c r="A448" s="29"/>
      <c r="B448" s="29"/>
      <c r="C448" s="29"/>
      <c r="D448" s="29"/>
      <c r="E448" s="29"/>
      <c r="F448" s="29"/>
      <c r="G448" s="74"/>
      <c r="H448" s="74"/>
      <c r="I448" s="74"/>
    </row>
    <row r="449" spans="1:9">
      <c r="A449" s="29"/>
      <c r="B449" s="29"/>
      <c r="C449" s="29"/>
      <c r="D449" s="29"/>
      <c r="E449" s="29"/>
      <c r="F449" s="29"/>
      <c r="G449" s="74"/>
      <c r="H449" s="74"/>
      <c r="I449" s="74"/>
    </row>
    <row r="450" spans="1:9">
      <c r="A450" s="29"/>
      <c r="B450" s="29"/>
      <c r="C450" s="29"/>
      <c r="D450" s="29"/>
      <c r="E450" s="29"/>
      <c r="F450" s="29"/>
      <c r="G450" s="74"/>
      <c r="H450" s="74"/>
      <c r="I450" s="74"/>
    </row>
    <row r="451" spans="1:9">
      <c r="A451" s="29"/>
      <c r="B451" s="29"/>
      <c r="C451" s="29"/>
      <c r="D451" s="29"/>
      <c r="E451" s="29"/>
      <c r="F451" s="29"/>
      <c r="G451" s="74"/>
      <c r="H451" s="74"/>
      <c r="I451" s="74"/>
    </row>
    <row r="452" spans="1:9">
      <c r="A452" s="29"/>
      <c r="B452" s="29"/>
      <c r="C452" s="29"/>
      <c r="D452" s="29"/>
      <c r="E452" s="29"/>
      <c r="F452" s="29"/>
      <c r="G452" s="74"/>
      <c r="H452" s="74"/>
      <c r="I452" s="74"/>
    </row>
    <row r="453" spans="1:9">
      <c r="A453" s="29"/>
      <c r="B453" s="29"/>
      <c r="C453" s="29"/>
      <c r="D453" s="29"/>
      <c r="E453" s="29"/>
      <c r="F453" s="29"/>
      <c r="G453" s="74"/>
      <c r="H453" s="74"/>
      <c r="I453" s="74"/>
    </row>
    <row r="454" spans="1:9">
      <c r="A454" s="29"/>
      <c r="B454" s="29"/>
      <c r="C454" s="29"/>
      <c r="D454" s="29"/>
      <c r="E454" s="29"/>
      <c r="F454" s="29"/>
      <c r="G454" s="74"/>
      <c r="H454" s="74"/>
      <c r="I454" s="74"/>
    </row>
    <row r="455" spans="1:9">
      <c r="A455" s="29"/>
      <c r="B455" s="29"/>
      <c r="C455" s="29"/>
      <c r="D455" s="29"/>
      <c r="E455" s="29"/>
      <c r="F455" s="29"/>
      <c r="G455" s="74"/>
      <c r="H455" s="74"/>
      <c r="I455" s="74"/>
    </row>
    <row r="456" spans="1:9">
      <c r="A456" s="29"/>
      <c r="B456" s="29"/>
      <c r="C456" s="29"/>
      <c r="D456" s="29"/>
      <c r="E456" s="29"/>
      <c r="F456" s="29"/>
      <c r="G456" s="74"/>
      <c r="H456" s="74"/>
      <c r="I456" s="74"/>
    </row>
    <row r="457" spans="1:9">
      <c r="A457" s="29"/>
      <c r="B457" s="29"/>
      <c r="C457" s="29"/>
      <c r="D457" s="29"/>
      <c r="E457" s="29"/>
      <c r="F457" s="29"/>
      <c r="G457" s="74"/>
      <c r="H457" s="74"/>
      <c r="I457" s="74"/>
    </row>
    <row r="458" spans="1:9">
      <c r="A458" s="29"/>
      <c r="B458" s="29"/>
      <c r="C458" s="29"/>
      <c r="D458" s="29"/>
      <c r="E458" s="29"/>
      <c r="F458" s="29"/>
      <c r="G458" s="74"/>
      <c r="H458" s="74"/>
      <c r="I458" s="74"/>
    </row>
    <row r="459" spans="1:9">
      <c r="A459" s="29"/>
      <c r="B459" s="29"/>
      <c r="C459" s="29"/>
      <c r="D459" s="29"/>
      <c r="E459" s="29"/>
      <c r="F459" s="29"/>
      <c r="G459" s="74"/>
      <c r="H459" s="74"/>
      <c r="I459" s="74"/>
    </row>
    <row r="460" spans="1:9">
      <c r="A460" s="29"/>
      <c r="B460" s="29"/>
      <c r="C460" s="29"/>
      <c r="D460" s="29"/>
      <c r="E460" s="29"/>
      <c r="F460" s="29"/>
      <c r="G460" s="74"/>
      <c r="H460" s="74"/>
      <c r="I460" s="74"/>
    </row>
    <row r="461" spans="1:9">
      <c r="A461" s="29"/>
      <c r="B461" s="29"/>
      <c r="C461" s="29"/>
      <c r="D461" s="29"/>
      <c r="E461" s="29"/>
      <c r="F461" s="29"/>
      <c r="G461" s="74"/>
      <c r="H461" s="74"/>
      <c r="I461" s="74"/>
    </row>
    <row r="462" spans="1:9">
      <c r="A462" s="29"/>
      <c r="B462" s="29"/>
      <c r="C462" s="29"/>
      <c r="D462" s="29"/>
      <c r="E462" s="29"/>
      <c r="F462" s="29"/>
      <c r="G462" s="74"/>
      <c r="H462" s="74"/>
      <c r="I462" s="74"/>
    </row>
    <row r="463" spans="1:9">
      <c r="A463" s="29"/>
      <c r="B463" s="29"/>
      <c r="C463" s="29"/>
      <c r="D463" s="29"/>
      <c r="E463" s="29"/>
      <c r="F463" s="29"/>
      <c r="G463" s="74"/>
      <c r="H463" s="74"/>
      <c r="I463" s="74"/>
    </row>
    <row r="464" spans="1:9">
      <c r="A464" s="29"/>
      <c r="B464" s="29"/>
      <c r="C464" s="29"/>
      <c r="D464" s="29"/>
      <c r="E464" s="29"/>
      <c r="F464" s="29"/>
      <c r="G464" s="74"/>
      <c r="H464" s="74"/>
      <c r="I464" s="74"/>
    </row>
    <row r="465" spans="1:9">
      <c r="A465" s="29"/>
      <c r="B465" s="29"/>
      <c r="C465" s="29"/>
      <c r="D465" s="29"/>
      <c r="E465" s="29"/>
      <c r="F465" s="29"/>
      <c r="G465" s="74"/>
      <c r="H465" s="74"/>
      <c r="I465" s="74"/>
    </row>
    <row r="466" spans="1:9">
      <c r="A466" s="29"/>
      <c r="B466" s="29"/>
      <c r="C466" s="29"/>
      <c r="D466" s="29"/>
      <c r="E466" s="29"/>
      <c r="F466" s="29"/>
      <c r="G466" s="74"/>
      <c r="H466" s="74"/>
      <c r="I466" s="74"/>
    </row>
    <row r="467" spans="1:9">
      <c r="A467" s="29"/>
      <c r="B467" s="29"/>
      <c r="C467" s="29"/>
      <c r="D467" s="29"/>
      <c r="E467" s="29"/>
      <c r="F467" s="29"/>
      <c r="G467" s="74"/>
      <c r="H467" s="74"/>
      <c r="I467" s="74"/>
    </row>
    <row r="468" spans="1:9">
      <c r="A468" s="29"/>
      <c r="B468" s="29"/>
      <c r="C468" s="29"/>
      <c r="D468" s="29"/>
      <c r="E468" s="29"/>
      <c r="F468" s="29"/>
      <c r="G468" s="74"/>
      <c r="H468" s="74"/>
      <c r="I468" s="74"/>
    </row>
    <row r="469" spans="1:9">
      <c r="A469" s="29"/>
      <c r="B469" s="29"/>
      <c r="C469" s="29"/>
      <c r="D469" s="29"/>
      <c r="E469" s="29"/>
      <c r="F469" s="29"/>
      <c r="G469" s="74"/>
      <c r="H469" s="74"/>
      <c r="I469" s="74"/>
    </row>
    <row r="470" spans="1:9">
      <c r="A470" s="29"/>
      <c r="B470" s="29"/>
      <c r="C470" s="29"/>
      <c r="D470" s="29"/>
      <c r="E470" s="29"/>
      <c r="F470" s="29"/>
      <c r="G470" s="74"/>
      <c r="H470" s="74"/>
      <c r="I470" s="74"/>
    </row>
    <row r="471" spans="1:9">
      <c r="A471" s="29"/>
      <c r="B471" s="29"/>
      <c r="C471" s="29"/>
      <c r="D471" s="29"/>
      <c r="E471" s="29"/>
      <c r="F471" s="29"/>
      <c r="G471" s="74"/>
      <c r="H471" s="74"/>
      <c r="I471" s="74"/>
    </row>
    <row r="472" spans="1:9">
      <c r="A472" s="29"/>
      <c r="B472" s="29"/>
      <c r="C472" s="29"/>
      <c r="D472" s="29"/>
      <c r="E472" s="29"/>
      <c r="F472" s="29"/>
      <c r="G472" s="74"/>
      <c r="H472" s="74"/>
      <c r="I472" s="74"/>
    </row>
    <row r="473" spans="1:9">
      <c r="A473" s="29"/>
      <c r="B473" s="29"/>
      <c r="C473" s="29"/>
      <c r="D473" s="29"/>
      <c r="E473" s="29"/>
      <c r="F473" s="29"/>
      <c r="G473" s="74"/>
      <c r="H473" s="74"/>
      <c r="I473" s="74"/>
    </row>
    <row r="474" spans="1:9">
      <c r="A474" s="29"/>
      <c r="B474" s="29"/>
      <c r="C474" s="29"/>
      <c r="D474" s="29"/>
      <c r="E474" s="29"/>
      <c r="F474" s="29"/>
      <c r="G474" s="74"/>
      <c r="H474" s="74"/>
      <c r="I474" s="74"/>
    </row>
    <row r="475" spans="1:9">
      <c r="A475" s="29"/>
      <c r="B475" s="29"/>
      <c r="C475" s="29"/>
      <c r="D475" s="29"/>
      <c r="E475" s="29"/>
      <c r="F475" s="29"/>
      <c r="G475" s="74"/>
      <c r="H475" s="74"/>
      <c r="I475" s="74"/>
    </row>
    <row r="476" spans="1:9">
      <c r="A476" s="29"/>
      <c r="B476" s="29"/>
      <c r="C476" s="29"/>
      <c r="D476" s="29"/>
      <c r="E476" s="29"/>
      <c r="F476" s="29"/>
      <c r="G476" s="74"/>
      <c r="H476" s="74"/>
      <c r="I476" s="74"/>
    </row>
    <row r="477" spans="1:9">
      <c r="A477" s="29"/>
      <c r="B477" s="29"/>
      <c r="C477" s="29"/>
      <c r="D477" s="29"/>
      <c r="E477" s="29"/>
      <c r="F477" s="29"/>
      <c r="G477" s="74"/>
      <c r="H477" s="74"/>
      <c r="I477" s="74"/>
    </row>
    <row r="478" spans="1:9">
      <c r="A478" s="29"/>
      <c r="B478" s="29"/>
      <c r="C478" s="29"/>
      <c r="D478" s="29"/>
      <c r="E478" s="29"/>
      <c r="F478" s="29"/>
      <c r="G478" s="74"/>
      <c r="H478" s="74"/>
      <c r="I478" s="74"/>
    </row>
    <row r="479" spans="1:9">
      <c r="A479" s="29"/>
      <c r="B479" s="29"/>
      <c r="C479" s="29"/>
      <c r="D479" s="29"/>
      <c r="E479" s="29"/>
      <c r="F479" s="29"/>
      <c r="G479" s="74"/>
      <c r="H479" s="74"/>
      <c r="I479" s="74"/>
    </row>
    <row r="480" spans="1:9">
      <c r="A480" s="29"/>
      <c r="B480" s="29"/>
      <c r="C480" s="29"/>
      <c r="D480" s="29"/>
      <c r="E480" s="29"/>
      <c r="F480" s="29"/>
      <c r="G480" s="74"/>
      <c r="H480" s="74"/>
      <c r="I480" s="74"/>
    </row>
    <row r="481" spans="1:9">
      <c r="A481" s="29"/>
      <c r="B481" s="29"/>
      <c r="C481" s="29"/>
      <c r="D481" s="29"/>
      <c r="E481" s="29"/>
      <c r="F481" s="29"/>
      <c r="G481" s="74"/>
      <c r="H481" s="74"/>
      <c r="I481" s="74"/>
    </row>
    <row r="482" spans="1:9">
      <c r="A482" s="29"/>
      <c r="B482" s="29"/>
      <c r="C482" s="29"/>
      <c r="D482" s="29"/>
      <c r="E482" s="29"/>
      <c r="F482" s="29"/>
      <c r="G482" s="74"/>
      <c r="H482" s="74"/>
      <c r="I482" s="74"/>
    </row>
    <row r="483" spans="1:9">
      <c r="A483" s="29"/>
      <c r="B483" s="29"/>
      <c r="C483" s="29"/>
      <c r="D483" s="29"/>
      <c r="E483" s="29"/>
      <c r="F483" s="29"/>
      <c r="G483" s="74"/>
      <c r="H483" s="74"/>
      <c r="I483" s="74"/>
    </row>
    <row r="484" spans="1:9">
      <c r="A484" s="29"/>
      <c r="B484" s="29"/>
      <c r="C484" s="29"/>
      <c r="D484" s="29"/>
      <c r="E484" s="29"/>
      <c r="F484" s="29"/>
      <c r="G484" s="74"/>
      <c r="H484" s="74"/>
      <c r="I484" s="74"/>
    </row>
    <row r="485" spans="1:9">
      <c r="A485" s="29"/>
      <c r="B485" s="29"/>
      <c r="C485" s="29"/>
      <c r="D485" s="29"/>
      <c r="E485" s="29"/>
      <c r="F485" s="29"/>
      <c r="G485" s="74"/>
      <c r="H485" s="74"/>
      <c r="I485" s="74"/>
    </row>
    <row r="486" spans="1:9">
      <c r="A486" s="29"/>
      <c r="B486" s="29"/>
      <c r="C486" s="29"/>
      <c r="D486" s="29"/>
      <c r="E486" s="29"/>
      <c r="F486" s="29"/>
      <c r="G486" s="74"/>
      <c r="H486" s="74"/>
      <c r="I486" s="74"/>
    </row>
    <row r="487" spans="1:9">
      <c r="A487" s="29"/>
      <c r="B487" s="29"/>
      <c r="C487" s="29"/>
      <c r="D487" s="29"/>
      <c r="E487" s="29"/>
      <c r="F487" s="29"/>
      <c r="G487" s="74"/>
      <c r="H487" s="74"/>
      <c r="I487" s="74"/>
    </row>
    <row r="488" spans="1:9">
      <c r="A488" s="29"/>
      <c r="B488" s="29"/>
      <c r="C488" s="29"/>
      <c r="D488" s="29"/>
      <c r="E488" s="29"/>
      <c r="F488" s="29"/>
      <c r="G488" s="74"/>
      <c r="H488" s="74"/>
      <c r="I488" s="74"/>
    </row>
    <row r="489" spans="1:9">
      <c r="A489" s="29"/>
      <c r="B489" s="29"/>
      <c r="C489" s="29"/>
      <c r="D489" s="29"/>
      <c r="E489" s="29"/>
      <c r="F489" s="29"/>
      <c r="G489" s="74"/>
      <c r="H489" s="74"/>
      <c r="I489" s="74"/>
    </row>
    <row r="490" spans="1:9">
      <c r="A490" s="29"/>
      <c r="B490" s="29"/>
      <c r="C490" s="29"/>
      <c r="D490" s="29"/>
      <c r="E490" s="29"/>
      <c r="F490" s="29"/>
      <c r="G490" s="74"/>
      <c r="H490" s="74"/>
      <c r="I490" s="74"/>
    </row>
    <row r="491" spans="1:9">
      <c r="A491" s="29"/>
      <c r="B491" s="29"/>
      <c r="C491" s="29"/>
      <c r="D491" s="29"/>
      <c r="E491" s="29"/>
      <c r="F491" s="29"/>
      <c r="G491" s="74"/>
      <c r="H491" s="74"/>
      <c r="I491" s="74"/>
    </row>
    <row r="492" spans="1:9">
      <c r="A492" s="29"/>
      <c r="B492" s="29"/>
      <c r="C492" s="29"/>
      <c r="D492" s="29"/>
      <c r="E492" s="29"/>
      <c r="F492" s="29"/>
      <c r="G492" s="74"/>
      <c r="H492" s="74"/>
      <c r="I492" s="74"/>
    </row>
    <row r="493" spans="1:9">
      <c r="A493" s="29"/>
      <c r="B493" s="29"/>
      <c r="C493" s="29"/>
      <c r="D493" s="29"/>
      <c r="E493" s="29"/>
      <c r="F493" s="29"/>
      <c r="G493" s="74"/>
      <c r="H493" s="74"/>
      <c r="I493" s="74"/>
    </row>
    <row r="494" spans="1:9">
      <c r="A494" s="29"/>
      <c r="B494" s="29"/>
      <c r="C494" s="29"/>
      <c r="D494" s="29"/>
      <c r="E494" s="29"/>
      <c r="F494" s="29"/>
      <c r="G494" s="74"/>
      <c r="H494" s="74"/>
      <c r="I494" s="74"/>
    </row>
    <row r="495" spans="1:9">
      <c r="A495" s="29"/>
      <c r="B495" s="29"/>
      <c r="C495" s="29"/>
      <c r="D495" s="29"/>
      <c r="E495" s="29"/>
      <c r="F495" s="29"/>
      <c r="G495" s="74"/>
      <c r="H495" s="74"/>
      <c r="I495" s="74"/>
    </row>
    <row r="496" spans="1:9">
      <c r="A496" s="29"/>
      <c r="B496" s="29"/>
      <c r="C496" s="29"/>
      <c r="D496" s="29"/>
      <c r="E496" s="29"/>
      <c r="F496" s="29"/>
      <c r="G496" s="74"/>
      <c r="H496" s="74"/>
      <c r="I496" s="74"/>
    </row>
    <row r="497" spans="1:9">
      <c r="A497" s="29"/>
      <c r="B497" s="29"/>
      <c r="C497" s="29"/>
      <c r="D497" s="29"/>
      <c r="E497" s="29"/>
      <c r="F497" s="29"/>
      <c r="G497" s="74"/>
      <c r="H497" s="74"/>
      <c r="I497" s="74"/>
    </row>
    <row r="498" spans="1:9">
      <c r="A498" s="29"/>
      <c r="B498" s="29"/>
      <c r="C498" s="29"/>
      <c r="D498" s="29"/>
      <c r="E498" s="29"/>
      <c r="F498" s="29"/>
      <c r="G498" s="74"/>
      <c r="H498" s="74"/>
      <c r="I498" s="74"/>
    </row>
    <row r="499" spans="1:9">
      <c r="A499" s="29"/>
      <c r="B499" s="29"/>
      <c r="C499" s="29"/>
      <c r="D499" s="29"/>
      <c r="E499" s="29"/>
      <c r="F499" s="29"/>
      <c r="G499" s="74"/>
      <c r="H499" s="74"/>
      <c r="I499" s="74"/>
    </row>
    <row r="500" spans="1:9">
      <c r="A500" s="29"/>
      <c r="B500" s="29"/>
      <c r="C500" s="29"/>
      <c r="D500" s="29"/>
      <c r="E500" s="29"/>
      <c r="F500" s="29"/>
      <c r="G500" s="74"/>
      <c r="H500" s="74"/>
      <c r="I500" s="74"/>
    </row>
    <row r="501" spans="1:9">
      <c r="A501" s="29"/>
      <c r="B501" s="29"/>
      <c r="C501" s="29"/>
      <c r="D501" s="29"/>
      <c r="E501" s="29"/>
      <c r="F501" s="29"/>
      <c r="G501" s="74"/>
      <c r="H501" s="74"/>
      <c r="I501" s="74"/>
    </row>
    <row r="502" spans="1:9">
      <c r="A502" s="29"/>
      <c r="B502" s="29"/>
      <c r="C502" s="29"/>
      <c r="D502" s="29"/>
      <c r="E502" s="29"/>
      <c r="F502" s="29"/>
      <c r="G502" s="74"/>
      <c r="H502" s="74"/>
      <c r="I502" s="74"/>
    </row>
    <row r="503" spans="1:9">
      <c r="A503" s="29"/>
      <c r="B503" s="29"/>
      <c r="C503" s="29"/>
      <c r="D503" s="29"/>
      <c r="E503" s="29"/>
      <c r="F503" s="29"/>
      <c r="G503" s="74"/>
      <c r="H503" s="74"/>
      <c r="I503" s="74"/>
    </row>
    <row r="504" spans="1:9">
      <c r="A504" s="29"/>
      <c r="B504" s="29"/>
      <c r="C504" s="29"/>
      <c r="D504" s="29"/>
      <c r="E504" s="29"/>
      <c r="F504" s="29"/>
      <c r="G504" s="74"/>
      <c r="H504" s="74"/>
      <c r="I504" s="74"/>
    </row>
    <row r="505" spans="1:9">
      <c r="A505" s="29"/>
      <c r="B505" s="29"/>
      <c r="C505" s="29"/>
      <c r="D505" s="29"/>
      <c r="E505" s="29"/>
      <c r="F505" s="29"/>
      <c r="G505" s="74"/>
      <c r="H505" s="74"/>
      <c r="I505" s="74"/>
    </row>
    <row r="506" spans="1:9">
      <c r="A506" s="29"/>
      <c r="B506" s="29"/>
      <c r="C506" s="29"/>
      <c r="D506" s="29"/>
      <c r="E506" s="29"/>
      <c r="F506" s="29"/>
      <c r="G506" s="74"/>
      <c r="H506" s="74"/>
      <c r="I506" s="74"/>
    </row>
    <row r="507" spans="1:9">
      <c r="A507" s="29"/>
      <c r="B507" s="29"/>
      <c r="C507" s="29"/>
      <c r="D507" s="29"/>
      <c r="E507" s="29"/>
      <c r="F507" s="29"/>
      <c r="G507" s="74"/>
      <c r="H507" s="74"/>
      <c r="I507" s="74"/>
    </row>
    <row r="508" spans="1:9">
      <c r="A508" s="29"/>
      <c r="B508" s="29"/>
      <c r="C508" s="29"/>
      <c r="D508" s="29"/>
      <c r="E508" s="29"/>
      <c r="F508" s="29"/>
      <c r="G508" s="74"/>
      <c r="H508" s="74"/>
      <c r="I508" s="74"/>
    </row>
    <row r="509" spans="1:9">
      <c r="A509" s="29"/>
      <c r="B509" s="29"/>
      <c r="C509" s="29"/>
      <c r="D509" s="29"/>
      <c r="E509" s="29"/>
      <c r="F509" s="29"/>
      <c r="G509" s="74"/>
      <c r="H509" s="74"/>
      <c r="I509" s="74"/>
    </row>
    <row r="510" spans="1:9">
      <c r="A510" s="29"/>
      <c r="B510" s="29"/>
      <c r="C510" s="29"/>
      <c r="D510" s="29"/>
      <c r="E510" s="29"/>
      <c r="F510" s="29"/>
      <c r="G510" s="74"/>
      <c r="H510" s="74"/>
      <c r="I510" s="74"/>
    </row>
    <row r="511" spans="1:9">
      <c r="A511" s="29"/>
      <c r="B511" s="29"/>
      <c r="C511" s="29"/>
      <c r="D511" s="29"/>
      <c r="E511" s="29"/>
      <c r="F511" s="29"/>
      <c r="G511" s="74"/>
      <c r="H511" s="74"/>
      <c r="I511" s="74"/>
    </row>
    <row r="512" spans="1:9">
      <c r="A512" s="29"/>
      <c r="B512" s="29"/>
      <c r="C512" s="29"/>
      <c r="D512" s="29"/>
      <c r="E512" s="29"/>
      <c r="F512" s="29"/>
      <c r="G512" s="74"/>
      <c r="H512" s="74"/>
      <c r="I512" s="74"/>
    </row>
    <row r="513" spans="1:9">
      <c r="A513" s="29"/>
      <c r="B513" s="29"/>
      <c r="C513" s="29"/>
      <c r="D513" s="29"/>
      <c r="E513" s="29"/>
      <c r="F513" s="29"/>
      <c r="G513" s="74"/>
      <c r="H513" s="74"/>
      <c r="I513" s="74"/>
    </row>
    <row r="514" spans="1:9">
      <c r="A514" s="29"/>
      <c r="B514" s="29"/>
      <c r="C514" s="29"/>
      <c r="D514" s="29"/>
      <c r="E514" s="29"/>
      <c r="F514" s="29"/>
      <c r="G514" s="74"/>
      <c r="H514" s="74"/>
      <c r="I514" s="74"/>
    </row>
    <row r="515" spans="1:9">
      <c r="A515" s="29"/>
      <c r="B515" s="29"/>
      <c r="C515" s="29"/>
      <c r="D515" s="29"/>
      <c r="E515" s="29"/>
      <c r="F515" s="29"/>
      <c r="G515" s="74"/>
      <c r="H515" s="74"/>
      <c r="I515" s="74"/>
    </row>
    <row r="516" spans="1:9">
      <c r="A516" s="29"/>
      <c r="B516" s="29"/>
      <c r="C516" s="29"/>
      <c r="D516" s="29"/>
      <c r="E516" s="29"/>
      <c r="F516" s="29"/>
      <c r="G516" s="74"/>
      <c r="H516" s="74"/>
      <c r="I516" s="74"/>
    </row>
    <row r="517" spans="1:9">
      <c r="A517" s="29"/>
      <c r="B517" s="29"/>
      <c r="C517" s="29"/>
      <c r="D517" s="29"/>
      <c r="E517" s="29"/>
      <c r="F517" s="29"/>
      <c r="G517" s="74"/>
      <c r="H517" s="74"/>
      <c r="I517" s="74"/>
    </row>
    <row r="518" spans="1:9">
      <c r="A518" s="29"/>
      <c r="B518" s="29"/>
      <c r="C518" s="29"/>
      <c r="D518" s="29"/>
      <c r="E518" s="29"/>
      <c r="F518" s="29"/>
      <c r="G518" s="74"/>
      <c r="H518" s="74"/>
      <c r="I518" s="74"/>
    </row>
    <row r="519" spans="1:9">
      <c r="A519" s="29"/>
      <c r="B519" s="29"/>
      <c r="C519" s="29"/>
      <c r="D519" s="29"/>
      <c r="E519" s="29"/>
      <c r="F519" s="29"/>
      <c r="G519" s="74"/>
      <c r="H519" s="74"/>
      <c r="I519" s="74"/>
    </row>
    <row r="520" spans="1:9">
      <c r="A520" s="29"/>
      <c r="B520" s="29"/>
      <c r="C520" s="29"/>
      <c r="D520" s="29"/>
      <c r="E520" s="29"/>
      <c r="F520" s="29"/>
      <c r="G520" s="74"/>
      <c r="H520" s="74"/>
      <c r="I520" s="74"/>
    </row>
    <row r="521" spans="1:9">
      <c r="A521" s="29"/>
      <c r="B521" s="29"/>
      <c r="C521" s="29"/>
      <c r="D521" s="29"/>
      <c r="E521" s="29"/>
      <c r="F521" s="29"/>
      <c r="G521" s="74"/>
      <c r="H521" s="74"/>
      <c r="I521" s="74"/>
    </row>
    <row r="522" spans="1:9">
      <c r="A522" s="29"/>
      <c r="B522" s="29"/>
      <c r="C522" s="29"/>
      <c r="D522" s="29"/>
      <c r="E522" s="29"/>
      <c r="F522" s="29"/>
      <c r="G522" s="74"/>
      <c r="H522" s="74"/>
      <c r="I522" s="74"/>
    </row>
    <row r="523" spans="1:9">
      <c r="A523" s="29"/>
      <c r="B523" s="29"/>
      <c r="C523" s="29"/>
      <c r="D523" s="29"/>
      <c r="E523" s="29"/>
      <c r="F523" s="29"/>
      <c r="G523" s="74"/>
      <c r="H523" s="74"/>
      <c r="I523" s="74"/>
    </row>
    <row r="524" spans="1:9">
      <c r="A524" s="29"/>
      <c r="B524" s="29"/>
      <c r="C524" s="29"/>
      <c r="D524" s="29"/>
      <c r="E524" s="29"/>
      <c r="F524" s="29"/>
      <c r="G524" s="74"/>
      <c r="H524" s="74"/>
      <c r="I524" s="74"/>
    </row>
    <row r="525" spans="1:9">
      <c r="A525" s="29"/>
      <c r="B525" s="29"/>
      <c r="C525" s="29"/>
      <c r="D525" s="29"/>
      <c r="E525" s="29"/>
      <c r="F525" s="29"/>
      <c r="G525" s="74"/>
      <c r="H525" s="74"/>
      <c r="I525" s="74"/>
    </row>
    <row r="526" spans="1:9">
      <c r="A526" s="29"/>
      <c r="B526" s="29"/>
      <c r="C526" s="29"/>
      <c r="D526" s="29"/>
      <c r="E526" s="29"/>
      <c r="F526" s="29"/>
      <c r="G526" s="74"/>
      <c r="H526" s="74"/>
      <c r="I526" s="74"/>
    </row>
    <row r="527" spans="1:9">
      <c r="A527" s="29"/>
      <c r="B527" s="29"/>
      <c r="C527" s="29"/>
      <c r="D527" s="29"/>
      <c r="E527" s="29"/>
      <c r="F527" s="29"/>
      <c r="G527" s="74"/>
      <c r="H527" s="74"/>
      <c r="I527" s="74"/>
    </row>
    <row r="528" spans="1:9">
      <c r="A528" s="29"/>
      <c r="B528" s="29"/>
      <c r="C528" s="29"/>
      <c r="D528" s="29"/>
      <c r="E528" s="29"/>
      <c r="F528" s="29"/>
      <c r="G528" s="74"/>
      <c r="H528" s="74"/>
      <c r="I528" s="74"/>
    </row>
    <row r="529" spans="1:9">
      <c r="A529" s="29"/>
      <c r="B529" s="29"/>
      <c r="C529" s="29"/>
      <c r="D529" s="29"/>
      <c r="E529" s="29"/>
      <c r="F529" s="29"/>
      <c r="G529" s="74"/>
      <c r="H529" s="74"/>
      <c r="I529" s="74"/>
    </row>
    <row r="530" spans="1:9">
      <c r="A530" s="29"/>
      <c r="B530" s="29"/>
      <c r="C530" s="29"/>
      <c r="D530" s="29"/>
      <c r="E530" s="29"/>
      <c r="F530" s="29"/>
      <c r="G530" s="74"/>
      <c r="H530" s="74"/>
      <c r="I530" s="74"/>
    </row>
    <row r="531" spans="1:9">
      <c r="A531" s="29"/>
      <c r="B531" s="29"/>
      <c r="C531" s="29"/>
      <c r="D531" s="29"/>
      <c r="E531" s="29"/>
      <c r="F531" s="29"/>
      <c r="G531" s="74"/>
      <c r="H531" s="74"/>
      <c r="I531" s="74"/>
    </row>
    <row r="532" spans="1:9">
      <c r="A532" s="29"/>
      <c r="B532" s="29"/>
      <c r="C532" s="29"/>
      <c r="D532" s="29"/>
      <c r="E532" s="29"/>
      <c r="F532" s="29"/>
      <c r="G532" s="74"/>
      <c r="H532" s="74"/>
      <c r="I532" s="74"/>
    </row>
    <row r="533" spans="1:9">
      <c r="A533" s="29"/>
      <c r="B533" s="29"/>
      <c r="C533" s="29"/>
      <c r="D533" s="29"/>
      <c r="E533" s="29"/>
      <c r="F533" s="29"/>
      <c r="G533" s="74"/>
      <c r="H533" s="74"/>
      <c r="I533" s="74"/>
    </row>
    <row r="534" spans="1:9">
      <c r="A534" s="29"/>
      <c r="B534" s="29"/>
      <c r="C534" s="29"/>
      <c r="D534" s="29"/>
      <c r="E534" s="29"/>
      <c r="F534" s="29"/>
      <c r="G534" s="74"/>
      <c r="H534" s="74"/>
      <c r="I534" s="74"/>
    </row>
    <row r="535" spans="1:9">
      <c r="A535" s="29"/>
      <c r="B535" s="29"/>
      <c r="C535" s="29"/>
      <c r="D535" s="29"/>
      <c r="E535" s="29"/>
      <c r="F535" s="29"/>
      <c r="G535" s="74"/>
      <c r="H535" s="74"/>
      <c r="I535" s="74"/>
    </row>
    <row r="536" spans="1:9">
      <c r="A536" s="29"/>
      <c r="B536" s="29"/>
      <c r="C536" s="29"/>
      <c r="D536" s="29"/>
      <c r="E536" s="29"/>
      <c r="F536" s="29"/>
      <c r="G536" s="74"/>
      <c r="H536" s="74"/>
      <c r="I536" s="74"/>
    </row>
    <row r="537" spans="1:9">
      <c r="A537" s="29"/>
      <c r="B537" s="29"/>
      <c r="C537" s="29"/>
      <c r="D537" s="29"/>
      <c r="E537" s="29"/>
      <c r="F537" s="29"/>
      <c r="G537" s="74"/>
      <c r="H537" s="74"/>
      <c r="I537" s="74"/>
    </row>
    <row r="538" spans="1:9">
      <c r="A538" s="29"/>
      <c r="B538" s="29"/>
      <c r="C538" s="29"/>
      <c r="D538" s="29"/>
      <c r="E538" s="29"/>
      <c r="F538" s="29"/>
      <c r="G538" s="74"/>
      <c r="H538" s="74"/>
      <c r="I538" s="74"/>
    </row>
    <row r="539" spans="1:9">
      <c r="A539" s="29"/>
      <c r="B539" s="29"/>
      <c r="C539" s="29"/>
      <c r="D539" s="29"/>
      <c r="E539" s="29"/>
      <c r="F539" s="29"/>
      <c r="G539" s="74"/>
      <c r="H539" s="74"/>
      <c r="I539" s="74"/>
    </row>
    <row r="540" spans="1:9">
      <c r="A540" s="29"/>
      <c r="B540" s="29"/>
      <c r="C540" s="29"/>
      <c r="D540" s="29"/>
      <c r="E540" s="29"/>
      <c r="F540" s="29"/>
      <c r="G540" s="74"/>
      <c r="H540" s="74"/>
      <c r="I540" s="74"/>
    </row>
    <row r="541" spans="1:9">
      <c r="A541" s="29"/>
      <c r="B541" s="29"/>
      <c r="C541" s="29"/>
      <c r="D541" s="29"/>
      <c r="E541" s="29"/>
      <c r="F541" s="29"/>
      <c r="G541" s="74"/>
      <c r="H541" s="74"/>
      <c r="I541" s="74"/>
    </row>
    <row r="542" spans="1:9">
      <c r="A542" s="29"/>
      <c r="B542" s="29"/>
      <c r="C542" s="29"/>
      <c r="D542" s="29"/>
      <c r="E542" s="29"/>
      <c r="F542" s="29"/>
      <c r="G542" s="74"/>
      <c r="H542" s="74"/>
      <c r="I542" s="74"/>
    </row>
    <row r="543" spans="1:9">
      <c r="A543" s="29"/>
      <c r="B543" s="29"/>
      <c r="C543" s="29"/>
      <c r="D543" s="29"/>
      <c r="E543" s="29"/>
      <c r="F543" s="29"/>
      <c r="G543" s="74"/>
      <c r="H543" s="74"/>
      <c r="I543" s="74"/>
    </row>
    <row r="544" spans="1:9">
      <c r="A544" s="29"/>
      <c r="B544" s="29"/>
      <c r="C544" s="29"/>
      <c r="D544" s="29"/>
      <c r="E544" s="29"/>
      <c r="F544" s="29"/>
      <c r="G544" s="74"/>
      <c r="H544" s="74"/>
      <c r="I544" s="74"/>
    </row>
    <row r="545" spans="1:9">
      <c r="A545" s="29"/>
      <c r="B545" s="29"/>
      <c r="C545" s="29"/>
      <c r="D545" s="29"/>
      <c r="E545" s="29"/>
      <c r="F545" s="29"/>
      <c r="G545" s="74"/>
      <c r="H545" s="74"/>
      <c r="I545" s="74"/>
    </row>
    <row r="546" spans="1:9">
      <c r="A546" s="29"/>
      <c r="B546" s="29"/>
      <c r="C546" s="29"/>
      <c r="D546" s="29"/>
      <c r="E546" s="29"/>
      <c r="F546" s="29"/>
      <c r="G546" s="74"/>
      <c r="H546" s="74"/>
      <c r="I546" s="74"/>
    </row>
    <row r="547" spans="1:9">
      <c r="A547" s="29"/>
      <c r="B547" s="29"/>
      <c r="C547" s="29"/>
      <c r="D547" s="29"/>
      <c r="E547" s="29"/>
      <c r="F547" s="29"/>
      <c r="G547" s="74"/>
      <c r="H547" s="74"/>
      <c r="I547" s="74"/>
    </row>
    <row r="548" spans="1:9">
      <c r="A548" s="29"/>
      <c r="B548" s="29"/>
      <c r="C548" s="29"/>
      <c r="D548" s="29"/>
      <c r="E548" s="29"/>
      <c r="F548" s="29"/>
      <c r="G548" s="74"/>
      <c r="H548" s="74"/>
      <c r="I548" s="74"/>
    </row>
    <row r="549" spans="1:9">
      <c r="A549" s="29"/>
      <c r="B549" s="29"/>
      <c r="C549" s="29"/>
      <c r="D549" s="29"/>
      <c r="E549" s="29"/>
      <c r="F549" s="29"/>
      <c r="G549" s="74"/>
      <c r="H549" s="74"/>
      <c r="I549" s="74"/>
    </row>
    <row r="550" spans="1:9">
      <c r="A550" s="29"/>
      <c r="B550" s="29"/>
      <c r="C550" s="29"/>
      <c r="D550" s="29"/>
      <c r="E550" s="29"/>
      <c r="F550" s="29"/>
      <c r="G550" s="74"/>
      <c r="H550" s="74"/>
      <c r="I550" s="74"/>
    </row>
    <row r="551" spans="1:9">
      <c r="A551" s="29"/>
      <c r="B551" s="29"/>
      <c r="C551" s="29"/>
      <c r="D551" s="29"/>
      <c r="E551" s="29"/>
      <c r="F551" s="29"/>
      <c r="G551" s="74"/>
      <c r="H551" s="74"/>
      <c r="I551" s="74"/>
    </row>
    <row r="552" spans="1:9">
      <c r="A552" s="29"/>
      <c r="B552" s="29"/>
      <c r="C552" s="29"/>
      <c r="D552" s="29"/>
      <c r="E552" s="29"/>
      <c r="F552" s="29"/>
      <c r="G552" s="74"/>
      <c r="H552" s="74"/>
      <c r="I552" s="74"/>
    </row>
    <row r="553" spans="1:9">
      <c r="A553" s="29"/>
      <c r="B553" s="29"/>
      <c r="C553" s="29"/>
      <c r="D553" s="29"/>
      <c r="E553" s="29"/>
      <c r="F553" s="29"/>
      <c r="G553" s="74"/>
      <c r="H553" s="74"/>
      <c r="I553" s="74"/>
    </row>
    <row r="554" spans="1:9">
      <c r="A554" s="29"/>
      <c r="B554" s="29"/>
      <c r="C554" s="29"/>
      <c r="D554" s="29"/>
      <c r="E554" s="29"/>
      <c r="F554" s="29"/>
      <c r="G554" s="74"/>
      <c r="H554" s="74"/>
      <c r="I554" s="74"/>
    </row>
    <row r="555" spans="1:9">
      <c r="A555" s="29"/>
      <c r="B555" s="29"/>
      <c r="C555" s="29"/>
      <c r="D555" s="29"/>
      <c r="E555" s="29"/>
      <c r="F555" s="29"/>
      <c r="G555" s="74"/>
      <c r="H555" s="74"/>
      <c r="I555" s="74"/>
    </row>
    <row r="556" spans="1:9">
      <c r="A556" s="29"/>
      <c r="B556" s="29"/>
      <c r="C556" s="29"/>
      <c r="D556" s="29"/>
      <c r="E556" s="29"/>
      <c r="F556" s="29"/>
      <c r="G556" s="74"/>
      <c r="H556" s="74"/>
      <c r="I556" s="74"/>
    </row>
    <row r="557" spans="1:9">
      <c r="A557" s="29"/>
      <c r="B557" s="29"/>
      <c r="C557" s="29"/>
      <c r="D557" s="29"/>
      <c r="E557" s="29"/>
      <c r="F557" s="29"/>
      <c r="G557" s="74"/>
      <c r="H557" s="74"/>
      <c r="I557" s="74"/>
    </row>
    <row r="558" spans="1:9">
      <c r="A558" s="29"/>
      <c r="B558" s="29"/>
      <c r="C558" s="29"/>
      <c r="D558" s="29"/>
      <c r="E558" s="29"/>
      <c r="F558" s="29"/>
      <c r="G558" s="74"/>
      <c r="H558" s="74"/>
      <c r="I558" s="74"/>
    </row>
    <row r="559" spans="1:9">
      <c r="A559" s="29"/>
      <c r="B559" s="29"/>
      <c r="C559" s="29"/>
      <c r="D559" s="29"/>
      <c r="E559" s="29"/>
      <c r="F559" s="29"/>
      <c r="G559" s="74"/>
      <c r="H559" s="74"/>
      <c r="I559" s="74"/>
    </row>
    <row r="560" spans="1:9">
      <c r="A560" s="29"/>
      <c r="B560" s="29"/>
      <c r="C560" s="29"/>
      <c r="D560" s="29"/>
      <c r="E560" s="29"/>
      <c r="F560" s="29"/>
      <c r="G560" s="74"/>
      <c r="H560" s="74"/>
      <c r="I560" s="74"/>
    </row>
    <row r="561" spans="1:9">
      <c r="A561" s="29"/>
      <c r="B561" s="29"/>
      <c r="C561" s="29"/>
      <c r="D561" s="29"/>
      <c r="E561" s="29"/>
      <c r="F561" s="29"/>
      <c r="G561" s="74"/>
      <c r="H561" s="74"/>
      <c r="I561" s="74"/>
    </row>
    <row r="562" spans="1:9">
      <c r="A562" s="29"/>
      <c r="B562" s="29"/>
      <c r="C562" s="29"/>
      <c r="D562" s="29"/>
      <c r="E562" s="29"/>
      <c r="F562" s="29"/>
      <c r="G562" s="74"/>
      <c r="H562" s="74"/>
      <c r="I562" s="74"/>
    </row>
    <row r="563" spans="1:9">
      <c r="A563" s="29"/>
      <c r="B563" s="29"/>
      <c r="C563" s="29"/>
      <c r="D563" s="29"/>
      <c r="E563" s="29"/>
      <c r="F563" s="29"/>
      <c r="G563" s="74"/>
      <c r="H563" s="74"/>
      <c r="I563" s="74"/>
    </row>
    <row r="564" spans="1:9">
      <c r="A564" s="29"/>
      <c r="B564" s="29"/>
      <c r="C564" s="29"/>
      <c r="D564" s="29"/>
      <c r="E564" s="29"/>
      <c r="F564" s="29"/>
      <c r="G564" s="74"/>
      <c r="H564" s="74"/>
      <c r="I564" s="74"/>
    </row>
    <row r="565" spans="1:9">
      <c r="A565" s="29"/>
      <c r="B565" s="29"/>
      <c r="C565" s="29"/>
      <c r="D565" s="29"/>
      <c r="E565" s="29"/>
      <c r="F565" s="29"/>
      <c r="G565" s="74"/>
      <c r="H565" s="74"/>
      <c r="I565" s="74"/>
    </row>
    <row r="566" spans="1:9">
      <c r="A566" s="29"/>
      <c r="B566" s="29"/>
      <c r="C566" s="29"/>
      <c r="D566" s="29"/>
      <c r="E566" s="29"/>
      <c r="F566" s="29"/>
      <c r="G566" s="74"/>
      <c r="H566" s="74"/>
      <c r="I566" s="74"/>
    </row>
    <row r="567" spans="1:9">
      <c r="A567" s="29"/>
      <c r="B567" s="29"/>
      <c r="C567" s="29"/>
      <c r="D567" s="29"/>
      <c r="E567" s="29"/>
      <c r="F567" s="29"/>
      <c r="G567" s="74"/>
      <c r="H567" s="74"/>
      <c r="I567" s="74"/>
    </row>
    <row r="568" spans="1:9">
      <c r="A568" s="29"/>
      <c r="B568" s="29"/>
      <c r="C568" s="29"/>
      <c r="D568" s="29"/>
      <c r="E568" s="29"/>
      <c r="F568" s="29"/>
      <c r="G568" s="74"/>
      <c r="H568" s="74"/>
      <c r="I568" s="74"/>
    </row>
    <row r="569" spans="1:9">
      <c r="A569" s="29"/>
      <c r="B569" s="29"/>
      <c r="C569" s="29"/>
      <c r="D569" s="29"/>
      <c r="E569" s="29"/>
      <c r="F569" s="29"/>
      <c r="G569" s="74"/>
      <c r="H569" s="74"/>
      <c r="I569" s="74"/>
    </row>
    <row r="570" spans="1:9">
      <c r="A570" s="29"/>
      <c r="B570" s="29"/>
      <c r="C570" s="29"/>
      <c r="D570" s="29"/>
      <c r="E570" s="29"/>
      <c r="F570" s="29"/>
      <c r="G570" s="74"/>
      <c r="H570" s="74"/>
      <c r="I570" s="74"/>
    </row>
    <row r="571" spans="1:9">
      <c r="A571" s="29"/>
      <c r="B571" s="29"/>
      <c r="C571" s="29"/>
      <c r="D571" s="29"/>
      <c r="E571" s="29"/>
      <c r="F571" s="29"/>
      <c r="G571" s="74"/>
      <c r="H571" s="74"/>
      <c r="I571" s="74"/>
    </row>
    <row r="572" spans="1:9">
      <c r="A572" s="29"/>
      <c r="B572" s="29"/>
      <c r="C572" s="29"/>
      <c r="D572" s="29"/>
      <c r="E572" s="29"/>
      <c r="F572" s="29"/>
      <c r="G572" s="74"/>
      <c r="H572" s="74"/>
      <c r="I572" s="74"/>
    </row>
    <row r="573" spans="1:9">
      <c r="A573" s="29"/>
      <c r="B573" s="29"/>
      <c r="C573" s="29"/>
      <c r="D573" s="29"/>
      <c r="E573" s="29"/>
      <c r="F573" s="29"/>
      <c r="G573" s="74"/>
      <c r="H573" s="74"/>
      <c r="I573" s="74"/>
    </row>
    <row r="574" spans="1:9">
      <c r="A574" s="29"/>
      <c r="B574" s="29"/>
      <c r="C574" s="29"/>
      <c r="D574" s="29"/>
      <c r="E574" s="29"/>
      <c r="F574" s="29"/>
      <c r="G574" s="74"/>
      <c r="H574" s="74"/>
      <c r="I574" s="74"/>
    </row>
    <row r="575" spans="1:9">
      <c r="A575" s="29"/>
      <c r="B575" s="29"/>
      <c r="C575" s="29"/>
      <c r="D575" s="29"/>
      <c r="E575" s="29"/>
      <c r="F575" s="29"/>
      <c r="G575" s="74"/>
      <c r="H575" s="74"/>
      <c r="I575" s="74"/>
    </row>
    <row r="576" spans="1:9">
      <c r="A576" s="29"/>
      <c r="B576" s="29"/>
      <c r="C576" s="29"/>
      <c r="D576" s="29"/>
      <c r="E576" s="29"/>
      <c r="F576" s="29"/>
      <c r="G576" s="74"/>
      <c r="H576" s="74"/>
      <c r="I576" s="74"/>
    </row>
    <row r="577" spans="1:9">
      <c r="A577" s="29"/>
      <c r="B577" s="29"/>
      <c r="C577" s="29"/>
      <c r="D577" s="29"/>
      <c r="E577" s="29"/>
      <c r="F577" s="29"/>
      <c r="G577" s="74"/>
      <c r="H577" s="74"/>
      <c r="I577" s="74"/>
    </row>
    <row r="578" spans="1:9">
      <c r="A578" s="29"/>
      <c r="B578" s="29"/>
      <c r="C578" s="29"/>
      <c r="D578" s="29"/>
      <c r="E578" s="29"/>
      <c r="F578" s="29"/>
      <c r="G578" s="74"/>
      <c r="H578" s="74"/>
      <c r="I578" s="74"/>
    </row>
    <row r="579" spans="1:9">
      <c r="A579" s="29"/>
      <c r="B579" s="29"/>
      <c r="C579" s="29"/>
      <c r="D579" s="29"/>
      <c r="E579" s="29"/>
      <c r="F579" s="29"/>
      <c r="G579" s="74"/>
      <c r="H579" s="74"/>
      <c r="I579" s="74"/>
    </row>
    <row r="580" spans="1:9">
      <c r="A580" s="29"/>
      <c r="B580" s="29"/>
      <c r="C580" s="29"/>
      <c r="D580" s="29"/>
      <c r="E580" s="29"/>
      <c r="F580" s="29"/>
      <c r="G580" s="74"/>
      <c r="H580" s="74"/>
      <c r="I580" s="74"/>
    </row>
    <row r="581" spans="1:9">
      <c r="A581" s="29"/>
      <c r="B581" s="29"/>
      <c r="C581" s="29"/>
      <c r="D581" s="29"/>
      <c r="E581" s="29"/>
      <c r="F581" s="29"/>
      <c r="G581" s="74"/>
      <c r="H581" s="74"/>
      <c r="I581" s="74"/>
    </row>
    <row r="582" spans="1:9">
      <c r="A582" s="29"/>
      <c r="B582" s="29"/>
      <c r="C582" s="29"/>
      <c r="D582" s="29"/>
      <c r="E582" s="29"/>
      <c r="F582" s="29"/>
      <c r="G582" s="74"/>
      <c r="H582" s="74"/>
      <c r="I582" s="74"/>
    </row>
    <row r="583" spans="1:9">
      <c r="A583" s="29"/>
      <c r="B583" s="29"/>
      <c r="C583" s="29"/>
      <c r="D583" s="29"/>
      <c r="E583" s="29"/>
      <c r="F583" s="29"/>
      <c r="G583" s="74"/>
      <c r="H583" s="74"/>
      <c r="I583" s="74"/>
    </row>
    <row r="584" spans="1:9">
      <c r="A584" s="29"/>
      <c r="B584" s="29"/>
      <c r="C584" s="29"/>
      <c r="D584" s="29"/>
      <c r="E584" s="29"/>
      <c r="F584" s="29"/>
      <c r="G584" s="74"/>
      <c r="H584" s="74"/>
      <c r="I584" s="74"/>
    </row>
    <row r="585" spans="1:9">
      <c r="A585" s="29"/>
      <c r="B585" s="29"/>
      <c r="C585" s="29"/>
      <c r="D585" s="29"/>
      <c r="E585" s="29"/>
      <c r="F585" s="29"/>
      <c r="G585" s="74"/>
      <c r="H585" s="74"/>
      <c r="I585" s="74"/>
    </row>
    <row r="586" spans="1:9">
      <c r="A586" s="29"/>
      <c r="B586" s="29"/>
      <c r="C586" s="29"/>
      <c r="D586" s="29"/>
      <c r="E586" s="29"/>
      <c r="F586" s="29"/>
      <c r="G586" s="74"/>
      <c r="H586" s="74"/>
      <c r="I586" s="74"/>
    </row>
    <row r="587" spans="1:9">
      <c r="A587" s="29"/>
      <c r="B587" s="29"/>
      <c r="C587" s="29"/>
      <c r="D587" s="29"/>
      <c r="E587" s="29"/>
      <c r="F587" s="29"/>
      <c r="G587" s="74"/>
      <c r="H587" s="74"/>
      <c r="I587" s="74"/>
    </row>
    <row r="588" spans="1:9">
      <c r="A588" s="29"/>
      <c r="B588" s="29"/>
      <c r="C588" s="29"/>
      <c r="D588" s="29"/>
      <c r="E588" s="29"/>
      <c r="F588" s="29"/>
      <c r="G588" s="74"/>
      <c r="H588" s="74"/>
      <c r="I588" s="74"/>
    </row>
    <row r="589" spans="1:9">
      <c r="A589" s="29"/>
      <c r="B589" s="29"/>
      <c r="C589" s="29"/>
      <c r="D589" s="29"/>
      <c r="E589" s="29"/>
      <c r="F589" s="29"/>
      <c r="G589" s="74"/>
      <c r="H589" s="74"/>
      <c r="I589" s="74"/>
    </row>
    <row r="590" spans="1:9">
      <c r="A590" s="29"/>
      <c r="B590" s="29"/>
      <c r="C590" s="29"/>
      <c r="D590" s="29"/>
      <c r="E590" s="29"/>
      <c r="F590" s="29"/>
      <c r="G590" s="74"/>
      <c r="H590" s="74"/>
      <c r="I590" s="74"/>
    </row>
    <row r="591" spans="1:9">
      <c r="A591" s="29"/>
      <c r="B591" s="29"/>
      <c r="C591" s="29"/>
      <c r="D591" s="29"/>
      <c r="E591" s="29"/>
      <c r="F591" s="29"/>
      <c r="G591" s="74"/>
      <c r="H591" s="74"/>
      <c r="I591" s="74"/>
    </row>
    <row r="592" spans="1:9">
      <c r="A592" s="29"/>
      <c r="B592" s="29"/>
      <c r="C592" s="29"/>
      <c r="D592" s="29"/>
      <c r="E592" s="29"/>
      <c r="F592" s="29"/>
      <c r="G592" s="74"/>
      <c r="H592" s="74"/>
      <c r="I592" s="74"/>
    </row>
    <row r="593" spans="1:9">
      <c r="A593" s="29"/>
      <c r="B593" s="29"/>
      <c r="C593" s="29"/>
      <c r="D593" s="29"/>
      <c r="E593" s="29"/>
      <c r="F593" s="29"/>
      <c r="G593" s="74"/>
      <c r="H593" s="74"/>
      <c r="I593" s="74"/>
    </row>
    <row r="594" spans="1:9">
      <c r="A594" s="29"/>
      <c r="B594" s="29"/>
      <c r="C594" s="29"/>
      <c r="D594" s="29"/>
      <c r="E594" s="29"/>
      <c r="F594" s="29"/>
      <c r="G594" s="74"/>
      <c r="H594" s="74"/>
      <c r="I594" s="74"/>
    </row>
    <row r="595" spans="1:9">
      <c r="A595" s="29"/>
      <c r="B595" s="29"/>
      <c r="C595" s="29"/>
      <c r="D595" s="29"/>
      <c r="E595" s="29"/>
      <c r="F595" s="29"/>
      <c r="G595" s="74"/>
      <c r="H595" s="74"/>
      <c r="I595" s="74"/>
    </row>
    <row r="596" spans="1:9">
      <c r="A596" s="29"/>
      <c r="B596" s="29"/>
      <c r="C596" s="29"/>
      <c r="D596" s="29"/>
      <c r="E596" s="29"/>
      <c r="F596" s="29"/>
      <c r="G596" s="74"/>
      <c r="H596" s="74"/>
      <c r="I596" s="74"/>
    </row>
    <row r="597" spans="1:9">
      <c r="A597" s="29"/>
      <c r="B597" s="29"/>
      <c r="C597" s="29"/>
      <c r="D597" s="29"/>
      <c r="E597" s="29"/>
      <c r="F597" s="29"/>
      <c r="G597" s="74"/>
      <c r="H597" s="74"/>
      <c r="I597" s="74"/>
    </row>
    <row r="598" spans="1:9">
      <c r="A598" s="29"/>
      <c r="B598" s="29"/>
      <c r="C598" s="29"/>
      <c r="D598" s="29"/>
      <c r="E598" s="29"/>
      <c r="F598" s="29"/>
      <c r="G598" s="74"/>
      <c r="H598" s="74"/>
      <c r="I598" s="74"/>
    </row>
    <row r="599" spans="1:9">
      <c r="A599" s="29"/>
      <c r="B599" s="29"/>
      <c r="C599" s="29"/>
      <c r="D599" s="29"/>
      <c r="E599" s="29"/>
      <c r="F599" s="29"/>
      <c r="G599" s="74"/>
      <c r="H599" s="74"/>
      <c r="I599" s="74"/>
    </row>
    <row r="600" spans="1:9">
      <c r="A600" s="29"/>
      <c r="B600" s="29"/>
      <c r="C600" s="29"/>
      <c r="D600" s="29"/>
      <c r="E600" s="29"/>
      <c r="F600" s="29"/>
      <c r="G600" s="74"/>
      <c r="H600" s="74"/>
      <c r="I600" s="74"/>
    </row>
    <row r="601" spans="1:9">
      <c r="A601" s="29"/>
      <c r="B601" s="29"/>
      <c r="C601" s="29"/>
      <c r="D601" s="29"/>
      <c r="E601" s="29"/>
      <c r="F601" s="29"/>
      <c r="G601" s="74"/>
      <c r="H601" s="74"/>
      <c r="I601" s="74"/>
    </row>
    <row r="602" spans="1:9">
      <c r="A602" s="29"/>
      <c r="B602" s="29"/>
      <c r="C602" s="29"/>
      <c r="D602" s="29"/>
      <c r="E602" s="29"/>
      <c r="F602" s="29"/>
      <c r="G602" s="74"/>
      <c r="H602" s="74"/>
      <c r="I602" s="74"/>
    </row>
    <row r="603" spans="1:9">
      <c r="A603" s="29"/>
      <c r="B603" s="29"/>
      <c r="C603" s="29"/>
      <c r="D603" s="29"/>
      <c r="E603" s="29"/>
      <c r="F603" s="29"/>
      <c r="G603" s="74"/>
      <c r="H603" s="74"/>
      <c r="I603" s="74"/>
    </row>
    <row r="604" spans="1:9">
      <c r="A604" s="29"/>
      <c r="B604" s="29"/>
      <c r="C604" s="29"/>
      <c r="D604" s="29"/>
      <c r="E604" s="29"/>
      <c r="F604" s="29"/>
      <c r="G604" s="74"/>
      <c r="H604" s="74"/>
      <c r="I604" s="74"/>
    </row>
    <row r="605" spans="1:9">
      <c r="A605" s="29"/>
      <c r="B605" s="29"/>
      <c r="C605" s="29"/>
      <c r="D605" s="29"/>
      <c r="E605" s="29"/>
      <c r="F605" s="29"/>
      <c r="G605" s="74"/>
      <c r="H605" s="74"/>
      <c r="I605" s="74"/>
    </row>
    <row r="606" spans="1:9">
      <c r="A606" s="29"/>
      <c r="B606" s="29"/>
      <c r="C606" s="29"/>
      <c r="D606" s="29"/>
      <c r="E606" s="29"/>
      <c r="F606" s="29"/>
      <c r="G606" s="74"/>
      <c r="H606" s="74"/>
      <c r="I606" s="74"/>
    </row>
    <row r="607" spans="1:9">
      <c r="A607" s="29"/>
      <c r="B607" s="29"/>
      <c r="C607" s="29"/>
      <c r="D607" s="29"/>
      <c r="E607" s="29"/>
      <c r="F607" s="29"/>
      <c r="G607" s="74"/>
      <c r="H607" s="74"/>
      <c r="I607" s="74"/>
    </row>
    <row r="608" spans="1:9">
      <c r="A608" s="29"/>
      <c r="B608" s="29"/>
      <c r="C608" s="29"/>
      <c r="D608" s="29"/>
      <c r="E608" s="29"/>
      <c r="F608" s="29"/>
      <c r="G608" s="74"/>
      <c r="H608" s="74"/>
      <c r="I608" s="74"/>
    </row>
    <row r="609" spans="1:9">
      <c r="A609" s="29"/>
      <c r="B609" s="29"/>
      <c r="C609" s="29"/>
      <c r="D609" s="29"/>
      <c r="E609" s="29"/>
      <c r="F609" s="29"/>
      <c r="G609" s="74"/>
      <c r="H609" s="74"/>
      <c r="I609" s="74"/>
    </row>
    <row r="610" spans="1:9">
      <c r="A610" s="29"/>
      <c r="B610" s="29"/>
      <c r="C610" s="29"/>
      <c r="D610" s="29"/>
      <c r="E610" s="29"/>
      <c r="F610" s="29"/>
      <c r="G610" s="74"/>
      <c r="H610" s="74"/>
      <c r="I610" s="74"/>
    </row>
    <row r="611" spans="1:9">
      <c r="A611" s="29"/>
      <c r="B611" s="29"/>
      <c r="C611" s="29"/>
      <c r="D611" s="29"/>
      <c r="E611" s="29"/>
      <c r="F611" s="29"/>
      <c r="G611" s="74"/>
      <c r="H611" s="74"/>
      <c r="I611" s="74"/>
    </row>
    <row r="612" spans="1:9">
      <c r="A612" s="29"/>
      <c r="B612" s="29"/>
      <c r="C612" s="29"/>
      <c r="D612" s="29"/>
      <c r="E612" s="29"/>
      <c r="F612" s="29"/>
      <c r="G612" s="74"/>
      <c r="H612" s="74"/>
      <c r="I612" s="74"/>
    </row>
    <row r="613" spans="1:9">
      <c r="A613" s="29"/>
      <c r="B613" s="29"/>
      <c r="C613" s="29"/>
      <c r="D613" s="29"/>
      <c r="E613" s="29"/>
      <c r="F613" s="29"/>
      <c r="G613" s="74"/>
      <c r="H613" s="74"/>
      <c r="I613" s="74"/>
    </row>
    <row r="614" spans="1:9">
      <c r="A614" s="29"/>
      <c r="B614" s="29"/>
      <c r="C614" s="29"/>
      <c r="D614" s="29"/>
      <c r="E614" s="29"/>
      <c r="F614" s="29"/>
      <c r="G614" s="74"/>
      <c r="H614" s="74"/>
      <c r="I614" s="74"/>
    </row>
    <row r="615" spans="1:9">
      <c r="A615" s="29"/>
      <c r="B615" s="29"/>
      <c r="C615" s="29"/>
      <c r="D615" s="29"/>
      <c r="E615" s="29"/>
      <c r="F615" s="29"/>
      <c r="G615" s="74"/>
      <c r="H615" s="74"/>
      <c r="I615" s="74"/>
    </row>
    <row r="616" spans="1:9">
      <c r="A616" s="29"/>
      <c r="B616" s="29"/>
      <c r="C616" s="29"/>
      <c r="D616" s="29"/>
      <c r="E616" s="29"/>
      <c r="F616" s="29"/>
      <c r="G616" s="74"/>
      <c r="H616" s="74"/>
      <c r="I616" s="74"/>
    </row>
    <row r="617" spans="1:9">
      <c r="A617" s="29"/>
      <c r="B617" s="29"/>
      <c r="C617" s="29"/>
      <c r="D617" s="29"/>
      <c r="E617" s="29"/>
      <c r="F617" s="29"/>
      <c r="G617" s="74"/>
      <c r="H617" s="74"/>
      <c r="I617" s="74"/>
    </row>
    <row r="618" spans="1:9">
      <c r="A618" s="29"/>
      <c r="B618" s="29"/>
      <c r="C618" s="29"/>
      <c r="D618" s="29"/>
      <c r="E618" s="29"/>
      <c r="F618" s="29"/>
      <c r="G618" s="74"/>
      <c r="H618" s="74"/>
      <c r="I618" s="74"/>
    </row>
    <row r="619" spans="1:9">
      <c r="A619" s="29"/>
      <c r="B619" s="29"/>
      <c r="C619" s="29"/>
      <c r="D619" s="29"/>
      <c r="E619" s="29"/>
      <c r="F619" s="29"/>
      <c r="G619" s="74"/>
      <c r="H619" s="74"/>
      <c r="I619" s="74"/>
    </row>
    <row r="620" spans="1:9">
      <c r="A620" s="29"/>
      <c r="B620" s="29"/>
      <c r="C620" s="29"/>
      <c r="D620" s="29"/>
      <c r="E620" s="29"/>
      <c r="F620" s="29"/>
      <c r="G620" s="74"/>
      <c r="H620" s="74"/>
      <c r="I620" s="74"/>
    </row>
    <row r="621" spans="1:9">
      <c r="A621" s="29"/>
      <c r="B621" s="29"/>
      <c r="C621" s="29"/>
      <c r="D621" s="29"/>
      <c r="E621" s="29"/>
      <c r="F621" s="29"/>
      <c r="G621" s="74"/>
      <c r="H621" s="74"/>
      <c r="I621" s="74"/>
    </row>
    <row r="622" spans="1:9">
      <c r="A622" s="29"/>
      <c r="B622" s="29"/>
      <c r="C622" s="29"/>
      <c r="D622" s="29"/>
      <c r="E622" s="29"/>
      <c r="F622" s="29"/>
      <c r="G622" s="74"/>
      <c r="H622" s="74"/>
      <c r="I622" s="74"/>
    </row>
    <row r="623" spans="1:9">
      <c r="A623" s="29"/>
      <c r="B623" s="29"/>
      <c r="C623" s="29"/>
      <c r="D623" s="29"/>
      <c r="E623" s="29"/>
      <c r="F623" s="29"/>
      <c r="G623" s="74"/>
      <c r="H623" s="74"/>
      <c r="I623" s="74"/>
    </row>
    <row r="624" spans="1:9">
      <c r="A624" s="29"/>
      <c r="B624" s="29"/>
      <c r="C624" s="29"/>
      <c r="D624" s="29"/>
      <c r="E624" s="29"/>
      <c r="F624" s="29"/>
      <c r="G624" s="74"/>
      <c r="H624" s="74"/>
      <c r="I624" s="74"/>
    </row>
    <row r="625" spans="1:9">
      <c r="A625" s="29"/>
      <c r="B625" s="29"/>
      <c r="C625" s="29"/>
      <c r="D625" s="29"/>
      <c r="E625" s="29"/>
      <c r="F625" s="29"/>
      <c r="G625" s="74"/>
      <c r="H625" s="74"/>
      <c r="I625" s="74"/>
    </row>
    <row r="626" spans="1:9">
      <c r="A626" s="29"/>
      <c r="B626" s="29"/>
      <c r="C626" s="29"/>
      <c r="D626" s="29"/>
      <c r="E626" s="29"/>
      <c r="F626" s="29"/>
      <c r="G626" s="74"/>
      <c r="H626" s="74"/>
      <c r="I626" s="74"/>
    </row>
    <row r="627" spans="1:9">
      <c r="A627" s="29"/>
      <c r="B627" s="29"/>
      <c r="C627" s="29"/>
      <c r="D627" s="29"/>
      <c r="E627" s="29"/>
      <c r="F627" s="29"/>
      <c r="G627" s="74"/>
      <c r="H627" s="74"/>
      <c r="I627" s="74"/>
    </row>
    <row r="628" spans="1:9">
      <c r="A628" s="29"/>
      <c r="B628" s="29"/>
      <c r="C628" s="29"/>
      <c r="D628" s="29"/>
      <c r="E628" s="29"/>
      <c r="F628" s="29"/>
      <c r="G628" s="74"/>
      <c r="H628" s="74"/>
      <c r="I628" s="74"/>
    </row>
    <row r="629" spans="1:9">
      <c r="A629" s="29"/>
      <c r="B629" s="29"/>
      <c r="C629" s="29"/>
      <c r="D629" s="29"/>
      <c r="E629" s="29"/>
      <c r="F629" s="29"/>
      <c r="G629" s="74"/>
      <c r="H629" s="74"/>
      <c r="I629" s="74"/>
    </row>
    <row r="630" spans="1:9">
      <c r="A630" s="29"/>
      <c r="B630" s="29"/>
      <c r="C630" s="29"/>
      <c r="D630" s="29"/>
      <c r="E630" s="29"/>
      <c r="F630" s="29"/>
      <c r="G630" s="74"/>
      <c r="H630" s="74"/>
      <c r="I630" s="74"/>
    </row>
    <row r="631" spans="1:9">
      <c r="A631" s="29"/>
      <c r="B631" s="29"/>
      <c r="C631" s="29"/>
      <c r="D631" s="29"/>
      <c r="E631" s="29"/>
      <c r="F631" s="29"/>
      <c r="G631" s="74"/>
      <c r="H631" s="74"/>
      <c r="I631" s="74"/>
    </row>
    <row r="632" spans="1:9">
      <c r="A632" s="29"/>
      <c r="B632" s="29"/>
      <c r="C632" s="29"/>
      <c r="D632" s="29"/>
      <c r="E632" s="29"/>
      <c r="F632" s="29"/>
      <c r="G632" s="74"/>
      <c r="H632" s="74"/>
      <c r="I632" s="74"/>
    </row>
    <row r="633" spans="1:9">
      <c r="A633" s="29"/>
      <c r="B633" s="29"/>
      <c r="C633" s="29"/>
      <c r="D633" s="29"/>
      <c r="E633" s="29"/>
      <c r="F633" s="29"/>
      <c r="G633" s="74"/>
      <c r="H633" s="74"/>
      <c r="I633" s="74"/>
    </row>
    <row r="634" spans="1:9">
      <c r="A634" s="29"/>
      <c r="B634" s="29"/>
      <c r="C634" s="29"/>
      <c r="D634" s="29"/>
      <c r="E634" s="29"/>
      <c r="F634" s="29"/>
      <c r="G634" s="74"/>
      <c r="H634" s="74"/>
      <c r="I634" s="74"/>
    </row>
    <row r="635" spans="1:9">
      <c r="A635" s="29"/>
      <c r="B635" s="29"/>
      <c r="C635" s="29"/>
      <c r="D635" s="29"/>
      <c r="E635" s="29"/>
      <c r="F635" s="29"/>
      <c r="G635" s="74"/>
      <c r="H635" s="74"/>
      <c r="I635" s="74"/>
    </row>
    <row r="636" spans="1:9">
      <c r="A636" s="29"/>
      <c r="B636" s="29"/>
      <c r="C636" s="29"/>
      <c r="D636" s="29"/>
      <c r="E636" s="29"/>
      <c r="F636" s="29"/>
      <c r="G636" s="74"/>
      <c r="H636" s="74"/>
      <c r="I636" s="74"/>
    </row>
    <row r="637" spans="1:9">
      <c r="A637" s="29"/>
      <c r="B637" s="29"/>
      <c r="C637" s="29"/>
      <c r="D637" s="29"/>
      <c r="E637" s="29"/>
      <c r="F637" s="29"/>
      <c r="G637" s="74"/>
      <c r="H637" s="74"/>
      <c r="I637" s="74"/>
    </row>
    <row r="638" spans="1:9">
      <c r="A638" s="29"/>
      <c r="B638" s="29"/>
      <c r="C638" s="29"/>
      <c r="D638" s="29"/>
      <c r="E638" s="29"/>
      <c r="F638" s="29"/>
      <c r="G638" s="74"/>
      <c r="H638" s="74"/>
      <c r="I638" s="74"/>
    </row>
    <row r="639" spans="1:9">
      <c r="A639" s="29"/>
      <c r="B639" s="29"/>
      <c r="C639" s="29"/>
      <c r="D639" s="29"/>
      <c r="E639" s="29"/>
      <c r="F639" s="29"/>
      <c r="G639" s="74"/>
      <c r="H639" s="74"/>
      <c r="I639" s="74"/>
    </row>
    <row r="640" spans="1:9">
      <c r="A640" s="29"/>
      <c r="B640" s="29"/>
      <c r="C640" s="29"/>
      <c r="D640" s="29"/>
      <c r="E640" s="29"/>
      <c r="F640" s="29"/>
      <c r="G640" s="74"/>
      <c r="H640" s="74"/>
      <c r="I640" s="74"/>
    </row>
    <row r="641" spans="1:9">
      <c r="A641" s="29"/>
      <c r="B641" s="29"/>
      <c r="C641" s="29"/>
      <c r="D641" s="29"/>
      <c r="E641" s="29"/>
      <c r="F641" s="29"/>
      <c r="G641" s="74"/>
      <c r="H641" s="74"/>
      <c r="I641" s="74"/>
    </row>
    <row r="642" spans="1:9">
      <c r="A642" s="29"/>
      <c r="B642" s="29"/>
      <c r="C642" s="29"/>
      <c r="D642" s="29"/>
      <c r="E642" s="29"/>
      <c r="F642" s="29"/>
      <c r="G642" s="74"/>
      <c r="H642" s="74"/>
      <c r="I642" s="74"/>
    </row>
    <row r="643" spans="1:9">
      <c r="A643" s="29"/>
      <c r="B643" s="29"/>
      <c r="C643" s="29"/>
      <c r="D643" s="29"/>
      <c r="E643" s="29"/>
      <c r="F643" s="29"/>
      <c r="G643" s="74"/>
      <c r="H643" s="74"/>
      <c r="I643" s="74"/>
    </row>
    <row r="644" spans="1:9">
      <c r="A644" s="29"/>
      <c r="B644" s="29"/>
      <c r="C644" s="29"/>
      <c r="D644" s="29"/>
      <c r="E644" s="29"/>
      <c r="F644" s="29"/>
      <c r="G644" s="74"/>
      <c r="H644" s="74"/>
      <c r="I644" s="74"/>
    </row>
    <row r="645" spans="1:9">
      <c r="A645" s="29"/>
      <c r="B645" s="29"/>
      <c r="C645" s="29"/>
      <c r="D645" s="29"/>
      <c r="E645" s="29"/>
      <c r="F645" s="29"/>
      <c r="G645" s="74"/>
      <c r="H645" s="74"/>
      <c r="I645" s="74"/>
    </row>
    <row r="646" spans="1:9">
      <c r="A646" s="29"/>
      <c r="B646" s="29"/>
      <c r="C646" s="29"/>
      <c r="D646" s="29"/>
      <c r="E646" s="29"/>
      <c r="F646" s="29"/>
      <c r="G646" s="74"/>
      <c r="H646" s="74"/>
      <c r="I646" s="74"/>
    </row>
    <row r="647" spans="1:9">
      <c r="A647" s="29"/>
      <c r="B647" s="29"/>
      <c r="C647" s="29"/>
      <c r="D647" s="29"/>
      <c r="E647" s="29"/>
      <c r="F647" s="29"/>
      <c r="G647" s="74"/>
      <c r="H647" s="74"/>
      <c r="I647" s="74"/>
    </row>
    <row r="648" spans="1:9">
      <c r="A648" s="29"/>
      <c r="B648" s="29"/>
      <c r="C648" s="29"/>
      <c r="D648" s="29"/>
      <c r="E648" s="29"/>
      <c r="F648" s="29"/>
      <c r="G648" s="74"/>
      <c r="H648" s="74"/>
      <c r="I648" s="74"/>
    </row>
    <row r="649" spans="1:9">
      <c r="A649" s="29"/>
      <c r="B649" s="29"/>
      <c r="C649" s="29"/>
      <c r="D649" s="29"/>
      <c r="E649" s="29"/>
      <c r="F649" s="29"/>
      <c r="G649" s="74"/>
      <c r="H649" s="74"/>
      <c r="I649" s="74"/>
    </row>
    <row r="650" spans="1:9">
      <c r="A650" s="29"/>
      <c r="B650" s="29"/>
      <c r="C650" s="29"/>
      <c r="D650" s="29"/>
      <c r="E650" s="29"/>
      <c r="F650" s="29"/>
      <c r="G650" s="74"/>
      <c r="H650" s="74"/>
      <c r="I650" s="74"/>
    </row>
    <row r="651" spans="1:9">
      <c r="A651" s="29"/>
      <c r="B651" s="29"/>
      <c r="C651" s="29"/>
      <c r="D651" s="29"/>
      <c r="E651" s="29"/>
      <c r="F651" s="29"/>
      <c r="G651" s="74"/>
      <c r="H651" s="74"/>
      <c r="I651" s="74"/>
    </row>
    <row r="652" spans="1:9">
      <c r="A652" s="29"/>
      <c r="B652" s="29"/>
      <c r="C652" s="29"/>
      <c r="D652" s="29"/>
      <c r="E652" s="29"/>
      <c r="F652" s="29"/>
      <c r="G652" s="74"/>
      <c r="H652" s="74"/>
      <c r="I652" s="74"/>
    </row>
    <row r="653" spans="1:9">
      <c r="A653" s="29"/>
      <c r="B653" s="29"/>
      <c r="C653" s="29"/>
      <c r="D653" s="29"/>
      <c r="E653" s="29"/>
      <c r="F653" s="29"/>
      <c r="G653" s="74"/>
      <c r="H653" s="74"/>
      <c r="I653" s="74"/>
    </row>
    <row r="654" spans="1:9">
      <c r="A654" s="29"/>
      <c r="B654" s="29"/>
      <c r="C654" s="29"/>
      <c r="D654" s="29"/>
      <c r="E654" s="29"/>
      <c r="F654" s="29"/>
      <c r="G654" s="74"/>
      <c r="H654" s="74"/>
      <c r="I654" s="74"/>
    </row>
    <row r="655" spans="1:9">
      <c r="A655" s="29"/>
      <c r="B655" s="29"/>
      <c r="C655" s="29"/>
      <c r="D655" s="29"/>
      <c r="E655" s="29"/>
      <c r="F655" s="29"/>
      <c r="G655" s="74"/>
      <c r="H655" s="74"/>
      <c r="I655" s="74"/>
    </row>
    <row r="656" spans="1:9">
      <c r="A656" s="29"/>
      <c r="B656" s="29"/>
      <c r="C656" s="29"/>
      <c r="D656" s="29"/>
      <c r="E656" s="29"/>
      <c r="F656" s="29"/>
      <c r="G656" s="74"/>
      <c r="H656" s="74"/>
      <c r="I656" s="74"/>
    </row>
    <row r="657" spans="1:9">
      <c r="A657" s="29"/>
      <c r="B657" s="29"/>
      <c r="C657" s="29"/>
      <c r="D657" s="29"/>
      <c r="E657" s="29"/>
      <c r="F657" s="29"/>
      <c r="G657" s="74"/>
      <c r="H657" s="74"/>
      <c r="I657" s="74"/>
    </row>
    <row r="658" spans="1:9">
      <c r="A658" s="29"/>
      <c r="B658" s="29"/>
      <c r="C658" s="29"/>
      <c r="D658" s="29"/>
      <c r="E658" s="29"/>
      <c r="F658" s="29"/>
      <c r="G658" s="74"/>
      <c r="H658" s="74"/>
      <c r="I658" s="74"/>
    </row>
    <row r="659" spans="1:9">
      <c r="A659" s="29"/>
      <c r="B659" s="29"/>
      <c r="C659" s="29"/>
      <c r="D659" s="29"/>
      <c r="E659" s="29"/>
      <c r="F659" s="29"/>
      <c r="G659" s="74"/>
      <c r="H659" s="74"/>
      <c r="I659" s="74"/>
    </row>
    <row r="660" spans="1:9">
      <c r="A660" s="29"/>
      <c r="B660" s="29"/>
      <c r="C660" s="29"/>
      <c r="D660" s="29"/>
      <c r="E660" s="29"/>
      <c r="F660" s="29"/>
      <c r="G660" s="74"/>
      <c r="H660" s="74"/>
      <c r="I660" s="74"/>
    </row>
    <row r="661" spans="1:9">
      <c r="A661" s="29"/>
      <c r="B661" s="29"/>
      <c r="C661" s="29"/>
      <c r="D661" s="29"/>
      <c r="E661" s="29"/>
      <c r="F661" s="29"/>
      <c r="G661" s="74"/>
      <c r="H661" s="74"/>
      <c r="I661" s="74"/>
    </row>
    <row r="662" spans="1:9">
      <c r="A662" s="29"/>
      <c r="B662" s="29"/>
      <c r="C662" s="29"/>
      <c r="D662" s="29"/>
      <c r="E662" s="29"/>
      <c r="F662" s="29"/>
      <c r="G662" s="74"/>
      <c r="H662" s="74"/>
      <c r="I662" s="74"/>
    </row>
    <row r="663" spans="1:9">
      <c r="A663" s="29"/>
      <c r="B663" s="29"/>
      <c r="C663" s="29"/>
      <c r="D663" s="29"/>
      <c r="E663" s="29"/>
      <c r="F663" s="29"/>
      <c r="G663" s="74"/>
      <c r="H663" s="74"/>
      <c r="I663" s="74"/>
    </row>
    <row r="664" spans="1:9">
      <c r="A664" s="29"/>
      <c r="B664" s="29"/>
      <c r="C664" s="29"/>
      <c r="D664" s="29"/>
      <c r="E664" s="29"/>
      <c r="F664" s="29"/>
      <c r="G664" s="74"/>
      <c r="H664" s="74"/>
      <c r="I664" s="74"/>
    </row>
    <row r="665" spans="1:9">
      <c r="A665" s="29"/>
      <c r="B665" s="29"/>
      <c r="C665" s="29"/>
      <c r="D665" s="29"/>
      <c r="E665" s="29"/>
      <c r="F665" s="29"/>
      <c r="G665" s="74"/>
      <c r="H665" s="74"/>
      <c r="I665" s="74"/>
    </row>
    <row r="666" spans="1:9">
      <c r="A666" s="29"/>
      <c r="B666" s="29"/>
      <c r="C666" s="29"/>
      <c r="D666" s="29"/>
      <c r="E666" s="29"/>
      <c r="F666" s="29"/>
      <c r="G666" s="74"/>
      <c r="H666" s="74"/>
      <c r="I666" s="74"/>
    </row>
    <row r="667" spans="1:9">
      <c r="A667" s="29"/>
      <c r="B667" s="29"/>
      <c r="C667" s="29"/>
      <c r="D667" s="29"/>
      <c r="E667" s="29"/>
      <c r="F667" s="29"/>
      <c r="G667" s="74"/>
      <c r="H667" s="74"/>
      <c r="I667" s="74"/>
    </row>
    <row r="668" spans="1:9">
      <c r="A668" s="29"/>
      <c r="B668" s="29"/>
      <c r="C668" s="29"/>
      <c r="D668" s="29"/>
      <c r="E668" s="29"/>
      <c r="F668" s="29"/>
      <c r="G668" s="74"/>
      <c r="H668" s="74"/>
      <c r="I668" s="74"/>
    </row>
    <row r="669" spans="1:9">
      <c r="A669" s="29"/>
      <c r="B669" s="29"/>
      <c r="C669" s="29"/>
      <c r="D669" s="29"/>
      <c r="E669" s="29"/>
      <c r="F669" s="29"/>
      <c r="G669" s="74"/>
      <c r="H669" s="74"/>
      <c r="I669" s="74"/>
    </row>
    <row r="670" spans="1:9">
      <c r="A670" s="29"/>
      <c r="B670" s="29"/>
      <c r="C670" s="29"/>
      <c r="D670" s="29"/>
      <c r="E670" s="29"/>
      <c r="F670" s="29"/>
      <c r="G670" s="74"/>
      <c r="H670" s="74"/>
      <c r="I670" s="74"/>
    </row>
    <row r="671" spans="1:9">
      <c r="A671" s="29"/>
      <c r="B671" s="29"/>
      <c r="C671" s="29"/>
      <c r="D671" s="29"/>
      <c r="E671" s="29"/>
      <c r="F671" s="29"/>
      <c r="G671" s="74"/>
      <c r="H671" s="74"/>
      <c r="I671" s="74"/>
    </row>
    <row r="672" spans="1:9">
      <c r="A672" s="29"/>
      <c r="B672" s="29"/>
      <c r="C672" s="29"/>
      <c r="D672" s="29"/>
      <c r="E672" s="29"/>
      <c r="F672" s="29"/>
      <c r="G672" s="74"/>
      <c r="H672" s="74"/>
      <c r="I672" s="74"/>
    </row>
    <row r="673" spans="1:9">
      <c r="A673" s="29"/>
      <c r="B673" s="29"/>
      <c r="C673" s="29"/>
      <c r="D673" s="29"/>
      <c r="E673" s="29"/>
      <c r="F673" s="29"/>
      <c r="G673" s="74"/>
      <c r="H673" s="74"/>
      <c r="I673" s="74"/>
    </row>
    <row r="674" spans="1:9">
      <c r="A674" s="29"/>
      <c r="B674" s="29"/>
      <c r="C674" s="29"/>
      <c r="D674" s="29"/>
      <c r="E674" s="29"/>
      <c r="F674" s="29"/>
      <c r="G674" s="74"/>
      <c r="H674" s="74"/>
      <c r="I674" s="74"/>
    </row>
    <row r="675" spans="1:9">
      <c r="A675" s="29"/>
      <c r="B675" s="29"/>
      <c r="C675" s="29"/>
      <c r="D675" s="29"/>
      <c r="E675" s="29"/>
      <c r="F675" s="29"/>
      <c r="G675" s="74"/>
      <c r="H675" s="74"/>
      <c r="I675" s="74"/>
    </row>
    <row r="676" spans="1:9">
      <c r="A676" s="29"/>
      <c r="B676" s="29"/>
      <c r="C676" s="29"/>
      <c r="D676" s="29"/>
      <c r="E676" s="29"/>
      <c r="F676" s="29"/>
      <c r="G676" s="74"/>
      <c r="H676" s="74"/>
      <c r="I676" s="74"/>
    </row>
    <row r="677" spans="1:9">
      <c r="A677" s="29"/>
      <c r="B677" s="29"/>
      <c r="C677" s="29"/>
      <c r="D677" s="29"/>
      <c r="E677" s="29"/>
      <c r="F677" s="29"/>
      <c r="G677" s="74"/>
      <c r="H677" s="74"/>
      <c r="I677" s="74"/>
    </row>
    <row r="678" spans="1:9">
      <c r="A678" s="29"/>
      <c r="B678" s="29"/>
      <c r="C678" s="29"/>
      <c r="D678" s="29"/>
      <c r="E678" s="29"/>
      <c r="F678" s="29"/>
      <c r="G678" s="74"/>
      <c r="H678" s="74"/>
      <c r="I678" s="74"/>
    </row>
    <row r="679" spans="1:9">
      <c r="A679" s="29"/>
      <c r="B679" s="29"/>
      <c r="C679" s="29"/>
      <c r="D679" s="29"/>
      <c r="E679" s="29"/>
      <c r="F679" s="29"/>
      <c r="G679" s="74"/>
      <c r="H679" s="74"/>
      <c r="I679" s="74"/>
    </row>
    <row r="680" spans="1:9">
      <c r="A680" s="29"/>
      <c r="B680" s="29"/>
      <c r="C680" s="29"/>
      <c r="D680" s="29"/>
      <c r="E680" s="29"/>
      <c r="F680" s="29"/>
      <c r="G680" s="74"/>
      <c r="H680" s="74"/>
      <c r="I680" s="74"/>
    </row>
    <row r="681" spans="1:9">
      <c r="A681" s="29"/>
      <c r="B681" s="29"/>
      <c r="C681" s="29"/>
      <c r="D681" s="29"/>
      <c r="E681" s="29"/>
      <c r="F681" s="29"/>
      <c r="G681" s="74"/>
      <c r="H681" s="74"/>
      <c r="I681" s="74"/>
    </row>
    <row r="682" spans="1:9">
      <c r="A682" s="29"/>
      <c r="B682" s="29"/>
      <c r="C682" s="29"/>
      <c r="D682" s="29"/>
      <c r="E682" s="29"/>
      <c r="F682" s="29"/>
      <c r="G682" s="74"/>
      <c r="H682" s="74"/>
      <c r="I682" s="74"/>
    </row>
    <row r="683" spans="1:9">
      <c r="A683" s="29"/>
      <c r="B683" s="29"/>
      <c r="C683" s="29"/>
      <c r="D683" s="29"/>
      <c r="E683" s="29"/>
      <c r="F683" s="29"/>
      <c r="G683" s="74"/>
      <c r="H683" s="74"/>
      <c r="I683" s="74"/>
    </row>
    <row r="684" spans="1:9">
      <c r="A684" s="29"/>
      <c r="B684" s="29"/>
      <c r="C684" s="29"/>
      <c r="D684" s="29"/>
      <c r="E684" s="29"/>
      <c r="F684" s="29"/>
      <c r="G684" s="74"/>
      <c r="H684" s="74"/>
      <c r="I684" s="74"/>
    </row>
    <row r="685" spans="1:9">
      <c r="A685" s="29"/>
      <c r="B685" s="29"/>
      <c r="C685" s="29"/>
      <c r="D685" s="29"/>
      <c r="E685" s="29"/>
      <c r="F685" s="29"/>
      <c r="G685" s="74"/>
      <c r="H685" s="74"/>
      <c r="I685" s="74"/>
    </row>
    <row r="686" spans="1:9">
      <c r="A686" s="29"/>
      <c r="B686" s="29"/>
      <c r="C686" s="29"/>
      <c r="D686" s="29"/>
      <c r="E686" s="29"/>
      <c r="F686" s="29"/>
      <c r="G686" s="74"/>
      <c r="H686" s="74"/>
      <c r="I686" s="74"/>
    </row>
    <row r="687" spans="1:9">
      <c r="A687" s="29"/>
      <c r="B687" s="29"/>
      <c r="C687" s="29"/>
      <c r="D687" s="29"/>
      <c r="E687" s="29"/>
      <c r="F687" s="29"/>
      <c r="G687" s="74"/>
      <c r="H687" s="74"/>
      <c r="I687" s="74"/>
    </row>
    <row r="688" spans="1:9">
      <c r="A688" s="29"/>
      <c r="B688" s="29"/>
      <c r="C688" s="29"/>
      <c r="D688" s="29"/>
      <c r="E688" s="29"/>
      <c r="F688" s="29"/>
      <c r="G688" s="74"/>
      <c r="H688" s="74"/>
      <c r="I688" s="74"/>
    </row>
    <row r="689" spans="1:9">
      <c r="A689" s="29"/>
      <c r="B689" s="29"/>
      <c r="C689" s="29"/>
      <c r="D689" s="29"/>
      <c r="E689" s="29"/>
      <c r="F689" s="29"/>
      <c r="G689" s="74"/>
      <c r="H689" s="74"/>
      <c r="I689" s="74"/>
    </row>
    <row r="690" spans="1:9">
      <c r="A690" s="29"/>
      <c r="B690" s="29"/>
      <c r="C690" s="29"/>
      <c r="D690" s="29"/>
      <c r="E690" s="29"/>
      <c r="F690" s="29"/>
      <c r="G690" s="74"/>
      <c r="H690" s="74"/>
      <c r="I690" s="74"/>
    </row>
    <row r="691" spans="1:9">
      <c r="A691" s="29"/>
      <c r="B691" s="29"/>
      <c r="C691" s="29"/>
      <c r="D691" s="29"/>
      <c r="E691" s="29"/>
      <c r="F691" s="29"/>
      <c r="G691" s="74"/>
      <c r="H691" s="74"/>
      <c r="I691" s="74"/>
    </row>
    <row r="692" spans="1:9">
      <c r="A692" s="29"/>
      <c r="B692" s="29"/>
      <c r="C692" s="29"/>
      <c r="D692" s="29"/>
      <c r="E692" s="29"/>
      <c r="F692" s="29"/>
      <c r="G692" s="74"/>
      <c r="H692" s="74"/>
      <c r="I692" s="74"/>
    </row>
    <row r="693" spans="1:9">
      <c r="A693" s="29"/>
      <c r="B693" s="29"/>
      <c r="C693" s="29"/>
      <c r="D693" s="29"/>
      <c r="E693" s="29"/>
      <c r="F693" s="29"/>
      <c r="G693" s="74"/>
      <c r="H693" s="74"/>
      <c r="I693" s="74"/>
    </row>
    <row r="694" spans="1:9">
      <c r="A694" s="29"/>
      <c r="B694" s="29"/>
      <c r="C694" s="29"/>
      <c r="D694" s="29"/>
      <c r="E694" s="29"/>
      <c r="F694" s="29"/>
      <c r="G694" s="74"/>
      <c r="H694" s="74"/>
      <c r="I694" s="74"/>
    </row>
    <row r="695" spans="1:9">
      <c r="A695" s="29"/>
      <c r="B695" s="29"/>
      <c r="C695" s="29"/>
      <c r="D695" s="29"/>
      <c r="E695" s="29"/>
      <c r="F695" s="29"/>
      <c r="G695" s="74"/>
      <c r="H695" s="74"/>
      <c r="I695" s="74"/>
    </row>
    <row r="696" spans="1:9">
      <c r="A696" s="29"/>
      <c r="B696" s="29"/>
      <c r="C696" s="29"/>
      <c r="D696" s="29"/>
      <c r="E696" s="29"/>
      <c r="F696" s="29"/>
      <c r="G696" s="74"/>
      <c r="H696" s="74"/>
      <c r="I696" s="74"/>
    </row>
    <row r="697" spans="1:9">
      <c r="A697" s="29"/>
      <c r="B697" s="29"/>
      <c r="C697" s="29"/>
      <c r="D697" s="29"/>
      <c r="E697" s="29"/>
      <c r="F697" s="29"/>
      <c r="G697" s="74"/>
      <c r="H697" s="74"/>
      <c r="I697" s="74"/>
    </row>
    <row r="698" spans="1:9">
      <c r="A698" s="29"/>
      <c r="B698" s="29"/>
      <c r="C698" s="29"/>
      <c r="D698" s="29"/>
      <c r="E698" s="29"/>
      <c r="F698" s="29"/>
      <c r="G698" s="74"/>
      <c r="H698" s="74"/>
      <c r="I698" s="74"/>
    </row>
    <row r="699" spans="1:9">
      <c r="A699" s="29"/>
      <c r="B699" s="29"/>
      <c r="C699" s="29"/>
      <c r="D699" s="29"/>
      <c r="E699" s="29"/>
      <c r="F699" s="29"/>
      <c r="G699" s="74"/>
      <c r="H699" s="74"/>
      <c r="I699" s="74"/>
    </row>
    <row r="700" spans="1:9">
      <c r="A700" s="29"/>
      <c r="B700" s="29"/>
      <c r="C700" s="29"/>
      <c r="D700" s="29"/>
      <c r="E700" s="29"/>
      <c r="F700" s="29"/>
      <c r="G700" s="74"/>
      <c r="H700" s="74"/>
      <c r="I700" s="74"/>
    </row>
    <row r="701" spans="1:9">
      <c r="A701" s="29"/>
      <c r="B701" s="29"/>
      <c r="C701" s="29"/>
      <c r="D701" s="29"/>
      <c r="E701" s="29"/>
      <c r="F701" s="29"/>
      <c r="G701" s="74"/>
      <c r="H701" s="74"/>
      <c r="I701" s="74"/>
    </row>
    <row r="702" spans="1:9">
      <c r="A702" s="29"/>
      <c r="B702" s="29"/>
      <c r="C702" s="29"/>
      <c r="D702" s="29"/>
      <c r="E702" s="29"/>
      <c r="F702" s="29"/>
      <c r="G702" s="74"/>
      <c r="H702" s="74"/>
      <c r="I702" s="74"/>
    </row>
    <row r="703" spans="1:9">
      <c r="A703" s="29"/>
      <c r="B703" s="29"/>
      <c r="C703" s="29"/>
      <c r="D703" s="29"/>
      <c r="E703" s="29"/>
      <c r="F703" s="29"/>
      <c r="G703" s="74"/>
      <c r="H703" s="74"/>
      <c r="I703" s="74"/>
    </row>
    <row r="704" spans="1:9">
      <c r="A704" s="29"/>
      <c r="B704" s="29"/>
      <c r="C704" s="29"/>
      <c r="D704" s="29"/>
      <c r="E704" s="29"/>
      <c r="F704" s="29"/>
      <c r="G704" s="74"/>
      <c r="H704" s="74"/>
      <c r="I704" s="74"/>
    </row>
    <row r="705" spans="1:9">
      <c r="A705" s="29"/>
      <c r="B705" s="29"/>
      <c r="C705" s="29"/>
      <c r="D705" s="29"/>
      <c r="E705" s="29"/>
      <c r="F705" s="29"/>
      <c r="G705" s="74"/>
      <c r="H705" s="74"/>
      <c r="I705" s="74"/>
    </row>
    <row r="706" spans="1:9">
      <c r="A706" s="29"/>
      <c r="B706" s="29"/>
      <c r="C706" s="29"/>
      <c r="D706" s="29"/>
      <c r="E706" s="29"/>
      <c r="F706" s="29"/>
      <c r="G706" s="74"/>
      <c r="H706" s="74"/>
      <c r="I706" s="74"/>
    </row>
    <row r="707" spans="1:9">
      <c r="A707" s="29"/>
      <c r="B707" s="29"/>
      <c r="C707" s="29"/>
      <c r="D707" s="29"/>
      <c r="E707" s="29"/>
      <c r="F707" s="29"/>
      <c r="G707" s="74"/>
      <c r="H707" s="74"/>
      <c r="I707" s="74"/>
    </row>
    <row r="708" spans="1:9">
      <c r="A708" s="29"/>
      <c r="B708" s="29"/>
      <c r="C708" s="29"/>
      <c r="D708" s="29"/>
      <c r="E708" s="29"/>
      <c r="F708" s="29"/>
      <c r="G708" s="74"/>
      <c r="H708" s="74"/>
      <c r="I708" s="74"/>
    </row>
    <row r="709" spans="1:9">
      <c r="A709" s="29"/>
      <c r="B709" s="29"/>
      <c r="C709" s="29"/>
      <c r="D709" s="29"/>
      <c r="E709" s="29"/>
      <c r="F709" s="29"/>
      <c r="G709" s="74"/>
      <c r="H709" s="74"/>
      <c r="I709" s="74"/>
    </row>
    <row r="710" spans="1:9">
      <c r="A710" s="29"/>
      <c r="B710" s="29"/>
      <c r="C710" s="29"/>
      <c r="D710" s="29"/>
      <c r="E710" s="29"/>
      <c r="F710" s="29"/>
      <c r="G710" s="74"/>
      <c r="H710" s="74"/>
      <c r="I710" s="74"/>
    </row>
    <row r="711" spans="1:9">
      <c r="A711" s="29"/>
      <c r="B711" s="29"/>
      <c r="C711" s="29"/>
      <c r="D711" s="29"/>
      <c r="E711" s="29"/>
      <c r="F711" s="29"/>
      <c r="G711" s="74"/>
      <c r="H711" s="74"/>
      <c r="I711" s="74"/>
    </row>
    <row r="712" spans="1:9">
      <c r="A712" s="29"/>
      <c r="B712" s="29"/>
      <c r="C712" s="29"/>
      <c r="D712" s="29"/>
      <c r="E712" s="29"/>
      <c r="F712" s="29"/>
      <c r="G712" s="74"/>
      <c r="H712" s="74"/>
      <c r="I712" s="74"/>
    </row>
    <row r="713" spans="1:9">
      <c r="A713" s="29"/>
      <c r="B713" s="29"/>
      <c r="C713" s="29"/>
      <c r="D713" s="29"/>
      <c r="E713" s="29"/>
      <c r="F713" s="29"/>
      <c r="G713" s="74"/>
      <c r="H713" s="74"/>
      <c r="I713" s="74"/>
    </row>
    <row r="714" spans="1:9">
      <c r="A714" s="29"/>
      <c r="B714" s="29"/>
      <c r="C714" s="29"/>
      <c r="D714" s="29"/>
      <c r="E714" s="29"/>
      <c r="F714" s="29"/>
      <c r="G714" s="74"/>
      <c r="H714" s="74"/>
      <c r="I714" s="74"/>
    </row>
    <row r="715" spans="1:9">
      <c r="A715" s="29"/>
      <c r="B715" s="29"/>
      <c r="C715" s="29"/>
      <c r="D715" s="29"/>
      <c r="E715" s="29"/>
      <c r="F715" s="29"/>
      <c r="G715" s="74"/>
      <c r="H715" s="74"/>
      <c r="I715" s="74"/>
    </row>
    <row r="716" spans="1:9">
      <c r="A716" s="29"/>
      <c r="B716" s="29"/>
      <c r="C716" s="29"/>
      <c r="D716" s="29"/>
      <c r="E716" s="29"/>
      <c r="F716" s="29"/>
      <c r="G716" s="74"/>
      <c r="H716" s="74"/>
      <c r="I716" s="74"/>
    </row>
    <row r="717" spans="1:9">
      <c r="A717" s="29"/>
      <c r="B717" s="29"/>
      <c r="C717" s="29"/>
      <c r="D717" s="29"/>
      <c r="E717" s="29"/>
      <c r="F717" s="29"/>
      <c r="G717" s="74"/>
      <c r="H717" s="74"/>
      <c r="I717" s="74"/>
    </row>
    <row r="718" spans="1:9">
      <c r="A718" s="29"/>
      <c r="B718" s="29"/>
      <c r="C718" s="29"/>
      <c r="D718" s="29"/>
      <c r="E718" s="29"/>
      <c r="F718" s="29"/>
      <c r="G718" s="74"/>
      <c r="H718" s="74"/>
      <c r="I718" s="74"/>
    </row>
    <row r="719" spans="1:9">
      <c r="A719" s="29"/>
      <c r="B719" s="29"/>
      <c r="C719" s="29"/>
      <c r="D719" s="29"/>
      <c r="E719" s="29"/>
      <c r="F719" s="29"/>
      <c r="G719" s="74"/>
      <c r="H719" s="74"/>
      <c r="I719" s="74"/>
    </row>
    <row r="720" spans="1:9">
      <c r="A720" s="29"/>
      <c r="B720" s="29"/>
      <c r="C720" s="29"/>
      <c r="D720" s="29"/>
      <c r="E720" s="29"/>
      <c r="F720" s="29"/>
      <c r="G720" s="74"/>
      <c r="H720" s="74"/>
      <c r="I720" s="74"/>
    </row>
    <row r="721" spans="1:9">
      <c r="A721" s="29"/>
      <c r="B721" s="29"/>
      <c r="C721" s="29"/>
      <c r="D721" s="29"/>
      <c r="E721" s="29"/>
      <c r="F721" s="29"/>
      <c r="G721" s="74"/>
      <c r="H721" s="74"/>
      <c r="I721" s="74"/>
    </row>
    <row r="722" spans="1:9">
      <c r="A722" s="29"/>
      <c r="B722" s="29"/>
      <c r="C722" s="29"/>
      <c r="D722" s="29"/>
      <c r="E722" s="29"/>
      <c r="F722" s="29"/>
      <c r="G722" s="74"/>
      <c r="H722" s="74"/>
      <c r="I722" s="74"/>
    </row>
    <row r="723" spans="1:9">
      <c r="A723" s="29"/>
      <c r="B723" s="29"/>
      <c r="C723" s="29"/>
      <c r="D723" s="29"/>
      <c r="E723" s="29"/>
      <c r="F723" s="29"/>
      <c r="G723" s="74"/>
      <c r="H723" s="74"/>
      <c r="I723" s="74"/>
    </row>
    <row r="724" spans="1:9">
      <c r="A724" s="29"/>
      <c r="B724" s="29"/>
      <c r="C724" s="29"/>
      <c r="D724" s="29"/>
      <c r="E724" s="29"/>
      <c r="F724" s="29"/>
      <c r="G724" s="74"/>
      <c r="H724" s="74"/>
      <c r="I724" s="74"/>
    </row>
    <row r="725" spans="1:9">
      <c r="A725" s="29"/>
      <c r="B725" s="29"/>
      <c r="C725" s="29"/>
      <c r="D725" s="29"/>
      <c r="E725" s="29"/>
      <c r="F725" s="29"/>
      <c r="G725" s="74"/>
      <c r="H725" s="74"/>
      <c r="I725" s="74"/>
    </row>
    <row r="726" spans="1:9">
      <c r="A726" s="29"/>
      <c r="B726" s="29"/>
      <c r="C726" s="29"/>
      <c r="D726" s="29"/>
      <c r="E726" s="29"/>
      <c r="F726" s="29"/>
      <c r="G726" s="74"/>
      <c r="H726" s="74"/>
      <c r="I726" s="74"/>
    </row>
    <row r="727" spans="1:9">
      <c r="A727" s="29"/>
      <c r="B727" s="29"/>
      <c r="C727" s="29"/>
      <c r="D727" s="29"/>
      <c r="E727" s="29"/>
      <c r="F727" s="29"/>
      <c r="G727" s="74"/>
      <c r="H727" s="74"/>
      <c r="I727" s="74"/>
    </row>
    <row r="728" spans="1:9">
      <c r="A728" s="29"/>
      <c r="B728" s="29"/>
      <c r="C728" s="29"/>
      <c r="D728" s="29"/>
      <c r="E728" s="29"/>
      <c r="F728" s="29"/>
      <c r="G728" s="74"/>
      <c r="H728" s="74"/>
      <c r="I728" s="74"/>
    </row>
    <row r="729" spans="1:9">
      <c r="A729" s="29"/>
      <c r="B729" s="29"/>
      <c r="C729" s="29"/>
      <c r="D729" s="29"/>
      <c r="E729" s="29"/>
      <c r="F729" s="29"/>
      <c r="G729" s="74"/>
      <c r="H729" s="74"/>
      <c r="I729" s="74"/>
    </row>
    <row r="730" spans="1:9">
      <c r="A730" s="29"/>
      <c r="B730" s="29"/>
      <c r="C730" s="29"/>
      <c r="D730" s="29"/>
      <c r="E730" s="29"/>
      <c r="F730" s="29"/>
      <c r="G730" s="74"/>
      <c r="H730" s="74"/>
      <c r="I730" s="74"/>
    </row>
    <row r="731" spans="1:9">
      <c r="A731" s="29"/>
      <c r="B731" s="29"/>
      <c r="C731" s="29"/>
      <c r="D731" s="29"/>
      <c r="E731" s="29"/>
      <c r="F731" s="29"/>
      <c r="G731" s="74"/>
      <c r="H731" s="74"/>
      <c r="I731" s="74"/>
    </row>
    <row r="732" spans="1:9">
      <c r="A732" s="29"/>
      <c r="B732" s="29"/>
      <c r="C732" s="29"/>
      <c r="D732" s="29"/>
      <c r="E732" s="29"/>
      <c r="F732" s="29"/>
      <c r="G732" s="74"/>
      <c r="H732" s="74"/>
      <c r="I732" s="74"/>
    </row>
    <row r="733" spans="1:9">
      <c r="A733" s="29"/>
      <c r="B733" s="29"/>
      <c r="C733" s="29"/>
      <c r="D733" s="29"/>
      <c r="E733" s="29"/>
      <c r="F733" s="29"/>
      <c r="G733" s="74"/>
      <c r="H733" s="74"/>
      <c r="I733" s="74"/>
    </row>
    <row r="734" spans="1:9">
      <c r="A734" s="29"/>
      <c r="B734" s="29"/>
      <c r="C734" s="29"/>
      <c r="D734" s="29"/>
      <c r="E734" s="29"/>
      <c r="F734" s="29"/>
      <c r="G734" s="74"/>
      <c r="H734" s="74"/>
      <c r="I734" s="74"/>
    </row>
    <row r="735" spans="1:9">
      <c r="A735" s="29"/>
      <c r="B735" s="29"/>
      <c r="C735" s="29"/>
      <c r="D735" s="29"/>
      <c r="E735" s="29"/>
      <c r="F735" s="29"/>
      <c r="G735" s="74"/>
      <c r="H735" s="74"/>
      <c r="I735" s="74"/>
    </row>
    <row r="736" spans="1:9">
      <c r="A736" s="29"/>
      <c r="B736" s="29"/>
      <c r="C736" s="29"/>
      <c r="D736" s="29"/>
      <c r="E736" s="29"/>
      <c r="F736" s="29"/>
      <c r="G736" s="74"/>
      <c r="H736" s="74"/>
      <c r="I736" s="74"/>
    </row>
    <row r="737" spans="1:9">
      <c r="A737" s="29"/>
      <c r="B737" s="29"/>
      <c r="C737" s="29"/>
      <c r="D737" s="29"/>
      <c r="E737" s="29"/>
      <c r="F737" s="29"/>
      <c r="G737" s="74"/>
      <c r="H737" s="74"/>
      <c r="I737" s="74"/>
    </row>
    <row r="738" spans="1:9">
      <c r="A738" s="29"/>
      <c r="B738" s="29"/>
      <c r="C738" s="29"/>
      <c r="D738" s="29"/>
      <c r="E738" s="29"/>
      <c r="F738" s="29"/>
      <c r="G738" s="74"/>
      <c r="H738" s="74"/>
      <c r="I738" s="74"/>
    </row>
    <row r="739" spans="1:9">
      <c r="A739" s="29"/>
      <c r="B739" s="29"/>
      <c r="C739" s="29"/>
      <c r="D739" s="29"/>
      <c r="E739" s="29"/>
      <c r="F739" s="29"/>
      <c r="G739" s="74"/>
      <c r="H739" s="74"/>
      <c r="I739" s="74"/>
    </row>
    <row r="740" spans="1:9">
      <c r="A740" s="29"/>
      <c r="B740" s="29"/>
      <c r="C740" s="29"/>
      <c r="D740" s="29"/>
      <c r="E740" s="29"/>
      <c r="F740" s="29"/>
      <c r="G740" s="74"/>
      <c r="H740" s="74"/>
      <c r="I740" s="74"/>
    </row>
    <row r="741" spans="1:9">
      <c r="A741" s="29"/>
      <c r="B741" s="29"/>
      <c r="C741" s="29"/>
      <c r="D741" s="29"/>
      <c r="E741" s="29"/>
      <c r="F741" s="29"/>
      <c r="G741" s="74"/>
      <c r="H741" s="74"/>
      <c r="I741" s="74"/>
    </row>
    <row r="742" spans="1:9">
      <c r="A742" s="29"/>
      <c r="B742" s="29"/>
      <c r="C742" s="29"/>
      <c r="D742" s="29"/>
      <c r="E742" s="29"/>
      <c r="F742" s="29"/>
      <c r="G742" s="74"/>
      <c r="H742" s="74"/>
      <c r="I742" s="74"/>
    </row>
    <row r="743" spans="1:9">
      <c r="A743" s="29"/>
      <c r="B743" s="29"/>
      <c r="C743" s="29"/>
      <c r="D743" s="29"/>
      <c r="E743" s="29"/>
      <c r="F743" s="29"/>
      <c r="G743" s="74"/>
      <c r="H743" s="74"/>
      <c r="I743" s="74"/>
    </row>
    <row r="744" spans="1:9">
      <c r="A744" s="29"/>
      <c r="B744" s="29"/>
      <c r="C744" s="29"/>
      <c r="D744" s="29"/>
      <c r="E744" s="29"/>
      <c r="F744" s="29"/>
      <c r="G744" s="74"/>
      <c r="H744" s="74"/>
      <c r="I744" s="74"/>
    </row>
    <row r="745" spans="1:9">
      <c r="A745" s="29"/>
      <c r="B745" s="29"/>
      <c r="C745" s="29"/>
      <c r="D745" s="29"/>
      <c r="E745" s="29"/>
      <c r="F745" s="29"/>
      <c r="G745" s="74"/>
      <c r="H745" s="74"/>
      <c r="I745" s="74"/>
    </row>
    <row r="746" spans="1:9">
      <c r="A746" s="29"/>
      <c r="B746" s="29"/>
      <c r="C746" s="29"/>
      <c r="D746" s="29"/>
      <c r="E746" s="29"/>
      <c r="F746" s="29"/>
      <c r="G746" s="74"/>
      <c r="H746" s="74"/>
      <c r="I746" s="74"/>
    </row>
    <row r="747" spans="1:9">
      <c r="A747" s="29"/>
      <c r="B747" s="29"/>
      <c r="C747" s="29"/>
      <c r="D747" s="29"/>
      <c r="E747" s="29"/>
      <c r="F747" s="29"/>
      <c r="G747" s="74"/>
      <c r="H747" s="74"/>
      <c r="I747" s="74"/>
    </row>
    <row r="748" spans="1:9">
      <c r="A748" s="29"/>
      <c r="B748" s="29"/>
      <c r="C748" s="29"/>
      <c r="D748" s="29"/>
      <c r="E748" s="29"/>
      <c r="F748" s="29"/>
      <c r="G748" s="74"/>
      <c r="H748" s="74"/>
      <c r="I748" s="74"/>
    </row>
    <row r="749" spans="1:9">
      <c r="A749" s="29"/>
      <c r="B749" s="29"/>
      <c r="C749" s="29"/>
      <c r="D749" s="29"/>
      <c r="E749" s="29"/>
      <c r="F749" s="29"/>
      <c r="G749" s="74"/>
      <c r="H749" s="74"/>
      <c r="I749" s="74"/>
    </row>
    <row r="750" spans="1:9">
      <c r="A750" s="29"/>
      <c r="B750" s="29"/>
      <c r="C750" s="29"/>
      <c r="D750" s="29"/>
      <c r="E750" s="29"/>
      <c r="F750" s="29"/>
      <c r="G750" s="74"/>
      <c r="H750" s="74"/>
      <c r="I750" s="74"/>
    </row>
    <row r="751" spans="1:9">
      <c r="A751" s="29"/>
      <c r="B751" s="29"/>
      <c r="C751" s="29"/>
      <c r="D751" s="29"/>
      <c r="E751" s="29"/>
      <c r="F751" s="29"/>
      <c r="G751" s="74"/>
      <c r="H751" s="74"/>
      <c r="I751" s="74"/>
    </row>
    <row r="752" spans="1:9">
      <c r="A752" s="29"/>
      <c r="B752" s="29"/>
      <c r="C752" s="29"/>
      <c r="D752" s="29"/>
      <c r="E752" s="29"/>
      <c r="F752" s="29"/>
      <c r="G752" s="74"/>
      <c r="H752" s="74"/>
      <c r="I752" s="74"/>
    </row>
    <row r="753" spans="1:9">
      <c r="A753" s="29"/>
      <c r="B753" s="29"/>
      <c r="C753" s="29"/>
      <c r="D753" s="29"/>
      <c r="E753" s="29"/>
      <c r="F753" s="29"/>
      <c r="G753" s="74"/>
      <c r="H753" s="74"/>
      <c r="I753" s="74"/>
    </row>
    <row r="754" spans="1:9">
      <c r="A754" s="29"/>
      <c r="B754" s="29"/>
      <c r="C754" s="29"/>
      <c r="D754" s="29"/>
      <c r="E754" s="29"/>
      <c r="F754" s="29"/>
      <c r="G754" s="74"/>
      <c r="H754" s="74"/>
      <c r="I754" s="74"/>
    </row>
    <row r="755" spans="1:9">
      <c r="A755" s="29"/>
      <c r="B755" s="29"/>
      <c r="C755" s="29"/>
      <c r="D755" s="29"/>
      <c r="E755" s="29"/>
      <c r="F755" s="29"/>
      <c r="G755" s="74"/>
      <c r="H755" s="74"/>
      <c r="I755" s="74"/>
    </row>
    <row r="756" spans="1:9">
      <c r="A756" s="29"/>
      <c r="B756" s="29"/>
      <c r="C756" s="29"/>
      <c r="D756" s="29"/>
      <c r="E756" s="29"/>
      <c r="F756" s="29"/>
      <c r="G756" s="74"/>
      <c r="H756" s="74"/>
      <c r="I756" s="74"/>
    </row>
    <row r="757" spans="1:9">
      <c r="A757" s="29"/>
      <c r="B757" s="29"/>
      <c r="C757" s="29"/>
      <c r="D757" s="29"/>
      <c r="E757" s="29"/>
      <c r="F757" s="29"/>
      <c r="G757" s="74"/>
      <c r="H757" s="74"/>
      <c r="I757" s="74"/>
    </row>
    <row r="758" spans="1:9">
      <c r="A758" s="29"/>
      <c r="B758" s="29"/>
      <c r="C758" s="29"/>
      <c r="D758" s="29"/>
      <c r="E758" s="29"/>
      <c r="F758" s="29"/>
      <c r="G758" s="74"/>
      <c r="H758" s="74"/>
      <c r="I758" s="74"/>
    </row>
    <row r="759" spans="1:9">
      <c r="A759" s="29"/>
      <c r="B759" s="29"/>
      <c r="C759" s="29"/>
      <c r="D759" s="29"/>
      <c r="E759" s="29"/>
      <c r="F759" s="29"/>
      <c r="G759" s="74"/>
      <c r="H759" s="74"/>
      <c r="I759" s="74"/>
    </row>
    <row r="760" spans="1:9">
      <c r="A760" s="29"/>
      <c r="B760" s="29"/>
      <c r="C760" s="29"/>
      <c r="D760" s="29"/>
      <c r="E760" s="29"/>
      <c r="F760" s="29"/>
      <c r="G760" s="74"/>
      <c r="H760" s="74"/>
      <c r="I760" s="74"/>
    </row>
    <row r="761" spans="1:9">
      <c r="A761" s="29"/>
      <c r="B761" s="29"/>
      <c r="C761" s="29"/>
      <c r="D761" s="29"/>
      <c r="E761" s="29"/>
      <c r="F761" s="29"/>
      <c r="G761" s="74"/>
      <c r="H761" s="74"/>
      <c r="I761" s="74"/>
    </row>
    <row r="762" spans="1:9">
      <c r="A762" s="29"/>
      <c r="B762" s="29"/>
      <c r="C762" s="29"/>
      <c r="D762" s="29"/>
      <c r="E762" s="29"/>
      <c r="F762" s="29"/>
      <c r="G762" s="74"/>
      <c r="H762" s="74"/>
      <c r="I762" s="74"/>
    </row>
    <row r="763" spans="1:9">
      <c r="A763" s="29"/>
      <c r="B763" s="29"/>
      <c r="C763" s="29"/>
      <c r="D763" s="29"/>
      <c r="E763" s="29"/>
      <c r="F763" s="29"/>
      <c r="G763" s="74"/>
      <c r="H763" s="74"/>
      <c r="I763" s="74"/>
    </row>
    <row r="764" spans="1:9">
      <c r="A764" s="29"/>
      <c r="B764" s="29"/>
      <c r="C764" s="29"/>
      <c r="D764" s="29"/>
      <c r="E764" s="29"/>
      <c r="F764" s="29"/>
      <c r="G764" s="74"/>
      <c r="H764" s="74"/>
      <c r="I764" s="74"/>
    </row>
    <row r="765" spans="1:9">
      <c r="A765" s="29"/>
      <c r="B765" s="29"/>
      <c r="C765" s="29"/>
      <c r="D765" s="29"/>
      <c r="E765" s="29"/>
      <c r="F765" s="29"/>
      <c r="G765" s="74"/>
      <c r="H765" s="74"/>
      <c r="I765" s="74"/>
    </row>
    <row r="766" spans="1:9">
      <c r="A766" s="29"/>
      <c r="B766" s="29"/>
      <c r="C766" s="29"/>
      <c r="D766" s="29"/>
      <c r="E766" s="29"/>
      <c r="F766" s="29"/>
      <c r="G766" s="74"/>
      <c r="H766" s="74"/>
      <c r="I766" s="74"/>
    </row>
    <row r="767" spans="1:9">
      <c r="A767" s="29"/>
      <c r="B767" s="29"/>
      <c r="C767" s="29"/>
      <c r="D767" s="29"/>
      <c r="E767" s="29"/>
      <c r="F767" s="29"/>
      <c r="G767" s="74"/>
      <c r="H767" s="74"/>
      <c r="I767" s="74"/>
    </row>
    <row r="768" spans="1:9">
      <c r="A768" s="29"/>
      <c r="B768" s="29"/>
      <c r="C768" s="29"/>
      <c r="D768" s="29"/>
      <c r="E768" s="29"/>
      <c r="F768" s="29"/>
      <c r="G768" s="74"/>
      <c r="H768" s="74"/>
      <c r="I768" s="74"/>
    </row>
    <row r="769" spans="1:9">
      <c r="A769" s="29"/>
      <c r="B769" s="29"/>
      <c r="C769" s="29"/>
      <c r="D769" s="29"/>
      <c r="E769" s="29"/>
      <c r="F769" s="29"/>
      <c r="G769" s="74"/>
      <c r="H769" s="74"/>
      <c r="I769" s="74"/>
    </row>
    <row r="770" spans="1:9">
      <c r="A770" s="29"/>
      <c r="B770" s="29"/>
      <c r="C770" s="29"/>
      <c r="D770" s="29"/>
      <c r="E770" s="29"/>
      <c r="F770" s="29"/>
      <c r="G770" s="74"/>
      <c r="H770" s="74"/>
      <c r="I770" s="74"/>
    </row>
    <row r="771" spans="1:9">
      <c r="A771" s="29"/>
      <c r="B771" s="29"/>
      <c r="C771" s="29"/>
      <c r="D771" s="29"/>
      <c r="E771" s="29"/>
      <c r="F771" s="29"/>
      <c r="G771" s="74"/>
      <c r="H771" s="74"/>
      <c r="I771" s="74"/>
    </row>
    <row r="772" spans="1:9">
      <c r="A772" s="29"/>
      <c r="B772" s="29"/>
      <c r="C772" s="29"/>
      <c r="D772" s="29"/>
      <c r="E772" s="29"/>
      <c r="F772" s="29"/>
      <c r="G772" s="74"/>
      <c r="H772" s="74"/>
      <c r="I772" s="74"/>
    </row>
    <row r="773" spans="1:9">
      <c r="A773" s="29"/>
      <c r="B773" s="29"/>
      <c r="C773" s="29"/>
      <c r="D773" s="29"/>
      <c r="E773" s="29"/>
      <c r="F773" s="29"/>
      <c r="G773" s="74"/>
      <c r="H773" s="74"/>
      <c r="I773" s="74"/>
    </row>
    <row r="774" spans="1:9">
      <c r="A774" s="29"/>
      <c r="B774" s="29"/>
      <c r="C774" s="29"/>
      <c r="D774" s="29"/>
      <c r="E774" s="29"/>
      <c r="F774" s="29"/>
      <c r="G774" s="74"/>
      <c r="H774" s="74"/>
      <c r="I774" s="74"/>
    </row>
    <row r="775" spans="1:9">
      <c r="A775" s="29"/>
      <c r="B775" s="29"/>
      <c r="C775" s="29"/>
      <c r="D775" s="29"/>
      <c r="E775" s="29"/>
      <c r="F775" s="29"/>
      <c r="G775" s="74"/>
      <c r="H775" s="74"/>
      <c r="I775" s="74"/>
    </row>
    <row r="776" spans="1:9">
      <c r="A776" s="29"/>
      <c r="B776" s="29"/>
      <c r="C776" s="29"/>
      <c r="D776" s="29"/>
      <c r="E776" s="29"/>
      <c r="F776" s="29"/>
      <c r="G776" s="74"/>
      <c r="H776" s="74"/>
      <c r="I776" s="74"/>
    </row>
    <row r="777" spans="1:9">
      <c r="A777" s="29"/>
      <c r="B777" s="29"/>
      <c r="C777" s="29"/>
      <c r="D777" s="29"/>
      <c r="E777" s="29"/>
      <c r="F777" s="29"/>
      <c r="G777" s="74"/>
      <c r="H777" s="74"/>
      <c r="I777" s="74"/>
    </row>
    <row r="778" spans="1:9">
      <c r="A778" s="29"/>
      <c r="B778" s="29"/>
      <c r="C778" s="29"/>
      <c r="D778" s="29"/>
      <c r="E778" s="29"/>
      <c r="F778" s="29"/>
      <c r="G778" s="74"/>
      <c r="H778" s="74"/>
      <c r="I778" s="74"/>
    </row>
    <row r="779" spans="1:9">
      <c r="A779" s="29"/>
      <c r="B779" s="29"/>
      <c r="C779" s="29"/>
      <c r="D779" s="29"/>
      <c r="E779" s="29"/>
      <c r="F779" s="29"/>
      <c r="G779" s="74"/>
      <c r="H779" s="74"/>
      <c r="I779" s="74"/>
    </row>
    <row r="780" spans="1:9">
      <c r="A780" s="29"/>
      <c r="B780" s="29"/>
      <c r="C780" s="29"/>
      <c r="D780" s="29"/>
      <c r="E780" s="29"/>
      <c r="F780" s="29"/>
      <c r="G780" s="74"/>
      <c r="H780" s="74"/>
      <c r="I780" s="74"/>
    </row>
    <row r="781" spans="1:9">
      <c r="A781" s="29"/>
      <c r="B781" s="29"/>
      <c r="C781" s="29"/>
      <c r="D781" s="29"/>
      <c r="E781" s="29"/>
      <c r="F781" s="29"/>
      <c r="G781" s="74"/>
      <c r="H781" s="74"/>
      <c r="I781" s="74"/>
    </row>
    <row r="782" spans="1:9">
      <c r="A782" s="29"/>
      <c r="B782" s="29"/>
      <c r="C782" s="29"/>
      <c r="D782" s="29"/>
      <c r="E782" s="29"/>
      <c r="F782" s="29"/>
      <c r="G782" s="74"/>
      <c r="H782" s="74"/>
      <c r="I782" s="74"/>
    </row>
    <row r="783" spans="1:9">
      <c r="A783" s="29"/>
      <c r="B783" s="29"/>
      <c r="C783" s="29"/>
      <c r="D783" s="29"/>
      <c r="E783" s="29"/>
      <c r="F783" s="29"/>
      <c r="G783" s="74"/>
      <c r="H783" s="74"/>
      <c r="I783" s="74"/>
    </row>
    <row r="784" spans="1:9">
      <c r="A784" s="29"/>
      <c r="B784" s="29"/>
      <c r="C784" s="29"/>
      <c r="D784" s="29"/>
      <c r="E784" s="29"/>
      <c r="F784" s="29"/>
      <c r="G784" s="74"/>
      <c r="H784" s="74"/>
      <c r="I784" s="74"/>
    </row>
    <row r="785" spans="1:9">
      <c r="A785" s="29"/>
      <c r="B785" s="29"/>
      <c r="C785" s="29"/>
      <c r="D785" s="29"/>
      <c r="E785" s="29"/>
      <c r="F785" s="29"/>
      <c r="G785" s="74"/>
      <c r="H785" s="74"/>
      <c r="I785" s="74"/>
    </row>
    <row r="786" spans="1:9">
      <c r="A786" s="29"/>
      <c r="B786" s="29"/>
      <c r="C786" s="29"/>
      <c r="D786" s="29"/>
      <c r="E786" s="29"/>
      <c r="F786" s="29"/>
      <c r="G786" s="74"/>
      <c r="H786" s="74"/>
      <c r="I786" s="74"/>
    </row>
    <row r="787" spans="1:9">
      <c r="A787" s="29"/>
      <c r="B787" s="29"/>
      <c r="C787" s="29"/>
      <c r="D787" s="29"/>
      <c r="E787" s="29"/>
      <c r="F787" s="29"/>
      <c r="G787" s="74"/>
      <c r="H787" s="74"/>
      <c r="I787" s="74"/>
    </row>
    <row r="788" spans="1:9">
      <c r="A788" s="29"/>
      <c r="B788" s="29"/>
      <c r="C788" s="29"/>
      <c r="D788" s="29"/>
      <c r="E788" s="29"/>
      <c r="F788" s="29"/>
      <c r="G788" s="74"/>
      <c r="H788" s="74"/>
      <c r="I788" s="74"/>
    </row>
    <row r="789" spans="1:9">
      <c r="A789" s="29"/>
      <c r="B789" s="29"/>
      <c r="C789" s="29"/>
      <c r="D789" s="29"/>
      <c r="E789" s="29"/>
      <c r="F789" s="29"/>
      <c r="G789" s="74"/>
      <c r="H789" s="74"/>
      <c r="I789" s="74"/>
    </row>
    <row r="790" spans="1:9">
      <c r="A790" s="29"/>
      <c r="B790" s="29"/>
      <c r="C790" s="29"/>
      <c r="D790" s="29"/>
      <c r="E790" s="29"/>
      <c r="F790" s="29"/>
      <c r="G790" s="74"/>
      <c r="H790" s="74"/>
      <c r="I790" s="74"/>
    </row>
    <row r="791" spans="1:9">
      <c r="A791" s="29"/>
      <c r="B791" s="29"/>
      <c r="C791" s="29"/>
      <c r="D791" s="29"/>
      <c r="E791" s="29"/>
      <c r="F791" s="29"/>
      <c r="G791" s="74"/>
      <c r="H791" s="74"/>
      <c r="I791" s="74"/>
    </row>
    <row r="792" spans="1:9">
      <c r="A792" s="29"/>
      <c r="B792" s="29"/>
      <c r="C792" s="29"/>
      <c r="D792" s="29"/>
      <c r="E792" s="29"/>
      <c r="F792" s="29"/>
      <c r="G792" s="74"/>
      <c r="H792" s="74"/>
      <c r="I792" s="74"/>
    </row>
    <row r="793" spans="1:9">
      <c r="A793" s="29"/>
      <c r="B793" s="29"/>
      <c r="C793" s="29"/>
      <c r="D793" s="29"/>
      <c r="E793" s="29"/>
      <c r="F793" s="29"/>
      <c r="G793" s="74"/>
      <c r="H793" s="74"/>
      <c r="I793" s="74"/>
    </row>
    <row r="794" spans="1:9">
      <c r="A794" s="29"/>
      <c r="B794" s="29"/>
      <c r="C794" s="29"/>
      <c r="D794" s="29"/>
      <c r="E794" s="29"/>
      <c r="F794" s="29"/>
      <c r="G794" s="74"/>
      <c r="H794" s="74"/>
      <c r="I794" s="74"/>
    </row>
    <row r="795" spans="1:9">
      <c r="A795" s="29"/>
      <c r="B795" s="29"/>
      <c r="C795" s="29"/>
      <c r="D795" s="29"/>
      <c r="E795" s="29"/>
      <c r="F795" s="29"/>
      <c r="G795" s="74"/>
      <c r="H795" s="74"/>
      <c r="I795" s="74"/>
    </row>
    <row r="796" spans="1:9">
      <c r="A796" s="29"/>
      <c r="B796" s="29"/>
      <c r="C796" s="29"/>
      <c r="D796" s="29"/>
      <c r="E796" s="29"/>
      <c r="F796" s="29"/>
      <c r="G796" s="74"/>
      <c r="H796" s="74"/>
      <c r="I796" s="74"/>
    </row>
    <row r="797" spans="1:9">
      <c r="A797" s="29"/>
      <c r="B797" s="29"/>
      <c r="C797" s="29"/>
      <c r="D797" s="29"/>
      <c r="E797" s="29"/>
      <c r="F797" s="29"/>
      <c r="G797" s="74"/>
      <c r="H797" s="74"/>
      <c r="I797" s="74"/>
    </row>
    <row r="798" spans="1:9">
      <c r="A798" s="29"/>
      <c r="B798" s="29"/>
      <c r="C798" s="29"/>
      <c r="D798" s="29"/>
      <c r="E798" s="29"/>
      <c r="F798" s="29"/>
      <c r="G798" s="74"/>
      <c r="H798" s="74"/>
      <c r="I798" s="74"/>
    </row>
    <row r="799" spans="1:9">
      <c r="A799" s="29"/>
      <c r="B799" s="29"/>
      <c r="C799" s="29"/>
      <c r="D799" s="29"/>
      <c r="E799" s="29"/>
      <c r="F799" s="29"/>
      <c r="G799" s="74"/>
      <c r="H799" s="74"/>
      <c r="I799" s="74"/>
    </row>
    <row r="800" spans="1:9">
      <c r="A800" s="29"/>
      <c r="B800" s="29"/>
      <c r="C800" s="29"/>
      <c r="D800" s="29"/>
      <c r="E800" s="29"/>
      <c r="F800" s="29"/>
      <c r="G800" s="74"/>
      <c r="H800" s="74"/>
      <c r="I800" s="74"/>
    </row>
    <row r="801" spans="1:9">
      <c r="A801" s="29"/>
      <c r="B801" s="29"/>
      <c r="C801" s="29"/>
      <c r="D801" s="29"/>
      <c r="E801" s="29"/>
      <c r="F801" s="29"/>
      <c r="G801" s="74"/>
      <c r="H801" s="74"/>
      <c r="I801" s="74"/>
    </row>
    <row r="802" spans="1:9">
      <c r="A802" s="29"/>
      <c r="B802" s="29"/>
      <c r="C802" s="29"/>
      <c r="D802" s="29"/>
      <c r="E802" s="29"/>
      <c r="F802" s="29"/>
      <c r="G802" s="74"/>
      <c r="H802" s="74"/>
      <c r="I802" s="74"/>
    </row>
    <row r="803" spans="1:9">
      <c r="A803" s="29"/>
      <c r="B803" s="29"/>
      <c r="C803" s="29"/>
      <c r="D803" s="29"/>
      <c r="E803" s="29"/>
      <c r="F803" s="29"/>
      <c r="G803" s="74"/>
      <c r="H803" s="74"/>
      <c r="I803" s="74"/>
    </row>
    <row r="804" spans="1:9">
      <c r="A804" s="29"/>
      <c r="B804" s="29"/>
      <c r="C804" s="29"/>
      <c r="D804" s="29"/>
      <c r="E804" s="29"/>
      <c r="F804" s="29"/>
      <c r="G804" s="74"/>
      <c r="H804" s="74"/>
      <c r="I804" s="74"/>
    </row>
    <row r="805" spans="1:9">
      <c r="A805" s="29"/>
      <c r="B805" s="29"/>
      <c r="C805" s="29"/>
      <c r="D805" s="29"/>
      <c r="E805" s="29"/>
      <c r="F805" s="29"/>
      <c r="G805" s="74"/>
      <c r="H805" s="74"/>
      <c r="I805" s="74"/>
    </row>
    <row r="806" spans="1:9">
      <c r="A806" s="29"/>
      <c r="B806" s="29"/>
      <c r="C806" s="29"/>
      <c r="D806" s="29"/>
      <c r="E806" s="29"/>
      <c r="F806" s="29"/>
      <c r="G806" s="74"/>
      <c r="H806" s="74"/>
      <c r="I806" s="74"/>
    </row>
    <row r="807" spans="1:9">
      <c r="A807" s="29"/>
      <c r="B807" s="29"/>
      <c r="C807" s="29"/>
      <c r="D807" s="29"/>
      <c r="E807" s="29"/>
      <c r="F807" s="29"/>
      <c r="G807" s="74"/>
      <c r="H807" s="74"/>
      <c r="I807" s="74"/>
    </row>
    <row r="808" spans="1:9">
      <c r="A808" s="29"/>
      <c r="B808" s="29"/>
      <c r="C808" s="29"/>
      <c r="D808" s="29"/>
      <c r="E808" s="29"/>
      <c r="F808" s="29"/>
      <c r="G808" s="74"/>
      <c r="H808" s="74"/>
      <c r="I808" s="74"/>
    </row>
    <row r="809" spans="1:9">
      <c r="A809" s="29"/>
      <c r="B809" s="29"/>
      <c r="C809" s="29"/>
      <c r="D809" s="29"/>
      <c r="E809" s="29"/>
      <c r="F809" s="29"/>
      <c r="G809" s="74"/>
      <c r="H809" s="74"/>
      <c r="I809" s="74"/>
    </row>
    <row r="810" spans="1:9">
      <c r="A810" s="29"/>
      <c r="B810" s="29"/>
      <c r="C810" s="29"/>
      <c r="D810" s="29"/>
      <c r="E810" s="29"/>
      <c r="F810" s="29"/>
      <c r="G810" s="74"/>
      <c r="H810" s="74"/>
      <c r="I810" s="74"/>
    </row>
    <row r="811" spans="1:9">
      <c r="A811" s="29"/>
      <c r="B811" s="29"/>
      <c r="C811" s="29"/>
      <c r="D811" s="29"/>
      <c r="E811" s="29"/>
      <c r="F811" s="29"/>
      <c r="G811" s="74"/>
      <c r="H811" s="74"/>
      <c r="I811" s="74"/>
    </row>
    <row r="812" spans="1:9">
      <c r="A812" s="29"/>
      <c r="B812" s="29"/>
      <c r="C812" s="29"/>
      <c r="D812" s="29"/>
      <c r="E812" s="29"/>
      <c r="F812" s="29"/>
      <c r="G812" s="74"/>
      <c r="H812" s="74"/>
      <c r="I812" s="74"/>
    </row>
    <row r="813" spans="1:9">
      <c r="A813" s="29"/>
      <c r="B813" s="29"/>
      <c r="C813" s="29"/>
      <c r="D813" s="29"/>
      <c r="E813" s="29"/>
      <c r="F813" s="29"/>
      <c r="G813" s="74"/>
      <c r="H813" s="74"/>
      <c r="I813" s="74"/>
    </row>
    <row r="814" spans="1:9">
      <c r="A814" s="29"/>
      <c r="B814" s="29"/>
      <c r="C814" s="29"/>
      <c r="D814" s="29"/>
      <c r="E814" s="29"/>
      <c r="F814" s="29"/>
      <c r="G814" s="74"/>
      <c r="H814" s="74"/>
      <c r="I814" s="74"/>
    </row>
    <row r="815" spans="1:9">
      <c r="A815" s="29"/>
      <c r="B815" s="29"/>
      <c r="C815" s="29"/>
      <c r="D815" s="29"/>
      <c r="E815" s="29"/>
      <c r="F815" s="29"/>
      <c r="G815" s="74"/>
      <c r="H815" s="74"/>
      <c r="I815" s="74"/>
    </row>
    <row r="816" spans="1:9">
      <c r="A816" s="29"/>
      <c r="B816" s="29"/>
      <c r="C816" s="29"/>
      <c r="D816" s="29"/>
      <c r="E816" s="29"/>
      <c r="F816" s="29"/>
      <c r="G816" s="74"/>
      <c r="H816" s="74"/>
      <c r="I816" s="74"/>
    </row>
    <row r="817" spans="1:9">
      <c r="A817" s="29"/>
      <c r="B817" s="29"/>
      <c r="C817" s="29"/>
      <c r="D817" s="29"/>
      <c r="E817" s="29"/>
      <c r="F817" s="29"/>
      <c r="G817" s="74"/>
      <c r="H817" s="74"/>
      <c r="I817" s="74"/>
    </row>
    <row r="818" spans="1:9">
      <c r="A818" s="29"/>
      <c r="B818" s="29"/>
      <c r="C818" s="29"/>
      <c r="D818" s="29"/>
      <c r="E818" s="29"/>
      <c r="F818" s="29"/>
      <c r="G818" s="74"/>
      <c r="H818" s="74"/>
      <c r="I818" s="74"/>
    </row>
    <row r="819" spans="1:9">
      <c r="A819" s="29"/>
      <c r="B819" s="29"/>
      <c r="C819" s="29"/>
      <c r="D819" s="29"/>
      <c r="E819" s="29"/>
      <c r="F819" s="29"/>
      <c r="G819" s="74"/>
      <c r="H819" s="74"/>
      <c r="I819" s="74"/>
    </row>
    <row r="820" spans="1:9">
      <c r="A820" s="29"/>
      <c r="B820" s="29"/>
      <c r="C820" s="29"/>
      <c r="D820" s="29"/>
      <c r="E820" s="29"/>
      <c r="F820" s="29"/>
      <c r="G820" s="74"/>
      <c r="H820" s="74"/>
      <c r="I820" s="74"/>
    </row>
    <row r="821" spans="1:9">
      <c r="A821" s="29"/>
      <c r="B821" s="29"/>
      <c r="C821" s="29"/>
      <c r="D821" s="29"/>
      <c r="E821" s="29"/>
      <c r="F821" s="29"/>
      <c r="G821" s="74"/>
      <c r="H821" s="74"/>
      <c r="I821" s="74"/>
    </row>
    <row r="822" spans="1:9">
      <c r="A822" s="29"/>
      <c r="B822" s="29"/>
      <c r="C822" s="29"/>
      <c r="D822" s="29"/>
      <c r="E822" s="29"/>
      <c r="F822" s="29"/>
      <c r="G822" s="74"/>
      <c r="H822" s="74"/>
      <c r="I822" s="74"/>
    </row>
    <row r="823" spans="1:9">
      <c r="A823" s="29"/>
      <c r="B823" s="29"/>
      <c r="C823" s="29"/>
      <c r="D823" s="29"/>
      <c r="E823" s="29"/>
      <c r="F823" s="29"/>
      <c r="G823" s="74"/>
      <c r="H823" s="74"/>
      <c r="I823" s="74"/>
    </row>
    <row r="824" spans="1:9">
      <c r="A824" s="29"/>
      <c r="B824" s="29"/>
      <c r="C824" s="29"/>
      <c r="D824" s="29"/>
      <c r="E824" s="29"/>
      <c r="F824" s="29"/>
      <c r="G824" s="74"/>
      <c r="H824" s="74"/>
      <c r="I824" s="74"/>
    </row>
    <row r="825" spans="1:9">
      <c r="A825" s="29"/>
      <c r="B825" s="29"/>
      <c r="C825" s="29"/>
      <c r="D825" s="29"/>
      <c r="E825" s="29"/>
      <c r="F825" s="29"/>
      <c r="G825" s="74"/>
      <c r="H825" s="74"/>
      <c r="I825" s="74"/>
    </row>
    <row r="826" spans="1:9">
      <c r="A826" s="29"/>
      <c r="B826" s="29"/>
      <c r="C826" s="29"/>
      <c r="D826" s="29"/>
      <c r="E826" s="29"/>
      <c r="F826" s="29"/>
      <c r="G826" s="74"/>
      <c r="H826" s="74"/>
      <c r="I826" s="74"/>
    </row>
    <row r="827" spans="1:9">
      <c r="A827" s="29"/>
      <c r="B827" s="29"/>
      <c r="C827" s="29"/>
      <c r="D827" s="29"/>
      <c r="E827" s="29"/>
      <c r="F827" s="29"/>
      <c r="G827" s="74"/>
      <c r="H827" s="74"/>
      <c r="I827" s="74"/>
    </row>
    <row r="828" spans="1:9">
      <c r="A828" s="29"/>
      <c r="B828" s="29"/>
      <c r="C828" s="29"/>
      <c r="D828" s="29"/>
      <c r="E828" s="29"/>
      <c r="F828" s="29"/>
      <c r="G828" s="74"/>
      <c r="H828" s="74"/>
      <c r="I828" s="74"/>
    </row>
    <row r="829" spans="1:9">
      <c r="A829" s="29"/>
      <c r="B829" s="29"/>
      <c r="C829" s="29"/>
      <c r="D829" s="29"/>
      <c r="E829" s="29"/>
      <c r="F829" s="29"/>
      <c r="G829" s="74"/>
      <c r="H829" s="74"/>
      <c r="I829" s="74"/>
    </row>
    <row r="830" spans="1:9">
      <c r="A830" s="29"/>
      <c r="B830" s="29"/>
      <c r="C830" s="29"/>
      <c r="D830" s="29"/>
      <c r="E830" s="29"/>
      <c r="F830" s="29"/>
      <c r="G830" s="74"/>
      <c r="H830" s="74"/>
      <c r="I830" s="74"/>
    </row>
    <row r="831" spans="1:9">
      <c r="A831" s="29"/>
      <c r="B831" s="29"/>
      <c r="C831" s="29"/>
      <c r="D831" s="29"/>
      <c r="E831" s="29"/>
      <c r="F831" s="29"/>
      <c r="G831" s="74"/>
      <c r="H831" s="74"/>
      <c r="I831" s="74"/>
    </row>
    <row r="832" spans="1:9">
      <c r="A832" s="29"/>
      <c r="B832" s="29"/>
      <c r="C832" s="29"/>
      <c r="D832" s="29"/>
      <c r="E832" s="29"/>
      <c r="F832" s="29"/>
      <c r="G832" s="74"/>
      <c r="H832" s="74"/>
      <c r="I832" s="74"/>
    </row>
    <row r="833" spans="1:9">
      <c r="A833" s="29"/>
      <c r="B833" s="29"/>
      <c r="C833" s="29"/>
      <c r="D833" s="29"/>
      <c r="E833" s="29"/>
      <c r="F833" s="29"/>
      <c r="G833" s="74"/>
      <c r="H833" s="74"/>
      <c r="I833" s="74"/>
    </row>
    <row r="834" spans="1:9">
      <c r="A834" s="29"/>
      <c r="B834" s="29"/>
      <c r="C834" s="29"/>
      <c r="D834" s="29"/>
      <c r="E834" s="29"/>
      <c r="F834" s="29"/>
      <c r="G834" s="74"/>
      <c r="H834" s="74"/>
      <c r="I834" s="74"/>
    </row>
    <row r="835" spans="1:9">
      <c r="A835" s="29"/>
      <c r="B835" s="29"/>
      <c r="C835" s="29"/>
      <c r="D835" s="29"/>
      <c r="E835" s="29"/>
      <c r="F835" s="29"/>
      <c r="G835" s="74"/>
      <c r="H835" s="74"/>
      <c r="I835" s="74"/>
    </row>
    <row r="836" spans="1:9">
      <c r="A836" s="29"/>
      <c r="B836" s="29"/>
      <c r="C836" s="29"/>
      <c r="D836" s="29"/>
      <c r="E836" s="29"/>
      <c r="F836" s="29"/>
      <c r="G836" s="74"/>
      <c r="H836" s="74"/>
      <c r="I836" s="74"/>
    </row>
    <row r="837" spans="1:9">
      <c r="A837" s="29"/>
      <c r="B837" s="29"/>
      <c r="C837" s="29"/>
      <c r="D837" s="29"/>
      <c r="E837" s="29"/>
      <c r="F837" s="29"/>
      <c r="G837" s="74"/>
      <c r="H837" s="74"/>
      <c r="I837" s="74"/>
    </row>
    <row r="838" spans="1:9">
      <c r="A838" s="29"/>
      <c r="B838" s="29"/>
      <c r="C838" s="29"/>
      <c r="D838" s="29"/>
      <c r="E838" s="29"/>
      <c r="F838" s="29"/>
      <c r="G838" s="74"/>
      <c r="H838" s="74"/>
      <c r="I838" s="74"/>
    </row>
    <row r="839" spans="1:9">
      <c r="A839" s="29"/>
      <c r="B839" s="29"/>
      <c r="C839" s="29"/>
      <c r="D839" s="29"/>
      <c r="E839" s="29"/>
      <c r="F839" s="29"/>
      <c r="G839" s="74"/>
      <c r="H839" s="74"/>
      <c r="I839" s="74"/>
    </row>
    <row r="840" spans="1:9">
      <c r="A840" s="29"/>
      <c r="B840" s="29"/>
      <c r="C840" s="29"/>
      <c r="D840" s="29"/>
      <c r="E840" s="29"/>
      <c r="F840" s="29"/>
      <c r="G840" s="74"/>
      <c r="H840" s="74"/>
      <c r="I840" s="74"/>
    </row>
    <row r="841" spans="1:9">
      <c r="A841" s="29"/>
      <c r="B841" s="29"/>
      <c r="C841" s="29"/>
      <c r="D841" s="29"/>
      <c r="E841" s="29"/>
      <c r="F841" s="29"/>
      <c r="G841" s="74"/>
      <c r="H841" s="74"/>
      <c r="I841" s="74"/>
    </row>
    <row r="842" spans="1:9">
      <c r="A842" s="29"/>
      <c r="B842" s="29"/>
      <c r="C842" s="29"/>
      <c r="D842" s="29"/>
      <c r="E842" s="29"/>
      <c r="F842" s="29"/>
      <c r="G842" s="74"/>
      <c r="H842" s="74"/>
      <c r="I842" s="74"/>
    </row>
    <row r="843" spans="1:9">
      <c r="A843" s="29"/>
      <c r="B843" s="29"/>
      <c r="C843" s="29"/>
      <c r="D843" s="29"/>
      <c r="E843" s="29"/>
      <c r="F843" s="29"/>
      <c r="G843" s="74"/>
      <c r="H843" s="74"/>
      <c r="I843" s="74"/>
    </row>
    <row r="844" spans="1:9">
      <c r="A844" s="29"/>
      <c r="B844" s="29"/>
      <c r="C844" s="29"/>
      <c r="D844" s="29"/>
      <c r="E844" s="29"/>
      <c r="F844" s="29"/>
      <c r="G844" s="74"/>
      <c r="H844" s="74"/>
      <c r="I844" s="74"/>
    </row>
    <row r="845" spans="1:9">
      <c r="A845" s="29"/>
      <c r="B845" s="29"/>
      <c r="C845" s="29"/>
      <c r="D845" s="29"/>
      <c r="E845" s="29"/>
      <c r="F845" s="29"/>
      <c r="G845" s="74"/>
      <c r="H845" s="74"/>
      <c r="I845" s="74"/>
    </row>
    <row r="846" spans="1:9">
      <c r="A846" s="29"/>
      <c r="B846" s="29"/>
      <c r="C846" s="29"/>
      <c r="D846" s="29"/>
      <c r="E846" s="29"/>
      <c r="F846" s="29"/>
      <c r="G846" s="74"/>
      <c r="H846" s="74"/>
      <c r="I846" s="74"/>
    </row>
    <row r="847" spans="1:9">
      <c r="A847" s="29"/>
      <c r="B847" s="29"/>
      <c r="C847" s="29"/>
      <c r="D847" s="29"/>
      <c r="E847" s="29"/>
      <c r="F847" s="29"/>
      <c r="G847" s="74"/>
      <c r="H847" s="74"/>
      <c r="I847" s="74"/>
    </row>
    <row r="848" spans="1:9">
      <c r="A848" s="29"/>
      <c r="B848" s="29"/>
      <c r="C848" s="29"/>
      <c r="D848" s="29"/>
      <c r="E848" s="29"/>
      <c r="F848" s="29"/>
      <c r="G848" s="74"/>
      <c r="H848" s="74"/>
      <c r="I848" s="74"/>
    </row>
    <row r="849" spans="1:9">
      <c r="A849" s="29"/>
      <c r="B849" s="29"/>
      <c r="C849" s="29"/>
      <c r="D849" s="29"/>
      <c r="E849" s="29"/>
      <c r="F849" s="29"/>
      <c r="G849" s="74"/>
      <c r="H849" s="74"/>
      <c r="I849" s="74"/>
    </row>
    <row r="850" spans="1:9">
      <c r="A850" s="29"/>
      <c r="B850" s="29"/>
      <c r="C850" s="29"/>
      <c r="D850" s="29"/>
      <c r="E850" s="29"/>
      <c r="F850" s="29"/>
      <c r="G850" s="74"/>
      <c r="H850" s="74"/>
      <c r="I850" s="74"/>
    </row>
    <row r="851" spans="1:9">
      <c r="A851" s="29"/>
      <c r="B851" s="29"/>
      <c r="C851" s="29"/>
      <c r="D851" s="29"/>
      <c r="E851" s="29"/>
      <c r="F851" s="29"/>
      <c r="G851" s="74"/>
      <c r="H851" s="74"/>
      <c r="I851" s="74"/>
    </row>
    <row r="852" spans="1:9">
      <c r="A852" s="29"/>
      <c r="B852" s="29"/>
      <c r="C852" s="29"/>
      <c r="D852" s="29"/>
      <c r="E852" s="29"/>
      <c r="F852" s="29"/>
      <c r="G852" s="74"/>
      <c r="H852" s="74"/>
      <c r="I852" s="74"/>
    </row>
    <row r="853" spans="1:9">
      <c r="A853" s="29"/>
      <c r="B853" s="29"/>
      <c r="C853" s="29"/>
      <c r="D853" s="29"/>
      <c r="E853" s="29"/>
      <c r="F853" s="29"/>
      <c r="G853" s="74"/>
      <c r="H853" s="74"/>
      <c r="I853" s="74"/>
    </row>
    <row r="854" spans="1:9">
      <c r="A854" s="29"/>
      <c r="B854" s="29"/>
      <c r="C854" s="29"/>
      <c r="D854" s="29"/>
      <c r="E854" s="29"/>
      <c r="F854" s="29"/>
      <c r="G854" s="74"/>
      <c r="H854" s="74"/>
      <c r="I854" s="74"/>
    </row>
    <row r="855" spans="1:9">
      <c r="A855" s="29"/>
      <c r="B855" s="29"/>
      <c r="C855" s="29"/>
      <c r="D855" s="29"/>
      <c r="E855" s="29"/>
      <c r="F855" s="29"/>
      <c r="G855" s="74"/>
      <c r="H855" s="74"/>
      <c r="I855" s="74"/>
    </row>
    <row r="856" spans="1:9">
      <c r="A856" s="29"/>
      <c r="B856" s="29"/>
      <c r="C856" s="29"/>
      <c r="D856" s="29"/>
      <c r="E856" s="29"/>
      <c r="F856" s="29"/>
      <c r="G856" s="74"/>
      <c r="H856" s="74"/>
      <c r="I856" s="74"/>
    </row>
    <row r="857" spans="1:9">
      <c r="A857" s="29"/>
      <c r="B857" s="29"/>
      <c r="C857" s="29"/>
      <c r="D857" s="29"/>
      <c r="E857" s="29"/>
      <c r="F857" s="29"/>
      <c r="G857" s="74"/>
      <c r="H857" s="74"/>
      <c r="I857" s="74"/>
    </row>
    <row r="858" spans="1:9">
      <c r="A858" s="29"/>
      <c r="B858" s="29"/>
      <c r="C858" s="29"/>
      <c r="D858" s="29"/>
      <c r="E858" s="29"/>
      <c r="F858" s="29"/>
      <c r="G858" s="74"/>
      <c r="H858" s="74"/>
      <c r="I858" s="74"/>
    </row>
    <row r="859" spans="1:9">
      <c r="A859" s="29"/>
      <c r="B859" s="29"/>
      <c r="C859" s="29"/>
      <c r="D859" s="29"/>
      <c r="E859" s="29"/>
      <c r="F859" s="29"/>
      <c r="G859" s="74"/>
      <c r="H859" s="74"/>
      <c r="I859" s="74"/>
    </row>
    <row r="860" spans="1:9">
      <c r="A860" s="29"/>
      <c r="B860" s="29"/>
      <c r="C860" s="29"/>
      <c r="D860" s="29"/>
      <c r="E860" s="29"/>
      <c r="F860" s="29"/>
      <c r="G860" s="74"/>
      <c r="H860" s="74"/>
      <c r="I860" s="74"/>
    </row>
    <row r="861" spans="1:9">
      <c r="A861" s="29"/>
      <c r="B861" s="29"/>
      <c r="C861" s="29"/>
      <c r="D861" s="29"/>
      <c r="E861" s="29"/>
      <c r="F861" s="29"/>
      <c r="G861" s="74"/>
      <c r="H861" s="74"/>
      <c r="I861" s="74"/>
    </row>
    <row r="862" spans="1:9">
      <c r="A862" s="29"/>
      <c r="B862" s="29"/>
      <c r="C862" s="29"/>
      <c r="D862" s="29"/>
      <c r="E862" s="29"/>
      <c r="F862" s="29"/>
      <c r="G862" s="74"/>
      <c r="H862" s="74"/>
      <c r="I862" s="74"/>
    </row>
    <row r="863" spans="1:9">
      <c r="A863" s="29"/>
      <c r="B863" s="29"/>
      <c r="C863" s="29"/>
      <c r="D863" s="29"/>
      <c r="E863" s="29"/>
      <c r="F863" s="29"/>
      <c r="G863" s="74"/>
      <c r="H863" s="74"/>
      <c r="I863" s="74"/>
    </row>
    <row r="864" spans="1:9">
      <c r="A864" s="29"/>
      <c r="B864" s="29"/>
      <c r="C864" s="29"/>
      <c r="D864" s="29"/>
      <c r="E864" s="29"/>
      <c r="F864" s="29"/>
      <c r="G864" s="74"/>
      <c r="H864" s="74"/>
      <c r="I864" s="74"/>
    </row>
    <row r="865" spans="1:9">
      <c r="A865" s="29"/>
      <c r="B865" s="29"/>
      <c r="C865" s="29"/>
      <c r="D865" s="29"/>
      <c r="E865" s="29"/>
      <c r="F865" s="29"/>
      <c r="G865" s="74"/>
      <c r="H865" s="74"/>
      <c r="I865" s="74"/>
    </row>
    <row r="866" spans="1:9">
      <c r="A866" s="29"/>
      <c r="B866" s="29"/>
      <c r="C866" s="29"/>
      <c r="D866" s="29"/>
      <c r="E866" s="29"/>
      <c r="F866" s="29"/>
      <c r="G866" s="74"/>
      <c r="H866" s="74"/>
      <c r="I866" s="74"/>
    </row>
    <row r="867" spans="1:9">
      <c r="A867" s="29"/>
      <c r="B867" s="29"/>
      <c r="C867" s="29"/>
      <c r="D867" s="29"/>
      <c r="E867" s="29"/>
      <c r="F867" s="29"/>
      <c r="G867" s="74"/>
      <c r="H867" s="74"/>
      <c r="I867" s="74"/>
    </row>
    <row r="868" spans="1:9">
      <c r="A868" s="29"/>
      <c r="B868" s="29"/>
      <c r="C868" s="29"/>
      <c r="D868" s="29"/>
      <c r="E868" s="29"/>
      <c r="F868" s="29"/>
      <c r="G868" s="74"/>
      <c r="H868" s="74"/>
      <c r="I868" s="74"/>
    </row>
    <row r="869" spans="1:9">
      <c r="A869" s="29"/>
      <c r="B869" s="29"/>
      <c r="C869" s="29"/>
      <c r="D869" s="29"/>
      <c r="E869" s="29"/>
      <c r="F869" s="29"/>
      <c r="G869" s="74"/>
      <c r="H869" s="74"/>
      <c r="I869" s="74"/>
    </row>
    <row r="870" spans="1:9">
      <c r="A870" s="29"/>
      <c r="B870" s="29"/>
      <c r="C870" s="29"/>
      <c r="D870" s="29"/>
      <c r="E870" s="29"/>
      <c r="F870" s="29"/>
      <c r="G870" s="74"/>
      <c r="H870" s="74"/>
      <c r="I870" s="74"/>
    </row>
    <row r="871" spans="1:9">
      <c r="A871" s="29"/>
      <c r="B871" s="29"/>
      <c r="C871" s="29"/>
      <c r="D871" s="29"/>
      <c r="E871" s="29"/>
      <c r="F871" s="29"/>
      <c r="G871" s="74"/>
      <c r="H871" s="74"/>
      <c r="I871" s="74"/>
    </row>
    <row r="872" spans="1:9">
      <c r="A872" s="29"/>
      <c r="B872" s="29"/>
      <c r="C872" s="29"/>
      <c r="D872" s="29"/>
      <c r="E872" s="29"/>
      <c r="F872" s="29"/>
      <c r="G872" s="74"/>
      <c r="H872" s="74"/>
      <c r="I872" s="74"/>
    </row>
    <row r="873" spans="1:9">
      <c r="A873" s="29"/>
      <c r="B873" s="29"/>
      <c r="C873" s="29"/>
      <c r="D873" s="29"/>
      <c r="E873" s="29"/>
      <c r="F873" s="29"/>
      <c r="G873" s="74"/>
      <c r="H873" s="74"/>
      <c r="I873" s="74"/>
    </row>
    <row r="874" spans="1:9">
      <c r="A874" s="29"/>
      <c r="B874" s="29"/>
      <c r="C874" s="29"/>
      <c r="D874" s="29"/>
      <c r="E874" s="29"/>
      <c r="F874" s="29"/>
      <c r="G874" s="74"/>
      <c r="H874" s="74"/>
      <c r="I874" s="74"/>
    </row>
    <row r="875" spans="1:9">
      <c r="A875" s="29"/>
      <c r="B875" s="29"/>
      <c r="C875" s="29"/>
      <c r="D875" s="29"/>
      <c r="E875" s="29"/>
      <c r="F875" s="29"/>
      <c r="G875" s="74"/>
      <c r="H875" s="74"/>
      <c r="I875" s="74"/>
    </row>
    <row r="876" spans="1:9">
      <c r="A876" s="29"/>
      <c r="B876" s="29"/>
      <c r="C876" s="29"/>
      <c r="D876" s="29"/>
      <c r="E876" s="29"/>
      <c r="F876" s="29"/>
      <c r="G876" s="74"/>
      <c r="H876" s="74"/>
      <c r="I876" s="74"/>
    </row>
    <row r="877" spans="1:9">
      <c r="A877" s="29"/>
      <c r="B877" s="29"/>
      <c r="C877" s="29"/>
      <c r="D877" s="29"/>
      <c r="E877" s="29"/>
      <c r="F877" s="29"/>
      <c r="G877" s="74"/>
      <c r="H877" s="74"/>
      <c r="I877" s="74"/>
    </row>
    <row r="878" spans="1:9">
      <c r="A878" s="29"/>
      <c r="B878" s="29"/>
      <c r="C878" s="29"/>
      <c r="D878" s="29"/>
      <c r="E878" s="29"/>
      <c r="F878" s="29"/>
      <c r="G878" s="74"/>
      <c r="H878" s="74"/>
      <c r="I878" s="74"/>
    </row>
    <row r="879" spans="1:9">
      <c r="A879" s="29"/>
      <c r="B879" s="29"/>
      <c r="C879" s="29"/>
      <c r="D879" s="29"/>
      <c r="E879" s="29"/>
      <c r="F879" s="29"/>
      <c r="G879" s="74"/>
      <c r="H879" s="74"/>
      <c r="I879" s="74"/>
    </row>
    <row r="880" spans="1:9">
      <c r="A880" s="29"/>
      <c r="B880" s="29"/>
      <c r="C880" s="29"/>
      <c r="D880" s="29"/>
      <c r="E880" s="29"/>
      <c r="F880" s="29"/>
      <c r="G880" s="74"/>
      <c r="H880" s="74"/>
      <c r="I880" s="74"/>
    </row>
    <row r="881" spans="1:9">
      <c r="A881" s="29"/>
      <c r="B881" s="29"/>
      <c r="C881" s="29"/>
      <c r="D881" s="29"/>
      <c r="E881" s="29"/>
      <c r="F881" s="29"/>
      <c r="G881" s="74"/>
      <c r="H881" s="74"/>
      <c r="I881" s="74"/>
    </row>
    <row r="882" spans="1:9">
      <c r="A882" s="29"/>
      <c r="B882" s="29"/>
      <c r="C882" s="29"/>
      <c r="D882" s="29"/>
      <c r="E882" s="29"/>
      <c r="F882" s="29"/>
      <c r="G882" s="74"/>
      <c r="H882" s="74"/>
      <c r="I882" s="74"/>
    </row>
    <row r="883" spans="1:9">
      <c r="A883" s="29"/>
      <c r="B883" s="29"/>
      <c r="C883" s="29"/>
      <c r="D883" s="29"/>
      <c r="E883" s="29"/>
      <c r="F883" s="29"/>
      <c r="G883" s="74"/>
      <c r="H883" s="74"/>
      <c r="I883" s="74"/>
    </row>
    <row r="884" spans="1:9">
      <c r="A884" s="29"/>
      <c r="B884" s="29"/>
      <c r="C884" s="29"/>
      <c r="D884" s="29"/>
      <c r="E884" s="29"/>
      <c r="F884" s="29"/>
      <c r="G884" s="74"/>
      <c r="H884" s="74"/>
      <c r="I884" s="74"/>
    </row>
    <row r="885" spans="1:9">
      <c r="A885" s="29"/>
      <c r="B885" s="29"/>
      <c r="C885" s="29"/>
      <c r="D885" s="29"/>
      <c r="E885" s="29"/>
      <c r="F885" s="29"/>
      <c r="G885" s="74"/>
      <c r="H885" s="74"/>
      <c r="I885" s="74"/>
    </row>
    <row r="886" spans="1:9">
      <c r="A886" s="29"/>
      <c r="B886" s="29"/>
      <c r="C886" s="29"/>
      <c r="D886" s="29"/>
      <c r="E886" s="29"/>
      <c r="F886" s="29"/>
      <c r="G886" s="74"/>
      <c r="H886" s="74"/>
      <c r="I886" s="74"/>
    </row>
    <row r="887" spans="1:9">
      <c r="A887" s="29"/>
      <c r="B887" s="29"/>
      <c r="C887" s="29"/>
      <c r="D887" s="29"/>
      <c r="E887" s="29"/>
      <c r="F887" s="29"/>
      <c r="G887" s="74"/>
      <c r="H887" s="74"/>
      <c r="I887" s="74"/>
    </row>
    <row r="888" spans="1:9">
      <c r="A888" s="29"/>
      <c r="B888" s="29"/>
      <c r="C888" s="29"/>
      <c r="D888" s="29"/>
      <c r="E888" s="29"/>
      <c r="F888" s="29"/>
      <c r="G888" s="74"/>
      <c r="H888" s="74"/>
      <c r="I888" s="74"/>
    </row>
    <row r="889" spans="1:9">
      <c r="A889" s="29"/>
      <c r="B889" s="29"/>
      <c r="C889" s="29"/>
      <c r="D889" s="29"/>
      <c r="E889" s="29"/>
      <c r="F889" s="29"/>
      <c r="G889" s="74"/>
      <c r="H889" s="74"/>
      <c r="I889" s="74"/>
    </row>
    <row r="890" spans="1:9">
      <c r="A890" s="29"/>
      <c r="B890" s="29"/>
      <c r="C890" s="29"/>
      <c r="D890" s="29"/>
      <c r="E890" s="29"/>
      <c r="F890" s="29"/>
      <c r="G890" s="74"/>
      <c r="H890" s="74"/>
      <c r="I890" s="74"/>
    </row>
    <row r="891" spans="1:9">
      <c r="A891" s="29"/>
      <c r="B891" s="29"/>
      <c r="C891" s="29"/>
      <c r="D891" s="29"/>
      <c r="E891" s="29"/>
      <c r="F891" s="29"/>
      <c r="G891" s="74"/>
      <c r="H891" s="74"/>
      <c r="I891" s="74"/>
    </row>
    <row r="892" spans="1:9">
      <c r="A892" s="29"/>
      <c r="B892" s="29"/>
      <c r="C892" s="29"/>
      <c r="D892" s="29"/>
      <c r="E892" s="29"/>
      <c r="F892" s="29"/>
      <c r="G892" s="74"/>
      <c r="H892" s="74"/>
      <c r="I892" s="74"/>
    </row>
    <row r="893" spans="1:9">
      <c r="A893" s="29"/>
      <c r="B893" s="29"/>
      <c r="C893" s="29"/>
      <c r="D893" s="29"/>
      <c r="E893" s="29"/>
      <c r="F893" s="29"/>
      <c r="G893" s="74"/>
      <c r="H893" s="74"/>
      <c r="I893" s="74"/>
    </row>
    <row r="894" spans="1:9">
      <c r="A894" s="29"/>
      <c r="B894" s="29"/>
      <c r="C894" s="29"/>
      <c r="D894" s="29"/>
      <c r="E894" s="29"/>
      <c r="F894" s="29"/>
      <c r="G894" s="74"/>
      <c r="H894" s="74"/>
      <c r="I894" s="74"/>
    </row>
    <row r="895" spans="1:9">
      <c r="A895" s="29"/>
      <c r="B895" s="29"/>
      <c r="C895" s="29"/>
      <c r="D895" s="29"/>
      <c r="E895" s="29"/>
      <c r="F895" s="29"/>
      <c r="G895" s="74"/>
      <c r="H895" s="74"/>
      <c r="I895" s="74"/>
    </row>
    <row r="896" spans="1:9">
      <c r="A896" s="29"/>
      <c r="B896" s="29"/>
      <c r="C896" s="29"/>
      <c r="D896" s="29"/>
      <c r="E896" s="29"/>
      <c r="F896" s="29"/>
      <c r="G896" s="74"/>
      <c r="H896" s="74"/>
      <c r="I896" s="74"/>
    </row>
    <row r="897" spans="1:9">
      <c r="A897" s="29"/>
      <c r="B897" s="29"/>
      <c r="C897" s="29"/>
      <c r="D897" s="29"/>
      <c r="E897" s="29"/>
      <c r="F897" s="29"/>
      <c r="G897" s="74"/>
      <c r="H897" s="74"/>
      <c r="I897" s="74"/>
    </row>
    <row r="898" spans="1:9">
      <c r="A898" s="29"/>
      <c r="B898" s="29"/>
      <c r="C898" s="29"/>
      <c r="D898" s="29"/>
      <c r="E898" s="29"/>
      <c r="F898" s="29"/>
      <c r="G898" s="74"/>
      <c r="H898" s="74"/>
      <c r="I898" s="74"/>
    </row>
    <row r="899" spans="1:9">
      <c r="A899" s="29"/>
      <c r="B899" s="29"/>
      <c r="C899" s="29"/>
      <c r="D899" s="29"/>
      <c r="E899" s="29"/>
      <c r="F899" s="29"/>
      <c r="G899" s="74"/>
      <c r="H899" s="74"/>
      <c r="I899" s="74"/>
    </row>
    <row r="900" spans="1:9">
      <c r="A900" s="29"/>
      <c r="B900" s="29"/>
      <c r="C900" s="29"/>
      <c r="D900" s="29"/>
      <c r="E900" s="29"/>
      <c r="F900" s="29"/>
      <c r="G900" s="74"/>
      <c r="H900" s="74"/>
      <c r="I900" s="74"/>
    </row>
    <row r="901" spans="1:9">
      <c r="A901" s="29"/>
      <c r="B901" s="29"/>
      <c r="C901" s="29"/>
      <c r="D901" s="29"/>
      <c r="E901" s="29"/>
      <c r="F901" s="29"/>
      <c r="G901" s="74"/>
      <c r="H901" s="74"/>
      <c r="I901" s="74"/>
    </row>
    <row r="902" spans="1:9">
      <c r="A902" s="29"/>
      <c r="B902" s="29"/>
      <c r="C902" s="29"/>
      <c r="D902" s="29"/>
      <c r="E902" s="29"/>
      <c r="F902" s="29"/>
      <c r="G902" s="74"/>
      <c r="H902" s="74"/>
      <c r="I902" s="74"/>
    </row>
    <row r="903" spans="1:9">
      <c r="A903" s="29"/>
      <c r="B903" s="29"/>
      <c r="C903" s="29"/>
      <c r="D903" s="29"/>
      <c r="E903" s="29"/>
      <c r="F903" s="29"/>
      <c r="G903" s="74"/>
      <c r="H903" s="74"/>
      <c r="I903" s="74"/>
    </row>
    <row r="904" spans="1:9">
      <c r="A904" s="29"/>
      <c r="B904" s="29"/>
      <c r="C904" s="29"/>
      <c r="D904" s="29"/>
      <c r="E904" s="29"/>
      <c r="F904" s="29"/>
      <c r="G904" s="74"/>
      <c r="H904" s="74"/>
      <c r="I904" s="74"/>
    </row>
    <row r="905" spans="1:9">
      <c r="A905" s="29"/>
      <c r="B905" s="29"/>
      <c r="C905" s="29"/>
      <c r="D905" s="29"/>
      <c r="E905" s="29"/>
      <c r="F905" s="29"/>
      <c r="G905" s="74"/>
      <c r="H905" s="74"/>
      <c r="I905" s="74"/>
    </row>
    <row r="906" spans="1:9">
      <c r="A906" s="29"/>
      <c r="B906" s="29"/>
      <c r="C906" s="29"/>
      <c r="D906" s="29"/>
      <c r="E906" s="29"/>
      <c r="F906" s="29"/>
      <c r="G906" s="74"/>
      <c r="H906" s="74"/>
      <c r="I906" s="74"/>
    </row>
    <row r="907" spans="1:9">
      <c r="A907" s="29"/>
      <c r="B907" s="29"/>
      <c r="C907" s="29"/>
      <c r="D907" s="29"/>
      <c r="E907" s="29"/>
      <c r="F907" s="29"/>
      <c r="G907" s="74"/>
      <c r="H907" s="74"/>
      <c r="I907" s="74"/>
    </row>
    <row r="908" spans="1:9">
      <c r="A908" s="29"/>
      <c r="B908" s="29"/>
      <c r="C908" s="29"/>
      <c r="D908" s="29"/>
      <c r="E908" s="29"/>
      <c r="F908" s="29"/>
      <c r="G908" s="74"/>
      <c r="H908" s="74"/>
      <c r="I908" s="74"/>
    </row>
    <row r="909" spans="1:9">
      <c r="A909" s="29"/>
      <c r="B909" s="29"/>
      <c r="C909" s="29"/>
      <c r="D909" s="29"/>
      <c r="E909" s="29"/>
      <c r="F909" s="29"/>
      <c r="G909" s="74"/>
      <c r="H909" s="74"/>
      <c r="I909" s="74"/>
    </row>
    <row r="910" spans="1:9">
      <c r="A910" s="29"/>
      <c r="B910" s="29"/>
      <c r="C910" s="29"/>
      <c r="D910" s="29"/>
      <c r="E910" s="29"/>
      <c r="F910" s="29"/>
      <c r="G910" s="74"/>
      <c r="H910" s="74"/>
      <c r="I910" s="74"/>
    </row>
    <row r="911" spans="1:9">
      <c r="A911" s="29"/>
      <c r="B911" s="29"/>
      <c r="C911" s="29"/>
      <c r="D911" s="29"/>
      <c r="E911" s="29"/>
      <c r="F911" s="29"/>
      <c r="G911" s="74"/>
      <c r="H911" s="74"/>
      <c r="I911" s="74"/>
    </row>
    <row r="912" spans="1:9">
      <c r="A912" s="29"/>
      <c r="B912" s="29"/>
      <c r="C912" s="29"/>
      <c r="D912" s="29"/>
      <c r="E912" s="29"/>
      <c r="F912" s="29"/>
      <c r="G912" s="74"/>
      <c r="H912" s="74"/>
      <c r="I912" s="74"/>
    </row>
    <row r="913" spans="1:9">
      <c r="A913" s="29"/>
      <c r="B913" s="29"/>
      <c r="C913" s="29"/>
      <c r="D913" s="29"/>
      <c r="E913" s="29"/>
      <c r="F913" s="29"/>
      <c r="G913" s="74"/>
      <c r="H913" s="74"/>
      <c r="I913" s="74"/>
    </row>
    <row r="914" spans="1:9">
      <c r="A914" s="29"/>
      <c r="B914" s="29"/>
      <c r="C914" s="29"/>
      <c r="D914" s="29"/>
      <c r="E914" s="29"/>
      <c r="F914" s="29"/>
      <c r="G914" s="74"/>
      <c r="H914" s="74"/>
      <c r="I914" s="74"/>
    </row>
    <row r="915" spans="1:9">
      <c r="A915" s="29"/>
      <c r="B915" s="29"/>
      <c r="C915" s="29"/>
      <c r="D915" s="29"/>
      <c r="E915" s="29"/>
      <c r="F915" s="29"/>
      <c r="G915" s="74"/>
      <c r="H915" s="74"/>
      <c r="I915" s="74"/>
    </row>
    <row r="916" spans="1:9">
      <c r="A916" s="29"/>
      <c r="B916" s="29"/>
      <c r="C916" s="29"/>
      <c r="D916" s="29"/>
      <c r="E916" s="29"/>
      <c r="F916" s="29"/>
      <c r="G916" s="74"/>
      <c r="H916" s="74"/>
      <c r="I916" s="74"/>
    </row>
    <row r="917" spans="1:9">
      <c r="A917" s="29"/>
      <c r="B917" s="29"/>
      <c r="C917" s="29"/>
      <c r="D917" s="29"/>
      <c r="E917" s="29"/>
      <c r="F917" s="29"/>
      <c r="G917" s="74"/>
      <c r="H917" s="74"/>
      <c r="I917" s="74"/>
    </row>
    <row r="918" spans="1:9">
      <c r="A918" s="29"/>
      <c r="B918" s="29"/>
      <c r="C918" s="29"/>
      <c r="D918" s="29"/>
      <c r="E918" s="29"/>
      <c r="F918" s="29"/>
      <c r="G918" s="74"/>
      <c r="H918" s="74"/>
      <c r="I918" s="74"/>
    </row>
    <row r="919" spans="1:9">
      <c r="A919" s="29"/>
      <c r="B919" s="29"/>
      <c r="C919" s="29"/>
      <c r="D919" s="29"/>
      <c r="E919" s="29"/>
      <c r="F919" s="29"/>
      <c r="G919" s="74"/>
      <c r="H919" s="74"/>
      <c r="I919" s="74"/>
    </row>
    <row r="920" spans="1:9">
      <c r="A920" s="29"/>
      <c r="B920" s="29"/>
      <c r="C920" s="29"/>
      <c r="D920" s="29"/>
      <c r="E920" s="29"/>
      <c r="F920" s="29"/>
      <c r="G920" s="74"/>
      <c r="H920" s="74"/>
      <c r="I920" s="74"/>
    </row>
    <row r="921" spans="1:9">
      <c r="A921" s="29"/>
      <c r="B921" s="29"/>
      <c r="C921" s="29"/>
      <c r="D921" s="29"/>
      <c r="E921" s="29"/>
      <c r="F921" s="29"/>
      <c r="G921" s="74"/>
      <c r="H921" s="74"/>
      <c r="I921" s="74"/>
    </row>
    <row r="922" spans="1:9">
      <c r="A922" s="29"/>
      <c r="B922" s="29"/>
      <c r="C922" s="29"/>
      <c r="D922" s="29"/>
      <c r="E922" s="29"/>
      <c r="F922" s="29"/>
      <c r="G922" s="74"/>
      <c r="H922" s="74"/>
      <c r="I922" s="74"/>
    </row>
    <row r="923" spans="1:9">
      <c r="A923" s="29"/>
      <c r="B923" s="29"/>
      <c r="C923" s="29"/>
      <c r="D923" s="29"/>
      <c r="E923" s="29"/>
      <c r="F923" s="29"/>
      <c r="G923" s="74"/>
      <c r="H923" s="74"/>
      <c r="I923" s="74"/>
    </row>
    <row r="924" spans="1:9">
      <c r="A924" s="29"/>
      <c r="B924" s="29"/>
      <c r="C924" s="29"/>
      <c r="D924" s="29"/>
      <c r="E924" s="29"/>
      <c r="F924" s="29"/>
      <c r="G924" s="74"/>
      <c r="H924" s="74"/>
      <c r="I924" s="74"/>
    </row>
    <row r="925" spans="1:9">
      <c r="A925" s="29"/>
      <c r="B925" s="29"/>
      <c r="C925" s="29"/>
      <c r="D925" s="29"/>
      <c r="E925" s="29"/>
      <c r="F925" s="29"/>
      <c r="G925" s="74"/>
      <c r="H925" s="74"/>
      <c r="I925" s="74"/>
    </row>
    <row r="926" spans="1:9">
      <c r="A926" s="29"/>
      <c r="B926" s="29"/>
      <c r="C926" s="29"/>
      <c r="D926" s="29"/>
      <c r="E926" s="29"/>
      <c r="F926" s="29"/>
      <c r="G926" s="74"/>
      <c r="H926" s="74"/>
      <c r="I926" s="74"/>
    </row>
    <row r="927" spans="1:9">
      <c r="A927" s="29"/>
      <c r="B927" s="29"/>
      <c r="C927" s="29"/>
      <c r="D927" s="29"/>
      <c r="E927" s="29"/>
      <c r="F927" s="29"/>
      <c r="G927" s="74"/>
      <c r="H927" s="74"/>
      <c r="I927" s="74"/>
    </row>
    <row r="928" spans="1:9">
      <c r="A928" s="29"/>
      <c r="B928" s="29"/>
      <c r="C928" s="29"/>
      <c r="D928" s="29"/>
      <c r="E928" s="29"/>
      <c r="F928" s="29"/>
      <c r="G928" s="74"/>
      <c r="H928" s="74"/>
      <c r="I928" s="74"/>
    </row>
    <row r="929" spans="1:9">
      <c r="A929" s="29"/>
      <c r="B929" s="29"/>
      <c r="C929" s="29"/>
      <c r="D929" s="29"/>
      <c r="E929" s="29"/>
      <c r="F929" s="29"/>
      <c r="G929" s="74"/>
      <c r="H929" s="74"/>
      <c r="I929" s="74"/>
    </row>
    <row r="930" spans="1:9">
      <c r="A930" s="29"/>
      <c r="B930" s="29"/>
      <c r="C930" s="29"/>
      <c r="D930" s="29"/>
      <c r="E930" s="29"/>
      <c r="F930" s="29"/>
      <c r="G930" s="74"/>
      <c r="H930" s="74"/>
      <c r="I930" s="74"/>
    </row>
    <row r="931" spans="1:9">
      <c r="A931" s="29"/>
      <c r="B931" s="29"/>
      <c r="C931" s="29"/>
      <c r="D931" s="29"/>
      <c r="E931" s="29"/>
      <c r="F931" s="29"/>
      <c r="G931" s="74"/>
      <c r="H931" s="74"/>
      <c r="I931" s="74"/>
    </row>
    <row r="932" spans="1:9">
      <c r="A932" s="29"/>
      <c r="B932" s="29"/>
      <c r="C932" s="29"/>
      <c r="D932" s="29"/>
      <c r="E932" s="29"/>
      <c r="F932" s="29"/>
      <c r="G932" s="74"/>
      <c r="H932" s="74"/>
      <c r="I932" s="74"/>
    </row>
    <row r="933" spans="1:9">
      <c r="A933" s="29"/>
      <c r="B933" s="29"/>
      <c r="C933" s="29"/>
      <c r="D933" s="29"/>
      <c r="E933" s="29"/>
      <c r="F933" s="29"/>
      <c r="G933" s="74"/>
      <c r="H933" s="74"/>
      <c r="I933" s="74"/>
    </row>
    <row r="934" spans="1:9">
      <c r="A934" s="29"/>
      <c r="B934" s="29"/>
      <c r="C934" s="29"/>
      <c r="D934" s="29"/>
      <c r="E934" s="29"/>
      <c r="F934" s="29"/>
      <c r="G934" s="74"/>
      <c r="H934" s="74"/>
      <c r="I934" s="74"/>
    </row>
    <row r="935" spans="1:9">
      <c r="A935" s="29"/>
      <c r="B935" s="29"/>
      <c r="C935" s="29"/>
      <c r="D935" s="29"/>
      <c r="E935" s="29"/>
      <c r="F935" s="29"/>
      <c r="G935" s="74"/>
      <c r="H935" s="74"/>
      <c r="I935" s="74"/>
    </row>
    <row r="936" spans="1:9">
      <c r="A936" s="29"/>
      <c r="B936" s="29"/>
      <c r="C936" s="29"/>
      <c r="D936" s="29"/>
      <c r="E936" s="29"/>
      <c r="F936" s="29"/>
      <c r="G936" s="74"/>
      <c r="H936" s="74"/>
      <c r="I936" s="74"/>
    </row>
    <row r="937" spans="1:9">
      <c r="A937" s="29"/>
      <c r="B937" s="29"/>
      <c r="C937" s="29"/>
      <c r="D937" s="29"/>
      <c r="E937" s="29"/>
      <c r="F937" s="29"/>
      <c r="G937" s="74"/>
      <c r="H937" s="74"/>
      <c r="I937" s="74"/>
    </row>
    <row r="938" spans="1:9">
      <c r="A938" s="29"/>
      <c r="B938" s="29"/>
      <c r="C938" s="29"/>
      <c r="D938" s="29"/>
      <c r="E938" s="29"/>
      <c r="F938" s="29"/>
      <c r="G938" s="74"/>
      <c r="H938" s="74"/>
      <c r="I938" s="74"/>
    </row>
    <row r="939" spans="1:9">
      <c r="A939" s="29"/>
      <c r="B939" s="29"/>
      <c r="C939" s="29"/>
      <c r="D939" s="29"/>
      <c r="E939" s="29"/>
      <c r="F939" s="29"/>
      <c r="G939" s="74"/>
      <c r="H939" s="74"/>
      <c r="I939" s="74"/>
    </row>
    <row r="940" spans="1:9">
      <c r="A940" s="29"/>
      <c r="B940" s="29"/>
      <c r="C940" s="29"/>
      <c r="D940" s="29"/>
      <c r="E940" s="29"/>
      <c r="F940" s="29"/>
      <c r="G940" s="74"/>
      <c r="H940" s="74"/>
      <c r="I940" s="74"/>
    </row>
    <row r="941" spans="1:9">
      <c r="A941" s="29"/>
      <c r="B941" s="29"/>
      <c r="C941" s="29"/>
      <c r="D941" s="29"/>
      <c r="E941" s="29"/>
      <c r="F941" s="29"/>
      <c r="G941" s="74"/>
      <c r="H941" s="74"/>
      <c r="I941" s="74"/>
    </row>
    <row r="942" spans="1:9">
      <c r="A942" s="29"/>
      <c r="B942" s="29"/>
      <c r="C942" s="29"/>
      <c r="D942" s="29"/>
      <c r="E942" s="29"/>
      <c r="F942" s="29"/>
      <c r="G942" s="74"/>
      <c r="H942" s="74"/>
      <c r="I942" s="74"/>
    </row>
    <row r="943" spans="1:9">
      <c r="A943" s="29"/>
      <c r="B943" s="29"/>
      <c r="C943" s="29"/>
      <c r="D943" s="29"/>
      <c r="E943" s="29"/>
      <c r="F943" s="29"/>
      <c r="G943" s="74"/>
      <c r="H943" s="74"/>
      <c r="I943" s="74"/>
    </row>
    <row r="944" spans="1:9">
      <c r="A944" s="29"/>
      <c r="B944" s="29"/>
      <c r="C944" s="29"/>
      <c r="D944" s="29"/>
      <c r="E944" s="29"/>
      <c r="F944" s="29"/>
      <c r="G944" s="74"/>
      <c r="H944" s="74"/>
      <c r="I944" s="74"/>
    </row>
    <row r="945" spans="1:9">
      <c r="A945" s="29"/>
      <c r="B945" s="29"/>
      <c r="C945" s="29"/>
      <c r="D945" s="29"/>
      <c r="E945" s="29"/>
      <c r="F945" s="29"/>
      <c r="G945" s="74"/>
      <c r="H945" s="74"/>
      <c r="I945" s="74"/>
    </row>
    <row r="946" spans="1:9">
      <c r="A946" s="29"/>
      <c r="B946" s="29"/>
      <c r="C946" s="29"/>
      <c r="D946" s="29"/>
      <c r="E946" s="29"/>
      <c r="F946" s="29"/>
      <c r="G946" s="74"/>
      <c r="H946" s="74"/>
      <c r="I946" s="74"/>
    </row>
    <row r="947" spans="1:9">
      <c r="A947" s="29"/>
      <c r="B947" s="29"/>
      <c r="C947" s="29"/>
      <c r="D947" s="29"/>
      <c r="E947" s="29"/>
      <c r="F947" s="29"/>
      <c r="G947" s="74"/>
      <c r="H947" s="74"/>
      <c r="I947" s="74"/>
    </row>
    <row r="948" spans="1:9">
      <c r="A948" s="29"/>
      <c r="B948" s="29"/>
      <c r="C948" s="29"/>
      <c r="D948" s="29"/>
      <c r="E948" s="29"/>
      <c r="F948" s="29"/>
      <c r="G948" s="74"/>
      <c r="H948" s="74"/>
      <c r="I948" s="74"/>
    </row>
    <row r="949" spans="1:9">
      <c r="A949" s="29"/>
      <c r="B949" s="29"/>
      <c r="C949" s="29"/>
      <c r="D949" s="29"/>
      <c r="E949" s="29"/>
      <c r="F949" s="29"/>
      <c r="G949" s="74"/>
      <c r="H949" s="74"/>
      <c r="I949" s="74"/>
    </row>
    <row r="950" spans="1:9">
      <c r="A950" s="29"/>
      <c r="B950" s="29"/>
      <c r="C950" s="29"/>
      <c r="D950" s="29"/>
      <c r="E950" s="29"/>
      <c r="F950" s="29"/>
      <c r="G950" s="74"/>
      <c r="H950" s="74"/>
      <c r="I950" s="74"/>
    </row>
    <row r="951" spans="1:9">
      <c r="A951" s="29"/>
      <c r="B951" s="29"/>
      <c r="C951" s="29"/>
      <c r="D951" s="29"/>
      <c r="E951" s="29"/>
      <c r="F951" s="29"/>
      <c r="G951" s="74"/>
      <c r="H951" s="74"/>
      <c r="I951" s="74"/>
    </row>
    <row r="952" spans="1:9">
      <c r="A952" s="29"/>
      <c r="B952" s="29"/>
      <c r="C952" s="29"/>
      <c r="D952" s="29"/>
      <c r="E952" s="29"/>
      <c r="F952" s="29"/>
      <c r="G952" s="74"/>
      <c r="H952" s="74"/>
      <c r="I952" s="74"/>
    </row>
    <row r="953" spans="1:9">
      <c r="A953" s="29"/>
      <c r="B953" s="29"/>
      <c r="C953" s="29"/>
      <c r="D953" s="29"/>
      <c r="E953" s="29"/>
      <c r="F953" s="29"/>
      <c r="G953" s="74"/>
      <c r="H953" s="74"/>
      <c r="I953" s="74"/>
    </row>
    <row r="954" spans="1:9">
      <c r="A954" s="29"/>
      <c r="B954" s="29"/>
      <c r="C954" s="29"/>
      <c r="D954" s="29"/>
      <c r="E954" s="29"/>
      <c r="F954" s="29"/>
      <c r="G954" s="74"/>
      <c r="H954" s="74"/>
      <c r="I954" s="74"/>
    </row>
    <row r="955" spans="1:9">
      <c r="A955" s="29"/>
      <c r="B955" s="29"/>
      <c r="C955" s="29"/>
      <c r="D955" s="29"/>
      <c r="E955" s="29"/>
      <c r="F955" s="29"/>
      <c r="G955" s="74"/>
      <c r="H955" s="74"/>
      <c r="I955" s="74"/>
    </row>
    <row r="956" spans="1:9">
      <c r="A956" s="29"/>
      <c r="B956" s="29"/>
      <c r="C956" s="29"/>
      <c r="D956" s="29"/>
      <c r="E956" s="29"/>
      <c r="F956" s="29"/>
      <c r="G956" s="74"/>
      <c r="H956" s="74"/>
      <c r="I956" s="74"/>
    </row>
    <row r="957" spans="1:9">
      <c r="A957" s="29"/>
      <c r="B957" s="29"/>
      <c r="C957" s="29"/>
      <c r="D957" s="29"/>
      <c r="E957" s="29"/>
      <c r="F957" s="29"/>
      <c r="G957" s="74"/>
      <c r="H957" s="74"/>
      <c r="I957" s="74"/>
    </row>
    <row r="958" spans="1:9">
      <c r="A958" s="29"/>
      <c r="B958" s="29"/>
      <c r="C958" s="29"/>
      <c r="D958" s="29"/>
      <c r="E958" s="29"/>
      <c r="F958" s="29"/>
      <c r="G958" s="74"/>
      <c r="H958" s="74"/>
      <c r="I958" s="74"/>
    </row>
    <row r="959" spans="1:9">
      <c r="A959" s="29"/>
      <c r="B959" s="29"/>
      <c r="C959" s="29"/>
      <c r="D959" s="29"/>
      <c r="E959" s="29"/>
      <c r="F959" s="29"/>
      <c r="G959" s="74"/>
      <c r="H959" s="74"/>
      <c r="I959" s="74"/>
    </row>
    <row r="960" spans="1:9">
      <c r="A960" s="29"/>
      <c r="B960" s="29"/>
      <c r="C960" s="29"/>
      <c r="D960" s="29"/>
      <c r="E960" s="29"/>
      <c r="F960" s="29"/>
      <c r="G960" s="74"/>
      <c r="H960" s="74"/>
      <c r="I960" s="74"/>
    </row>
    <row r="961" spans="1:9">
      <c r="A961" s="29"/>
      <c r="B961" s="29"/>
      <c r="C961" s="29"/>
      <c r="D961" s="29"/>
      <c r="E961" s="29"/>
      <c r="F961" s="29"/>
      <c r="G961" s="74"/>
      <c r="H961" s="74"/>
      <c r="I961" s="74"/>
    </row>
    <row r="962" spans="1:9">
      <c r="A962" s="29"/>
      <c r="B962" s="29"/>
      <c r="C962" s="29"/>
      <c r="D962" s="29"/>
      <c r="E962" s="29"/>
      <c r="F962" s="29"/>
      <c r="G962" s="74"/>
      <c r="H962" s="74"/>
      <c r="I962" s="74"/>
    </row>
    <row r="963" spans="1:9">
      <c r="A963" s="29"/>
      <c r="B963" s="29"/>
      <c r="C963" s="29"/>
      <c r="D963" s="29"/>
      <c r="E963" s="29"/>
      <c r="F963" s="29"/>
      <c r="G963" s="74"/>
      <c r="H963" s="74"/>
      <c r="I963" s="74"/>
    </row>
    <row r="964" spans="1:9">
      <c r="A964" s="29"/>
      <c r="B964" s="29"/>
      <c r="C964" s="29"/>
      <c r="D964" s="29"/>
      <c r="E964" s="29"/>
      <c r="F964" s="29"/>
      <c r="G964" s="74"/>
      <c r="H964" s="74"/>
      <c r="I964" s="74"/>
    </row>
    <row r="965" spans="1:9">
      <c r="A965" s="29"/>
      <c r="B965" s="29"/>
      <c r="C965" s="29"/>
      <c r="D965" s="29"/>
      <c r="E965" s="29"/>
      <c r="F965" s="29"/>
      <c r="G965" s="74"/>
      <c r="H965" s="74"/>
      <c r="I965" s="74"/>
    </row>
    <row r="966" spans="1:9">
      <c r="A966" s="29"/>
      <c r="B966" s="29"/>
      <c r="C966" s="29"/>
      <c r="D966" s="29"/>
      <c r="E966" s="29"/>
      <c r="F966" s="29"/>
      <c r="G966" s="74"/>
      <c r="H966" s="74"/>
      <c r="I966" s="74"/>
    </row>
    <row r="967" spans="1:9">
      <c r="A967" s="29"/>
      <c r="B967" s="29"/>
      <c r="C967" s="29"/>
      <c r="D967" s="29"/>
      <c r="E967" s="29"/>
      <c r="F967" s="29"/>
      <c r="G967" s="74"/>
      <c r="H967" s="74"/>
      <c r="I967" s="74"/>
    </row>
    <row r="968" spans="1:9">
      <c r="A968" s="29"/>
      <c r="B968" s="29"/>
      <c r="C968" s="29"/>
      <c r="D968" s="29"/>
      <c r="E968" s="29"/>
      <c r="F968" s="29"/>
      <c r="G968" s="74"/>
      <c r="H968" s="74"/>
      <c r="I968" s="74"/>
    </row>
    <row r="969" spans="1:9">
      <c r="A969" s="29"/>
      <c r="B969" s="29"/>
      <c r="C969" s="29"/>
      <c r="D969" s="29"/>
      <c r="E969" s="29"/>
      <c r="F969" s="29"/>
      <c r="G969" s="74"/>
      <c r="H969" s="74"/>
      <c r="I969" s="74"/>
    </row>
    <row r="970" spans="1:9">
      <c r="A970" s="29"/>
      <c r="B970" s="29"/>
      <c r="C970" s="29"/>
      <c r="D970" s="29"/>
      <c r="E970" s="29"/>
      <c r="F970" s="29"/>
      <c r="G970" s="74"/>
      <c r="H970" s="74"/>
      <c r="I970" s="74"/>
    </row>
    <row r="971" spans="1:9">
      <c r="A971" s="29"/>
      <c r="B971" s="29"/>
      <c r="C971" s="29"/>
      <c r="D971" s="29"/>
      <c r="E971" s="29"/>
      <c r="F971" s="29"/>
      <c r="G971" s="74"/>
      <c r="H971" s="74"/>
      <c r="I971" s="74"/>
    </row>
    <row r="972" spans="1:9">
      <c r="A972" s="29"/>
      <c r="B972" s="29"/>
      <c r="C972" s="29"/>
      <c r="D972" s="29"/>
      <c r="E972" s="29"/>
      <c r="F972" s="29"/>
      <c r="G972" s="74"/>
      <c r="H972" s="74"/>
      <c r="I972" s="74"/>
    </row>
    <row r="973" spans="1:9">
      <c r="A973" s="29"/>
      <c r="B973" s="29"/>
      <c r="C973" s="29"/>
      <c r="D973" s="29"/>
      <c r="E973" s="29"/>
      <c r="F973" s="29"/>
      <c r="G973" s="74"/>
      <c r="H973" s="74"/>
      <c r="I973" s="74"/>
    </row>
    <row r="974" spans="1:9">
      <c r="A974" s="29"/>
      <c r="B974" s="29"/>
      <c r="C974" s="29"/>
      <c r="D974" s="29"/>
      <c r="E974" s="29"/>
      <c r="F974" s="29"/>
      <c r="G974" s="74"/>
      <c r="H974" s="74"/>
      <c r="I974" s="74"/>
    </row>
    <row r="975" spans="1:9">
      <c r="A975" s="29"/>
      <c r="B975" s="29"/>
      <c r="C975" s="29"/>
      <c r="D975" s="29"/>
      <c r="E975" s="29"/>
      <c r="F975" s="29"/>
      <c r="G975" s="74"/>
      <c r="H975" s="74"/>
      <c r="I975" s="74"/>
    </row>
    <row r="976" spans="1:9">
      <c r="A976" s="29"/>
      <c r="B976" s="29"/>
      <c r="C976" s="29"/>
      <c r="D976" s="29"/>
      <c r="E976" s="29"/>
      <c r="F976" s="29"/>
      <c r="G976" s="74"/>
      <c r="H976" s="74"/>
      <c r="I976" s="74"/>
    </row>
    <row r="977" spans="1:9">
      <c r="A977" s="29"/>
      <c r="B977" s="29"/>
      <c r="C977" s="29"/>
      <c r="D977" s="29"/>
      <c r="E977" s="29"/>
      <c r="F977" s="29"/>
      <c r="G977" s="74"/>
      <c r="H977" s="74"/>
      <c r="I977" s="74"/>
    </row>
    <row r="978" spans="1:9">
      <c r="A978" s="29"/>
      <c r="B978" s="29"/>
      <c r="C978" s="29"/>
      <c r="D978" s="29"/>
      <c r="E978" s="29"/>
      <c r="F978" s="29"/>
      <c r="G978" s="74"/>
      <c r="H978" s="74"/>
      <c r="I978" s="74"/>
    </row>
    <row r="979" spans="1:9">
      <c r="A979" s="29"/>
      <c r="B979" s="29"/>
      <c r="C979" s="29"/>
      <c r="D979" s="29"/>
      <c r="E979" s="29"/>
      <c r="F979" s="29"/>
      <c r="G979" s="74"/>
      <c r="H979" s="74"/>
      <c r="I979" s="74"/>
    </row>
    <row r="980" spans="1:9">
      <c r="A980" s="29"/>
      <c r="B980" s="29"/>
      <c r="C980" s="29"/>
      <c r="D980" s="29"/>
      <c r="E980" s="29"/>
      <c r="F980" s="29"/>
      <c r="G980" s="74"/>
      <c r="H980" s="74"/>
      <c r="I980" s="74"/>
    </row>
    <row r="981" spans="1:9">
      <c r="A981" s="29"/>
      <c r="B981" s="29"/>
      <c r="C981" s="29"/>
      <c r="D981" s="29"/>
      <c r="E981" s="29"/>
      <c r="F981" s="29"/>
      <c r="G981" s="74"/>
      <c r="H981" s="74"/>
      <c r="I981" s="74"/>
    </row>
    <row r="982" spans="1:9">
      <c r="A982" s="29"/>
      <c r="B982" s="29"/>
      <c r="C982" s="29"/>
      <c r="D982" s="29"/>
      <c r="E982" s="29"/>
      <c r="F982" s="29"/>
      <c r="G982" s="74"/>
      <c r="H982" s="74"/>
      <c r="I982" s="74"/>
    </row>
    <row r="983" spans="1:9">
      <c r="A983" s="29"/>
      <c r="B983" s="29"/>
      <c r="C983" s="29"/>
      <c r="D983" s="29"/>
      <c r="E983" s="29"/>
      <c r="F983" s="29"/>
      <c r="G983" s="74"/>
      <c r="H983" s="74"/>
      <c r="I983" s="74"/>
    </row>
    <row r="984" spans="1:9">
      <c r="A984" s="29"/>
      <c r="B984" s="29"/>
      <c r="C984" s="29"/>
      <c r="D984" s="29"/>
      <c r="E984" s="29"/>
      <c r="F984" s="29"/>
      <c r="G984" s="74"/>
      <c r="H984" s="74"/>
      <c r="I984" s="74"/>
    </row>
    <row r="985" spans="1:9">
      <c r="A985" s="29"/>
      <c r="B985" s="29"/>
      <c r="C985" s="29"/>
      <c r="D985" s="29"/>
      <c r="E985" s="29"/>
      <c r="F985" s="29"/>
      <c r="G985" s="74"/>
      <c r="H985" s="74"/>
      <c r="I985" s="74"/>
    </row>
    <row r="986" spans="1:9">
      <c r="A986" s="29"/>
      <c r="B986" s="29"/>
      <c r="C986" s="29"/>
      <c r="D986" s="29"/>
      <c r="E986" s="29"/>
      <c r="F986" s="29"/>
      <c r="G986" s="74"/>
      <c r="H986" s="74"/>
      <c r="I986" s="74"/>
    </row>
    <row r="987" spans="1:9">
      <c r="A987" s="29"/>
      <c r="B987" s="29"/>
      <c r="C987" s="29"/>
      <c r="D987" s="29"/>
      <c r="E987" s="29"/>
      <c r="F987" s="29"/>
      <c r="G987" s="74"/>
      <c r="H987" s="74"/>
      <c r="I987" s="74"/>
    </row>
    <row r="988" spans="1:9">
      <c r="A988" s="29"/>
      <c r="B988" s="29"/>
      <c r="C988" s="29"/>
      <c r="D988" s="29"/>
      <c r="E988" s="29"/>
      <c r="F988" s="29"/>
      <c r="G988" s="74"/>
      <c r="H988" s="74"/>
      <c r="I988" s="74"/>
    </row>
    <row r="989" spans="1:9">
      <c r="A989" s="29"/>
      <c r="B989" s="29"/>
      <c r="C989" s="29"/>
      <c r="D989" s="29"/>
      <c r="E989" s="29"/>
      <c r="F989" s="29"/>
      <c r="G989" s="74"/>
      <c r="H989" s="74"/>
      <c r="I989" s="74"/>
    </row>
    <row r="990" spans="1:9">
      <c r="A990" s="29"/>
      <c r="B990" s="29"/>
      <c r="C990" s="29"/>
      <c r="D990" s="29"/>
      <c r="E990" s="29"/>
      <c r="F990" s="29"/>
      <c r="G990" s="74"/>
      <c r="H990" s="74"/>
      <c r="I990" s="74"/>
    </row>
    <row r="991" spans="1:9">
      <c r="A991" s="29"/>
      <c r="B991" s="29"/>
      <c r="C991" s="29"/>
      <c r="D991" s="29"/>
      <c r="E991" s="29"/>
      <c r="F991" s="29"/>
      <c r="G991" s="74"/>
      <c r="H991" s="74"/>
      <c r="I991" s="74"/>
    </row>
    <row r="992" spans="1:9">
      <c r="A992" s="29"/>
      <c r="B992" s="29"/>
      <c r="C992" s="29"/>
      <c r="D992" s="29"/>
      <c r="E992" s="29"/>
      <c r="F992" s="29"/>
      <c r="G992" s="74"/>
      <c r="H992" s="74"/>
      <c r="I992" s="74"/>
    </row>
    <row r="993" spans="1:9">
      <c r="A993" s="29"/>
      <c r="B993" s="29"/>
      <c r="C993" s="29"/>
      <c r="D993" s="29"/>
      <c r="E993" s="29"/>
      <c r="F993" s="29"/>
      <c r="G993" s="74"/>
      <c r="H993" s="74"/>
      <c r="I993" s="74"/>
    </row>
    <row r="994" spans="1:9">
      <c r="A994" s="29"/>
      <c r="B994" s="29"/>
      <c r="C994" s="29"/>
      <c r="D994" s="29"/>
      <c r="E994" s="29"/>
      <c r="F994" s="29"/>
      <c r="G994" s="74"/>
      <c r="H994" s="74"/>
      <c r="I994" s="74"/>
    </row>
    <row r="995" spans="1:9">
      <c r="A995" s="29"/>
      <c r="B995" s="29"/>
      <c r="C995" s="29"/>
      <c r="D995" s="29"/>
      <c r="E995" s="29"/>
      <c r="F995" s="29"/>
      <c r="G995" s="74"/>
      <c r="H995" s="74"/>
      <c r="I995" s="74"/>
    </row>
    <row r="996" spans="1:9">
      <c r="A996" s="29"/>
      <c r="B996" s="29"/>
      <c r="C996" s="29"/>
      <c r="D996" s="29"/>
      <c r="E996" s="29"/>
      <c r="F996" s="29"/>
      <c r="G996" s="74"/>
      <c r="H996" s="74"/>
      <c r="I996" s="74"/>
    </row>
    <row r="997" spans="1:9">
      <c r="A997" s="29"/>
      <c r="B997" s="29"/>
      <c r="C997" s="29"/>
      <c r="D997" s="29"/>
      <c r="E997" s="29"/>
      <c r="F997" s="29"/>
      <c r="G997" s="74"/>
      <c r="H997" s="74"/>
      <c r="I997" s="74"/>
    </row>
    <row r="998" spans="1:9">
      <c r="A998" s="29"/>
      <c r="B998" s="29"/>
      <c r="C998" s="29"/>
      <c r="D998" s="29"/>
      <c r="E998" s="29"/>
      <c r="F998" s="29"/>
      <c r="G998" s="74"/>
      <c r="H998" s="74"/>
      <c r="I998" s="74"/>
    </row>
    <row r="999" spans="1:9">
      <c r="A999" s="29"/>
      <c r="B999" s="29"/>
      <c r="C999" s="29"/>
      <c r="D999" s="29"/>
      <c r="E999" s="29"/>
      <c r="F999" s="29"/>
      <c r="G999" s="74"/>
      <c r="H999" s="74"/>
      <c r="I999" s="74"/>
    </row>
    <row r="1000" spans="1:9">
      <c r="A1000" s="29"/>
      <c r="B1000" s="29"/>
      <c r="C1000" s="29"/>
      <c r="D1000" s="29"/>
      <c r="E1000" s="29"/>
      <c r="F1000" s="29"/>
      <c r="G1000" s="74"/>
      <c r="H1000" s="74"/>
      <c r="I1000" s="74"/>
    </row>
    <row r="1001" spans="1:9">
      <c r="A1001" s="29"/>
      <c r="B1001" s="29"/>
      <c r="C1001" s="29"/>
      <c r="D1001" s="29"/>
      <c r="E1001" s="29"/>
      <c r="F1001" s="29"/>
      <c r="G1001" s="74"/>
      <c r="H1001" s="74"/>
      <c r="I1001" s="74"/>
    </row>
    <row r="1002" spans="1:9">
      <c r="A1002" s="29"/>
      <c r="B1002" s="29"/>
      <c r="C1002" s="29"/>
      <c r="D1002" s="29"/>
      <c r="E1002" s="29"/>
      <c r="F1002" s="29"/>
      <c r="G1002" s="74"/>
      <c r="H1002" s="74"/>
      <c r="I1002" s="74"/>
    </row>
    <row r="1003" spans="1:9">
      <c r="A1003" s="29"/>
      <c r="B1003" s="29"/>
      <c r="C1003" s="29"/>
      <c r="D1003" s="29"/>
      <c r="E1003" s="29"/>
      <c r="F1003" s="29"/>
      <c r="G1003" s="74"/>
      <c r="H1003" s="74"/>
      <c r="I1003" s="74"/>
    </row>
    <row r="1004" spans="1:9">
      <c r="A1004" s="29"/>
      <c r="B1004" s="29"/>
      <c r="C1004" s="29"/>
      <c r="D1004" s="29"/>
      <c r="E1004" s="29"/>
      <c r="F1004" s="29"/>
      <c r="G1004" s="74"/>
      <c r="H1004" s="74"/>
      <c r="I1004" s="74"/>
    </row>
    <row r="1005" spans="1:9">
      <c r="A1005" s="29"/>
      <c r="B1005" s="29"/>
      <c r="C1005" s="29"/>
      <c r="D1005" s="29"/>
      <c r="E1005" s="29"/>
      <c r="F1005" s="29"/>
      <c r="G1005" s="74"/>
      <c r="H1005" s="74"/>
      <c r="I1005" s="74"/>
    </row>
    <row r="1006" spans="1:9">
      <c r="A1006" s="29"/>
      <c r="B1006" s="29"/>
      <c r="C1006" s="29"/>
      <c r="D1006" s="29"/>
      <c r="E1006" s="29"/>
      <c r="F1006" s="29"/>
      <c r="G1006" s="74"/>
      <c r="H1006" s="74"/>
      <c r="I1006" s="74"/>
    </row>
    <row r="1007" spans="1:9">
      <c r="A1007" s="29"/>
      <c r="B1007" s="29"/>
      <c r="C1007" s="29"/>
      <c r="D1007" s="29"/>
      <c r="E1007" s="29"/>
      <c r="F1007" s="29"/>
      <c r="G1007" s="74"/>
      <c r="H1007" s="74"/>
      <c r="I1007" s="74"/>
    </row>
    <row r="1008" spans="1:9">
      <c r="A1008" s="29"/>
      <c r="B1008" s="29"/>
      <c r="C1008" s="29"/>
      <c r="D1008" s="29"/>
      <c r="E1008" s="29"/>
      <c r="F1008" s="29"/>
      <c r="G1008" s="74"/>
      <c r="H1008" s="74"/>
      <c r="I1008" s="74"/>
    </row>
    <row r="1009" spans="1:9">
      <c r="A1009" s="29"/>
      <c r="B1009" s="29"/>
      <c r="C1009" s="29"/>
      <c r="D1009" s="29"/>
      <c r="E1009" s="29"/>
      <c r="F1009" s="29"/>
      <c r="G1009" s="74"/>
      <c r="H1009" s="74"/>
      <c r="I1009" s="74"/>
    </row>
    <row r="1010" spans="1:9">
      <c r="A1010" s="29"/>
      <c r="B1010" s="29"/>
      <c r="C1010" s="29"/>
      <c r="D1010" s="29"/>
      <c r="E1010" s="29"/>
      <c r="F1010" s="29"/>
      <c r="G1010" s="74"/>
      <c r="H1010" s="74"/>
      <c r="I1010" s="74"/>
    </row>
    <row r="1011" spans="1:9">
      <c r="A1011" s="29"/>
      <c r="B1011" s="29"/>
      <c r="C1011" s="29"/>
      <c r="D1011" s="29"/>
      <c r="E1011" s="29"/>
      <c r="F1011" s="29"/>
      <c r="G1011" s="74"/>
      <c r="H1011" s="74"/>
      <c r="I1011" s="74"/>
    </row>
    <row r="1012" spans="1:9">
      <c r="A1012" s="29"/>
      <c r="B1012" s="29"/>
      <c r="C1012" s="29"/>
      <c r="D1012" s="29"/>
      <c r="E1012" s="29"/>
      <c r="F1012" s="29"/>
      <c r="G1012" s="74"/>
      <c r="H1012" s="74"/>
      <c r="I1012" s="74"/>
    </row>
    <row r="1013" spans="1:9">
      <c r="A1013" s="29"/>
      <c r="B1013" s="29"/>
      <c r="C1013" s="29"/>
      <c r="D1013" s="29"/>
      <c r="E1013" s="29"/>
      <c r="F1013" s="29"/>
      <c r="G1013" s="74"/>
      <c r="H1013" s="74"/>
      <c r="I1013" s="74"/>
    </row>
    <row r="1014" spans="1:9">
      <c r="A1014" s="29"/>
      <c r="B1014" s="29"/>
      <c r="C1014" s="29"/>
      <c r="D1014" s="29"/>
      <c r="E1014" s="29"/>
      <c r="F1014" s="29"/>
      <c r="G1014" s="74"/>
      <c r="H1014" s="74"/>
      <c r="I1014" s="74"/>
    </row>
    <row r="1015" spans="1:9">
      <c r="A1015" s="29"/>
      <c r="B1015" s="29"/>
      <c r="C1015" s="29"/>
      <c r="D1015" s="29"/>
      <c r="E1015" s="29"/>
      <c r="F1015" s="29"/>
      <c r="G1015" s="74"/>
      <c r="H1015" s="74"/>
      <c r="I1015" s="74"/>
    </row>
    <row r="1016" spans="1:9">
      <c r="A1016" s="29"/>
      <c r="B1016" s="29"/>
      <c r="C1016" s="29"/>
      <c r="D1016" s="29"/>
      <c r="E1016" s="29"/>
      <c r="F1016" s="29"/>
      <c r="G1016" s="74"/>
      <c r="H1016" s="74"/>
      <c r="I1016" s="74"/>
    </row>
    <row r="1017" spans="1:9">
      <c r="A1017" s="29"/>
      <c r="B1017" s="29"/>
      <c r="C1017" s="29"/>
      <c r="D1017" s="29"/>
      <c r="E1017" s="29"/>
      <c r="F1017" s="29"/>
      <c r="G1017" s="74"/>
      <c r="H1017" s="74"/>
      <c r="I1017" s="74"/>
    </row>
    <row r="1018" spans="1:9">
      <c r="A1018" s="29"/>
      <c r="B1018" s="29"/>
      <c r="C1018" s="29"/>
      <c r="D1018" s="29"/>
      <c r="E1018" s="29"/>
      <c r="F1018" s="29"/>
      <c r="G1018" s="74"/>
      <c r="H1018" s="74"/>
      <c r="I1018" s="74"/>
    </row>
    <row r="1019" spans="1:9">
      <c r="A1019" s="29"/>
      <c r="B1019" s="29"/>
      <c r="C1019" s="29"/>
      <c r="D1019" s="29"/>
      <c r="E1019" s="29"/>
      <c r="F1019" s="29"/>
      <c r="G1019" s="74"/>
      <c r="H1019" s="74"/>
      <c r="I1019" s="74"/>
    </row>
    <row r="1020" spans="1:9">
      <c r="A1020" s="29"/>
      <c r="B1020" s="29"/>
      <c r="C1020" s="29"/>
      <c r="D1020" s="29"/>
      <c r="E1020" s="29"/>
      <c r="F1020" s="29"/>
      <c r="G1020" s="74"/>
      <c r="H1020" s="74"/>
      <c r="I1020" s="74"/>
    </row>
    <row r="1021" spans="1:9">
      <c r="A1021" s="29"/>
      <c r="B1021" s="29"/>
      <c r="C1021" s="29"/>
      <c r="D1021" s="29"/>
      <c r="E1021" s="29"/>
      <c r="F1021" s="29"/>
      <c r="G1021" s="74"/>
      <c r="H1021" s="74"/>
      <c r="I1021" s="74"/>
    </row>
    <row r="1022" spans="1:9">
      <c r="A1022" s="29"/>
      <c r="B1022" s="29"/>
      <c r="C1022" s="29"/>
      <c r="D1022" s="29"/>
      <c r="E1022" s="29"/>
      <c r="F1022" s="29"/>
      <c r="G1022" s="74"/>
      <c r="H1022" s="74"/>
      <c r="I1022" s="74"/>
    </row>
    <row r="1023" spans="1:9">
      <c r="A1023" s="29"/>
      <c r="B1023" s="29"/>
      <c r="C1023" s="29"/>
      <c r="D1023" s="29"/>
      <c r="E1023" s="29"/>
      <c r="F1023" s="29"/>
      <c r="G1023" s="74"/>
      <c r="H1023" s="74"/>
      <c r="I1023" s="74"/>
    </row>
    <row r="1024" spans="1:9">
      <c r="A1024" s="29"/>
      <c r="B1024" s="29"/>
      <c r="C1024" s="29"/>
      <c r="D1024" s="29"/>
      <c r="E1024" s="29"/>
      <c r="F1024" s="29"/>
      <c r="G1024" s="74"/>
      <c r="H1024" s="74"/>
      <c r="I1024" s="74"/>
    </row>
    <row r="1025" spans="1:9">
      <c r="A1025" s="29"/>
      <c r="B1025" s="29"/>
      <c r="C1025" s="29"/>
      <c r="D1025" s="29"/>
      <c r="E1025" s="29"/>
      <c r="F1025" s="29"/>
      <c r="G1025" s="74"/>
      <c r="H1025" s="74"/>
      <c r="I1025" s="74"/>
    </row>
    <row r="1026" spans="1:9">
      <c r="A1026" s="29"/>
      <c r="B1026" s="29"/>
      <c r="C1026" s="29"/>
      <c r="D1026" s="29"/>
      <c r="E1026" s="29"/>
      <c r="F1026" s="29"/>
      <c r="G1026" s="74"/>
      <c r="H1026" s="74"/>
      <c r="I1026" s="74"/>
    </row>
    <row r="1027" spans="1:9">
      <c r="A1027" s="29"/>
      <c r="B1027" s="29"/>
      <c r="C1027" s="29"/>
      <c r="D1027" s="29"/>
      <c r="E1027" s="29"/>
      <c r="F1027" s="29"/>
      <c r="G1027" s="74"/>
      <c r="H1027" s="74"/>
      <c r="I1027" s="74"/>
    </row>
    <row r="1028" spans="1:9">
      <c r="A1028" s="29"/>
      <c r="B1028" s="29"/>
      <c r="C1028" s="29"/>
      <c r="D1028" s="29"/>
      <c r="E1028" s="29"/>
      <c r="F1028" s="29"/>
      <c r="G1028" s="74"/>
      <c r="H1028" s="74"/>
      <c r="I1028" s="74"/>
    </row>
    <row r="1029" spans="1:9">
      <c r="A1029" s="29"/>
      <c r="B1029" s="29"/>
      <c r="C1029" s="29"/>
      <c r="D1029" s="29"/>
      <c r="E1029" s="29"/>
      <c r="F1029" s="29"/>
      <c r="G1029" s="74"/>
      <c r="H1029" s="74"/>
      <c r="I1029" s="74"/>
    </row>
    <row r="1030" spans="1:9">
      <c r="A1030" s="29"/>
      <c r="B1030" s="29"/>
      <c r="C1030" s="29"/>
      <c r="D1030" s="29"/>
      <c r="E1030" s="29"/>
      <c r="F1030" s="29"/>
      <c r="G1030" s="74"/>
      <c r="H1030" s="74"/>
      <c r="I1030" s="74"/>
    </row>
    <row r="1031" spans="1:9">
      <c r="A1031" s="29"/>
      <c r="B1031" s="29"/>
      <c r="C1031" s="29"/>
      <c r="D1031" s="29"/>
      <c r="E1031" s="29"/>
      <c r="F1031" s="29"/>
      <c r="G1031" s="74"/>
      <c r="H1031" s="74"/>
      <c r="I1031" s="74"/>
    </row>
    <row r="1032" spans="1:9">
      <c r="A1032" s="29"/>
      <c r="B1032" s="29"/>
      <c r="C1032" s="29"/>
      <c r="D1032" s="29"/>
      <c r="E1032" s="29"/>
      <c r="F1032" s="29"/>
      <c r="G1032" s="74"/>
      <c r="H1032" s="74"/>
      <c r="I1032" s="74"/>
    </row>
    <row r="1033" spans="1:9">
      <c r="A1033" s="29"/>
      <c r="B1033" s="29"/>
      <c r="C1033" s="29"/>
      <c r="D1033" s="29"/>
      <c r="E1033" s="29"/>
      <c r="F1033" s="29"/>
      <c r="G1033" s="74"/>
      <c r="H1033" s="74"/>
      <c r="I1033" s="74"/>
    </row>
    <row r="1034" spans="1:9">
      <c r="A1034" s="29"/>
      <c r="B1034" s="29"/>
      <c r="C1034" s="29"/>
      <c r="D1034" s="29"/>
      <c r="E1034" s="29"/>
      <c r="F1034" s="29"/>
      <c r="G1034" s="74"/>
      <c r="H1034" s="74"/>
      <c r="I1034" s="74"/>
    </row>
    <row r="1035" spans="1:9">
      <c r="A1035" s="29"/>
      <c r="B1035" s="29"/>
      <c r="C1035" s="29"/>
      <c r="D1035" s="29"/>
      <c r="E1035" s="29"/>
      <c r="F1035" s="29"/>
      <c r="G1035" s="74"/>
      <c r="H1035" s="74"/>
      <c r="I1035" s="74"/>
    </row>
    <row r="1036" spans="1:9">
      <c r="A1036" s="29"/>
      <c r="B1036" s="29"/>
      <c r="C1036" s="29"/>
      <c r="D1036" s="29"/>
      <c r="E1036" s="29"/>
      <c r="F1036" s="29"/>
      <c r="G1036" s="74"/>
      <c r="H1036" s="74"/>
      <c r="I1036" s="74"/>
    </row>
    <row r="1037" spans="1:9">
      <c r="A1037" s="29"/>
      <c r="B1037" s="29"/>
      <c r="C1037" s="29"/>
      <c r="D1037" s="29"/>
      <c r="E1037" s="29"/>
      <c r="F1037" s="29"/>
      <c r="G1037" s="74"/>
      <c r="H1037" s="74"/>
      <c r="I1037" s="74"/>
    </row>
    <row r="1038" spans="1:9">
      <c r="A1038" s="29"/>
      <c r="B1038" s="29"/>
      <c r="C1038" s="29"/>
      <c r="D1038" s="29"/>
      <c r="E1038" s="29"/>
      <c r="F1038" s="29"/>
      <c r="G1038" s="74"/>
      <c r="H1038" s="74"/>
      <c r="I1038" s="74"/>
    </row>
    <row r="1039" spans="1:9">
      <c r="A1039" s="29"/>
      <c r="B1039" s="29"/>
      <c r="C1039" s="29"/>
      <c r="D1039" s="29"/>
      <c r="E1039" s="29"/>
      <c r="F1039" s="29"/>
      <c r="G1039" s="74"/>
      <c r="H1039" s="74"/>
      <c r="I1039" s="74"/>
    </row>
    <row r="1040" spans="1:9">
      <c r="A1040" s="29"/>
      <c r="B1040" s="29"/>
      <c r="C1040" s="29"/>
      <c r="D1040" s="29"/>
      <c r="E1040" s="29"/>
      <c r="F1040" s="29"/>
      <c r="G1040" s="74"/>
      <c r="H1040" s="74"/>
      <c r="I1040" s="74"/>
    </row>
    <row r="1041" spans="1:9">
      <c r="A1041" s="29"/>
      <c r="B1041" s="29"/>
      <c r="C1041" s="29"/>
      <c r="D1041" s="29"/>
      <c r="E1041" s="29"/>
      <c r="F1041" s="29"/>
      <c r="G1041" s="74"/>
      <c r="H1041" s="74"/>
      <c r="I1041" s="74"/>
    </row>
    <row r="1042" spans="1:9">
      <c r="A1042" s="29"/>
      <c r="B1042" s="29"/>
      <c r="C1042" s="29"/>
      <c r="D1042" s="29"/>
      <c r="E1042" s="29"/>
      <c r="F1042" s="29"/>
      <c r="G1042" s="74"/>
      <c r="H1042" s="74"/>
      <c r="I1042" s="74"/>
    </row>
    <row r="1043" spans="1:9">
      <c r="A1043" s="29"/>
      <c r="B1043" s="29"/>
      <c r="C1043" s="29"/>
      <c r="D1043" s="29"/>
      <c r="E1043" s="29"/>
      <c r="F1043" s="29"/>
      <c r="G1043" s="74"/>
      <c r="H1043" s="74"/>
      <c r="I1043" s="74"/>
    </row>
    <row r="1044" spans="1:9">
      <c r="A1044" s="29"/>
      <c r="B1044" s="29"/>
      <c r="C1044" s="29"/>
      <c r="D1044" s="29"/>
      <c r="E1044" s="29"/>
      <c r="F1044" s="29"/>
      <c r="G1044" s="74"/>
      <c r="H1044" s="74"/>
      <c r="I1044" s="74"/>
    </row>
    <row r="1045" spans="1:9">
      <c r="A1045" s="29"/>
      <c r="B1045" s="29"/>
      <c r="C1045" s="29"/>
      <c r="D1045" s="29"/>
      <c r="E1045" s="29"/>
      <c r="F1045" s="29"/>
      <c r="G1045" s="74"/>
      <c r="H1045" s="74"/>
      <c r="I1045" s="74"/>
    </row>
    <row r="1046" spans="1:9">
      <c r="A1046" s="29"/>
      <c r="B1046" s="29"/>
      <c r="C1046" s="29"/>
      <c r="D1046" s="29"/>
      <c r="E1046" s="29"/>
      <c r="F1046" s="29"/>
      <c r="G1046" s="74"/>
      <c r="H1046" s="74"/>
      <c r="I1046" s="74"/>
    </row>
    <row r="1047" spans="1:9">
      <c r="A1047" s="29"/>
      <c r="B1047" s="29"/>
      <c r="C1047" s="29"/>
      <c r="D1047" s="29"/>
      <c r="E1047" s="29"/>
      <c r="F1047" s="29"/>
      <c r="G1047" s="74"/>
      <c r="H1047" s="74"/>
      <c r="I1047" s="74"/>
    </row>
    <row r="1048" spans="1:9">
      <c r="A1048" s="29"/>
      <c r="B1048" s="29"/>
      <c r="C1048" s="29"/>
      <c r="D1048" s="29"/>
      <c r="E1048" s="29"/>
      <c r="F1048" s="29"/>
      <c r="G1048" s="74"/>
      <c r="H1048" s="74"/>
      <c r="I1048" s="74"/>
    </row>
    <row r="1049" spans="1:9">
      <c r="A1049" s="29"/>
      <c r="B1049" s="29"/>
      <c r="C1049" s="29"/>
      <c r="D1049" s="29"/>
      <c r="E1049" s="29"/>
      <c r="F1049" s="29"/>
      <c r="G1049" s="74"/>
      <c r="H1049" s="74"/>
      <c r="I1049" s="74"/>
    </row>
    <row r="1050" spans="1:9">
      <c r="A1050" s="29"/>
      <c r="B1050" s="29"/>
      <c r="C1050" s="29"/>
      <c r="D1050" s="29"/>
      <c r="E1050" s="29"/>
      <c r="F1050" s="29"/>
      <c r="G1050" s="74"/>
      <c r="H1050" s="74"/>
      <c r="I1050" s="74"/>
    </row>
    <row r="1051" spans="1:9">
      <c r="A1051" s="29"/>
      <c r="B1051" s="29"/>
      <c r="C1051" s="29"/>
      <c r="D1051" s="29"/>
      <c r="E1051" s="29"/>
      <c r="F1051" s="29"/>
      <c r="G1051" s="74"/>
      <c r="H1051" s="74"/>
      <c r="I1051" s="74"/>
    </row>
    <row r="1052" spans="1:9">
      <c r="A1052" s="29"/>
      <c r="B1052" s="29"/>
      <c r="C1052" s="29"/>
      <c r="D1052" s="29"/>
      <c r="E1052" s="29"/>
      <c r="F1052" s="29"/>
      <c r="G1052" s="74"/>
      <c r="H1052" s="74"/>
      <c r="I1052" s="74"/>
    </row>
    <row r="1053" spans="1:9">
      <c r="A1053" s="29"/>
      <c r="B1053" s="29"/>
      <c r="C1053" s="29"/>
      <c r="D1053" s="29"/>
      <c r="E1053" s="29"/>
      <c r="F1053" s="29"/>
      <c r="G1053" s="74"/>
      <c r="H1053" s="74"/>
      <c r="I1053" s="74"/>
    </row>
    <row r="1054" spans="1:9">
      <c r="A1054" s="29"/>
      <c r="B1054" s="29"/>
      <c r="C1054" s="29"/>
      <c r="D1054" s="29"/>
      <c r="E1054" s="29"/>
      <c r="F1054" s="29"/>
      <c r="G1054" s="74"/>
      <c r="H1054" s="74"/>
      <c r="I1054" s="74"/>
    </row>
    <row r="1055" spans="1:9">
      <c r="A1055" s="29"/>
      <c r="B1055" s="29"/>
      <c r="C1055" s="29"/>
      <c r="D1055" s="29"/>
      <c r="E1055" s="29"/>
      <c r="F1055" s="29"/>
      <c r="G1055" s="74"/>
      <c r="H1055" s="74"/>
      <c r="I1055" s="74"/>
    </row>
    <row r="1056" spans="1:9">
      <c r="A1056" s="29"/>
      <c r="B1056" s="29"/>
      <c r="C1056" s="29"/>
      <c r="D1056" s="29"/>
      <c r="E1056" s="29"/>
      <c r="F1056" s="29"/>
      <c r="G1056" s="74"/>
      <c r="H1056" s="74"/>
      <c r="I1056" s="74"/>
    </row>
    <row r="1057" spans="1:9">
      <c r="A1057" s="29"/>
      <c r="B1057" s="29"/>
      <c r="C1057" s="29"/>
      <c r="D1057" s="29"/>
      <c r="E1057" s="29"/>
      <c r="F1057" s="29"/>
      <c r="G1057" s="74"/>
      <c r="H1057" s="74"/>
      <c r="I1057" s="74"/>
    </row>
    <row r="1058" spans="1:9">
      <c r="A1058" s="29"/>
      <c r="B1058" s="29"/>
      <c r="C1058" s="29"/>
      <c r="D1058" s="29"/>
      <c r="E1058" s="29"/>
      <c r="F1058" s="29"/>
      <c r="G1058" s="74"/>
      <c r="H1058" s="74"/>
      <c r="I1058" s="74"/>
    </row>
    <row r="1059" spans="1:9">
      <c r="A1059" s="29"/>
      <c r="B1059" s="29"/>
      <c r="C1059" s="29"/>
      <c r="D1059" s="29"/>
      <c r="E1059" s="29"/>
      <c r="F1059" s="29"/>
      <c r="G1059" s="74"/>
      <c r="H1059" s="74"/>
      <c r="I1059" s="74"/>
    </row>
    <row r="1060" spans="1:9">
      <c r="A1060" s="29"/>
      <c r="B1060" s="29"/>
      <c r="C1060" s="29"/>
      <c r="D1060" s="29"/>
      <c r="E1060" s="29"/>
      <c r="F1060" s="29"/>
      <c r="G1060" s="74"/>
      <c r="H1060" s="74"/>
      <c r="I1060" s="74"/>
    </row>
    <row r="1061" spans="1:9">
      <c r="A1061" s="29"/>
      <c r="B1061" s="29"/>
      <c r="C1061" s="29"/>
      <c r="D1061" s="29"/>
      <c r="E1061" s="29"/>
      <c r="F1061" s="29"/>
      <c r="G1061" s="74"/>
      <c r="H1061" s="74"/>
      <c r="I1061" s="74"/>
    </row>
    <row r="1062" spans="1:9">
      <c r="A1062" s="29"/>
      <c r="B1062" s="29"/>
      <c r="C1062" s="29"/>
      <c r="D1062" s="29"/>
      <c r="E1062" s="29"/>
      <c r="F1062" s="29"/>
      <c r="G1062" s="74"/>
      <c r="H1062" s="74"/>
      <c r="I1062" s="74"/>
    </row>
    <row r="1063" spans="1:9">
      <c r="A1063" s="29"/>
      <c r="B1063" s="29"/>
      <c r="C1063" s="29"/>
      <c r="D1063" s="29"/>
      <c r="E1063" s="29"/>
      <c r="F1063" s="29"/>
      <c r="G1063" s="74"/>
      <c r="H1063" s="74"/>
      <c r="I1063" s="74"/>
    </row>
    <row r="1064" spans="1:9">
      <c r="A1064" s="29"/>
      <c r="B1064" s="29"/>
      <c r="C1064" s="29"/>
      <c r="D1064" s="29"/>
      <c r="E1064" s="29"/>
      <c r="F1064" s="29"/>
      <c r="G1064" s="74"/>
      <c r="H1064" s="74"/>
      <c r="I1064" s="74"/>
    </row>
    <row r="1065" spans="1:9">
      <c r="A1065" s="29"/>
      <c r="B1065" s="29"/>
      <c r="C1065" s="29"/>
      <c r="D1065" s="29"/>
      <c r="E1065" s="29"/>
      <c r="F1065" s="29"/>
      <c r="G1065" s="74"/>
      <c r="H1065" s="74"/>
      <c r="I1065" s="74"/>
    </row>
    <row r="1066" spans="1:9">
      <c r="A1066" s="29"/>
      <c r="B1066" s="29"/>
      <c r="C1066" s="29"/>
      <c r="D1066" s="29"/>
      <c r="E1066" s="29"/>
      <c r="F1066" s="29"/>
      <c r="G1066" s="74"/>
      <c r="H1066" s="74"/>
      <c r="I1066" s="74"/>
    </row>
    <row r="1067" spans="1:9">
      <c r="A1067" s="29"/>
      <c r="B1067" s="29"/>
      <c r="C1067" s="29"/>
      <c r="D1067" s="29"/>
      <c r="E1067" s="29"/>
      <c r="F1067" s="29"/>
      <c r="G1067" s="74"/>
      <c r="H1067" s="74"/>
      <c r="I1067" s="74"/>
    </row>
    <row r="1068" spans="1:9">
      <c r="A1068" s="29"/>
      <c r="B1068" s="29"/>
      <c r="C1068" s="29"/>
      <c r="D1068" s="29"/>
      <c r="E1068" s="29"/>
      <c r="F1068" s="29"/>
      <c r="G1068" s="74"/>
      <c r="H1068" s="74"/>
      <c r="I1068" s="74"/>
    </row>
    <row r="1069" spans="1:9">
      <c r="A1069" s="29"/>
      <c r="B1069" s="29"/>
      <c r="C1069" s="29"/>
      <c r="D1069" s="29"/>
      <c r="E1069" s="29"/>
      <c r="F1069" s="29"/>
      <c r="G1069" s="74"/>
      <c r="H1069" s="74"/>
      <c r="I1069" s="74"/>
    </row>
    <row r="1070" spans="1:9">
      <c r="A1070" s="29"/>
      <c r="B1070" s="29"/>
      <c r="C1070" s="29"/>
      <c r="D1070" s="29"/>
      <c r="E1070" s="29"/>
      <c r="F1070" s="29"/>
      <c r="G1070" s="74"/>
      <c r="H1070" s="74"/>
      <c r="I1070" s="74"/>
    </row>
    <row r="1071" spans="1:9">
      <c r="A1071" s="29"/>
      <c r="B1071" s="29"/>
      <c r="C1071" s="29"/>
      <c r="D1071" s="29"/>
      <c r="E1071" s="29"/>
      <c r="F1071" s="29"/>
      <c r="G1071" s="74"/>
      <c r="H1071" s="74"/>
      <c r="I1071" s="74"/>
    </row>
    <row r="1072" spans="1:9">
      <c r="A1072" s="29"/>
      <c r="B1072" s="29"/>
      <c r="C1072" s="29"/>
      <c r="D1072" s="29"/>
      <c r="E1072" s="29"/>
      <c r="F1072" s="29"/>
      <c r="G1072" s="74"/>
      <c r="H1072" s="74"/>
      <c r="I1072" s="74"/>
    </row>
    <row r="1073" spans="1:9">
      <c r="A1073" s="29"/>
      <c r="B1073" s="29"/>
      <c r="C1073" s="29"/>
      <c r="D1073" s="29"/>
      <c r="E1073" s="29"/>
      <c r="F1073" s="29"/>
      <c r="G1073" s="74"/>
      <c r="H1073" s="74"/>
      <c r="I1073" s="74"/>
    </row>
    <row r="1074" spans="1:9">
      <c r="A1074" s="29"/>
      <c r="B1074" s="29"/>
      <c r="C1074" s="29"/>
      <c r="D1074" s="29"/>
      <c r="E1074" s="29"/>
      <c r="F1074" s="29"/>
      <c r="G1074" s="74"/>
      <c r="H1074" s="74"/>
      <c r="I1074" s="74"/>
    </row>
    <row r="1075" spans="1:9">
      <c r="A1075" s="29"/>
      <c r="B1075" s="29"/>
      <c r="C1075" s="29"/>
      <c r="D1075" s="29"/>
      <c r="E1075" s="29"/>
      <c r="F1075" s="29"/>
      <c r="G1075" s="74"/>
      <c r="H1075" s="74"/>
      <c r="I1075" s="74"/>
    </row>
    <row r="1076" spans="1:9">
      <c r="A1076" s="29"/>
      <c r="B1076" s="29"/>
      <c r="C1076" s="29"/>
      <c r="D1076" s="29"/>
      <c r="E1076" s="29"/>
      <c r="F1076" s="29"/>
      <c r="G1076" s="74"/>
      <c r="H1076" s="74"/>
      <c r="I1076" s="74"/>
    </row>
    <row r="1077" spans="1:9">
      <c r="A1077" s="29"/>
      <c r="B1077" s="29"/>
      <c r="C1077" s="29"/>
      <c r="D1077" s="29"/>
      <c r="E1077" s="29"/>
      <c r="F1077" s="29"/>
      <c r="G1077" s="74"/>
      <c r="H1077" s="74"/>
      <c r="I1077" s="74"/>
    </row>
    <row r="1078" spans="1:9">
      <c r="A1078" s="29"/>
      <c r="B1078" s="29"/>
      <c r="C1078" s="29"/>
      <c r="D1078" s="29"/>
      <c r="E1078" s="29"/>
      <c r="F1078" s="29"/>
      <c r="G1078" s="74"/>
      <c r="H1078" s="74"/>
      <c r="I1078" s="74"/>
    </row>
    <row r="1079" spans="1:9">
      <c r="A1079" s="29"/>
      <c r="B1079" s="29"/>
      <c r="C1079" s="29"/>
      <c r="D1079" s="29"/>
      <c r="E1079" s="29"/>
      <c r="F1079" s="29"/>
      <c r="G1079" s="74"/>
      <c r="H1079" s="74"/>
      <c r="I1079" s="74"/>
    </row>
    <row r="1080" spans="1:9">
      <c r="A1080" s="29"/>
      <c r="B1080" s="29"/>
      <c r="C1080" s="29"/>
      <c r="D1080" s="29"/>
      <c r="E1080" s="29"/>
      <c r="F1080" s="29"/>
      <c r="G1080" s="74"/>
      <c r="H1080" s="74"/>
      <c r="I1080" s="74"/>
    </row>
    <row r="1081" spans="1:9">
      <c r="A1081" s="29"/>
      <c r="B1081" s="29"/>
      <c r="C1081" s="29"/>
      <c r="D1081" s="29"/>
      <c r="E1081" s="29"/>
      <c r="F1081" s="29"/>
      <c r="G1081" s="74"/>
      <c r="H1081" s="74"/>
      <c r="I1081" s="74"/>
    </row>
    <row r="1082" spans="1:9">
      <c r="A1082" s="29"/>
      <c r="B1082" s="29"/>
      <c r="C1082" s="29"/>
      <c r="D1082" s="29"/>
      <c r="E1082" s="29"/>
      <c r="F1082" s="29"/>
      <c r="G1082" s="74"/>
      <c r="H1082" s="74"/>
      <c r="I1082" s="74"/>
    </row>
    <row r="1083" spans="1:9">
      <c r="A1083" s="29"/>
      <c r="B1083" s="29"/>
      <c r="C1083" s="29"/>
      <c r="D1083" s="29"/>
      <c r="E1083" s="29"/>
      <c r="F1083" s="29"/>
      <c r="G1083" s="74"/>
      <c r="H1083" s="74"/>
      <c r="I1083" s="74"/>
    </row>
    <row r="1084" spans="1:9">
      <c r="A1084" s="29"/>
      <c r="B1084" s="29"/>
      <c r="C1084" s="29"/>
      <c r="D1084" s="29"/>
      <c r="E1084" s="29"/>
      <c r="F1084" s="29"/>
      <c r="G1084" s="74"/>
      <c r="H1084" s="74"/>
      <c r="I1084" s="74"/>
    </row>
    <row r="1085" spans="1:9">
      <c r="A1085" s="29"/>
      <c r="B1085" s="29"/>
      <c r="C1085" s="29"/>
      <c r="D1085" s="29"/>
      <c r="E1085" s="29"/>
      <c r="F1085" s="29"/>
      <c r="G1085" s="74"/>
      <c r="H1085" s="74"/>
      <c r="I1085" s="74"/>
    </row>
    <row r="1086" spans="1:9">
      <c r="A1086" s="29"/>
      <c r="B1086" s="29"/>
      <c r="C1086" s="29"/>
      <c r="D1086" s="29"/>
      <c r="E1086" s="29"/>
      <c r="F1086" s="29"/>
      <c r="G1086" s="74"/>
      <c r="H1086" s="74"/>
      <c r="I1086" s="74"/>
    </row>
    <row r="1087" spans="1:9">
      <c r="A1087" s="29"/>
      <c r="B1087" s="29"/>
      <c r="C1087" s="29"/>
      <c r="D1087" s="29"/>
      <c r="E1087" s="29"/>
      <c r="F1087" s="29"/>
      <c r="G1087" s="74"/>
      <c r="H1087" s="74"/>
      <c r="I1087" s="74"/>
    </row>
    <row r="1088" spans="1:9">
      <c r="A1088" s="29"/>
      <c r="B1088" s="29"/>
      <c r="C1088" s="29"/>
      <c r="D1088" s="29"/>
      <c r="E1088" s="29"/>
      <c r="F1088" s="29"/>
      <c r="G1088" s="74"/>
      <c r="H1088" s="74"/>
      <c r="I1088" s="74"/>
    </row>
    <row r="1089" spans="1:9">
      <c r="A1089" s="29"/>
      <c r="B1089" s="29"/>
      <c r="C1089" s="29"/>
      <c r="D1089" s="29"/>
      <c r="E1089" s="29"/>
      <c r="F1089" s="29"/>
      <c r="G1089" s="74"/>
      <c r="H1089" s="74"/>
      <c r="I1089" s="74"/>
    </row>
    <row r="1090" spans="1:9">
      <c r="A1090" s="29"/>
      <c r="B1090" s="29"/>
      <c r="C1090" s="29"/>
      <c r="D1090" s="29"/>
      <c r="E1090" s="29"/>
      <c r="F1090" s="29"/>
      <c r="G1090" s="74"/>
      <c r="H1090" s="74"/>
      <c r="I1090" s="74"/>
    </row>
    <row r="1091" spans="1:9">
      <c r="A1091" s="29"/>
      <c r="B1091" s="29"/>
      <c r="C1091" s="29"/>
      <c r="D1091" s="29"/>
      <c r="E1091" s="29"/>
      <c r="F1091" s="29"/>
      <c r="G1091" s="74"/>
      <c r="H1091" s="74"/>
      <c r="I1091" s="74"/>
    </row>
    <row r="1092" spans="1:9">
      <c r="A1092" s="29"/>
      <c r="B1092" s="29"/>
      <c r="C1092" s="29"/>
      <c r="D1092" s="29"/>
      <c r="E1092" s="29"/>
      <c r="F1092" s="29"/>
      <c r="G1092" s="74"/>
      <c r="H1092" s="74"/>
      <c r="I1092" s="74"/>
    </row>
    <row r="1093" spans="1:9">
      <c r="A1093" s="29"/>
      <c r="B1093" s="29"/>
      <c r="C1093" s="29"/>
      <c r="D1093" s="29"/>
      <c r="E1093" s="29"/>
      <c r="F1093" s="29"/>
      <c r="G1093" s="74"/>
      <c r="H1093" s="74"/>
      <c r="I1093" s="74"/>
    </row>
    <row r="1094" spans="1:9">
      <c r="A1094" s="29"/>
      <c r="B1094" s="29"/>
      <c r="C1094" s="29"/>
      <c r="D1094" s="29"/>
      <c r="E1094" s="29"/>
      <c r="F1094" s="29"/>
      <c r="G1094" s="74"/>
      <c r="H1094" s="74"/>
      <c r="I1094" s="74"/>
    </row>
    <row r="1095" spans="1:9">
      <c r="A1095" s="29"/>
      <c r="B1095" s="29"/>
      <c r="C1095" s="29"/>
      <c r="D1095" s="29"/>
      <c r="E1095" s="29"/>
      <c r="F1095" s="29"/>
      <c r="G1095" s="74"/>
      <c r="H1095" s="74"/>
      <c r="I1095" s="74"/>
    </row>
    <row r="1096" spans="1:9">
      <c r="A1096" s="29"/>
      <c r="B1096" s="29"/>
      <c r="C1096" s="29"/>
      <c r="D1096" s="29"/>
      <c r="E1096" s="29"/>
      <c r="F1096" s="29"/>
      <c r="G1096" s="74"/>
      <c r="H1096" s="74"/>
      <c r="I1096" s="74"/>
    </row>
    <row r="1097" spans="1:9">
      <c r="A1097" s="29"/>
      <c r="B1097" s="29"/>
      <c r="C1097" s="29"/>
      <c r="D1097" s="29"/>
      <c r="E1097" s="29"/>
      <c r="F1097" s="29"/>
      <c r="G1097" s="74"/>
      <c r="H1097" s="74"/>
      <c r="I1097" s="74"/>
    </row>
    <row r="1098" spans="1:9">
      <c r="A1098" s="29"/>
      <c r="B1098" s="29"/>
      <c r="C1098" s="29"/>
      <c r="D1098" s="29"/>
      <c r="E1098" s="29"/>
      <c r="F1098" s="29"/>
      <c r="G1098" s="74"/>
      <c r="H1098" s="74"/>
      <c r="I1098" s="74"/>
    </row>
    <row r="1099" spans="1:9">
      <c r="A1099" s="29"/>
      <c r="B1099" s="29"/>
      <c r="C1099" s="29"/>
      <c r="D1099" s="29"/>
      <c r="E1099" s="29"/>
      <c r="F1099" s="29"/>
      <c r="G1099" s="74"/>
      <c r="H1099" s="74"/>
      <c r="I1099" s="74"/>
    </row>
    <row r="1100" spans="1:9">
      <c r="A1100" s="29"/>
      <c r="B1100" s="29"/>
      <c r="C1100" s="29"/>
      <c r="D1100" s="29"/>
      <c r="E1100" s="29"/>
      <c r="F1100" s="29"/>
      <c r="G1100" s="74"/>
      <c r="H1100" s="74"/>
      <c r="I1100" s="74"/>
    </row>
    <row r="1101" spans="1:9">
      <c r="A1101" s="29"/>
      <c r="B1101" s="29"/>
      <c r="C1101" s="29"/>
      <c r="D1101" s="29"/>
      <c r="E1101" s="29"/>
      <c r="F1101" s="29"/>
      <c r="G1101" s="74"/>
      <c r="H1101" s="74"/>
      <c r="I1101" s="74"/>
    </row>
    <row r="1102" spans="1:9">
      <c r="A1102" s="29"/>
      <c r="B1102" s="29"/>
      <c r="C1102" s="29"/>
      <c r="D1102" s="29"/>
      <c r="E1102" s="29"/>
      <c r="F1102" s="29"/>
      <c r="G1102" s="74"/>
      <c r="H1102" s="74"/>
      <c r="I1102" s="74"/>
    </row>
    <row r="1103" spans="1:9">
      <c r="A1103" s="29"/>
      <c r="B1103" s="29"/>
      <c r="C1103" s="29"/>
      <c r="D1103" s="29"/>
      <c r="E1103" s="29"/>
      <c r="F1103" s="29"/>
      <c r="G1103" s="74"/>
      <c r="H1103" s="74"/>
      <c r="I1103" s="74"/>
    </row>
    <row r="1104" spans="1:9">
      <c r="A1104" s="29"/>
      <c r="B1104" s="29"/>
      <c r="C1104" s="29"/>
      <c r="D1104" s="29"/>
      <c r="E1104" s="29"/>
      <c r="F1104" s="29"/>
      <c r="G1104" s="74"/>
      <c r="H1104" s="74"/>
      <c r="I1104" s="74"/>
    </row>
    <row r="1105" spans="1:9">
      <c r="A1105" s="29"/>
      <c r="B1105" s="29"/>
      <c r="C1105" s="29"/>
      <c r="D1105" s="29"/>
      <c r="E1105" s="29"/>
      <c r="F1105" s="29"/>
      <c r="G1105" s="74"/>
      <c r="H1105" s="74"/>
      <c r="I1105" s="74"/>
    </row>
    <row r="1106" spans="1:9">
      <c r="A1106" s="29"/>
      <c r="B1106" s="29"/>
      <c r="C1106" s="29"/>
      <c r="D1106" s="29"/>
      <c r="E1106" s="29"/>
      <c r="F1106" s="29"/>
      <c r="G1106" s="74"/>
      <c r="H1106" s="74"/>
      <c r="I1106" s="74"/>
    </row>
    <row r="1107" spans="1:9">
      <c r="A1107" s="29"/>
      <c r="B1107" s="29"/>
      <c r="C1107" s="29"/>
      <c r="D1107" s="29"/>
      <c r="E1107" s="29"/>
      <c r="F1107" s="29"/>
      <c r="G1107" s="74"/>
      <c r="H1107" s="74"/>
      <c r="I1107" s="74"/>
    </row>
    <row r="1108" spans="1:9">
      <c r="A1108" s="29"/>
      <c r="B1108" s="29"/>
      <c r="C1108" s="29"/>
      <c r="D1108" s="29"/>
      <c r="E1108" s="29"/>
      <c r="F1108" s="29"/>
      <c r="G1108" s="74"/>
      <c r="H1108" s="74"/>
      <c r="I1108" s="74"/>
    </row>
    <row r="1109" spans="1:9">
      <c r="A1109" s="29"/>
      <c r="B1109" s="29"/>
      <c r="C1109" s="29"/>
      <c r="D1109" s="29"/>
      <c r="E1109" s="29"/>
      <c r="F1109" s="29"/>
      <c r="G1109" s="74"/>
      <c r="H1109" s="74"/>
      <c r="I1109" s="74"/>
    </row>
    <row r="1110" spans="1:9">
      <c r="A1110" s="29"/>
      <c r="B1110" s="29"/>
      <c r="C1110" s="29"/>
      <c r="D1110" s="29"/>
      <c r="E1110" s="29"/>
      <c r="F1110" s="29"/>
      <c r="G1110" s="74"/>
      <c r="H1110" s="74"/>
      <c r="I1110" s="74"/>
    </row>
    <row r="1111" spans="1:9">
      <c r="A1111" s="29"/>
      <c r="B1111" s="29"/>
      <c r="C1111" s="29"/>
      <c r="D1111" s="29"/>
      <c r="E1111" s="29"/>
      <c r="F1111" s="29"/>
      <c r="G1111" s="74"/>
      <c r="H1111" s="74"/>
      <c r="I1111" s="74"/>
    </row>
    <row r="1112" spans="1:9">
      <c r="A1112" s="29"/>
      <c r="B1112" s="29"/>
      <c r="C1112" s="29"/>
      <c r="D1112" s="29"/>
      <c r="E1112" s="29"/>
      <c r="F1112" s="29"/>
      <c r="G1112" s="74"/>
      <c r="H1112" s="74"/>
      <c r="I1112" s="74"/>
    </row>
    <row r="1113" spans="1:9">
      <c r="A1113" s="29"/>
      <c r="B1113" s="29"/>
      <c r="C1113" s="29"/>
      <c r="D1113" s="29"/>
      <c r="E1113" s="29"/>
      <c r="F1113" s="29"/>
      <c r="G1113" s="74"/>
      <c r="H1113" s="74"/>
      <c r="I1113" s="74"/>
    </row>
    <row r="1114" spans="1:9">
      <c r="A1114" s="29"/>
      <c r="B1114" s="29"/>
      <c r="C1114" s="29"/>
      <c r="D1114" s="29"/>
      <c r="E1114" s="29"/>
      <c r="F1114" s="29"/>
      <c r="G1114" s="74"/>
      <c r="H1114" s="74"/>
      <c r="I1114" s="74"/>
    </row>
    <row r="1115" spans="1:9">
      <c r="A1115" s="29"/>
      <c r="B1115" s="29"/>
      <c r="C1115" s="29"/>
      <c r="D1115" s="29"/>
      <c r="E1115" s="29"/>
      <c r="F1115" s="29"/>
      <c r="G1115" s="74"/>
      <c r="H1115" s="74"/>
      <c r="I1115" s="74"/>
    </row>
    <row r="1116" spans="1:9">
      <c r="A1116" s="29"/>
      <c r="B1116" s="29"/>
      <c r="C1116" s="29"/>
      <c r="D1116" s="29"/>
      <c r="E1116" s="29"/>
      <c r="F1116" s="29"/>
      <c r="G1116" s="74"/>
      <c r="H1116" s="74"/>
      <c r="I1116" s="74"/>
    </row>
    <row r="1117" spans="1:9">
      <c r="A1117" s="29"/>
      <c r="B1117" s="29"/>
      <c r="C1117" s="29"/>
      <c r="D1117" s="29"/>
      <c r="E1117" s="29"/>
      <c r="F1117" s="29"/>
      <c r="G1117" s="74"/>
      <c r="H1117" s="74"/>
      <c r="I1117" s="74"/>
    </row>
    <row r="1118" spans="1:9">
      <c r="A1118" s="29"/>
      <c r="B1118" s="29"/>
      <c r="C1118" s="29"/>
      <c r="D1118" s="29"/>
      <c r="E1118" s="29"/>
      <c r="F1118" s="29"/>
      <c r="G1118" s="74"/>
      <c r="H1118" s="74"/>
      <c r="I1118" s="74"/>
    </row>
    <row r="1119" spans="1:9">
      <c r="A1119" s="29"/>
      <c r="B1119" s="29"/>
      <c r="C1119" s="29"/>
      <c r="D1119" s="29"/>
      <c r="E1119" s="29"/>
      <c r="F1119" s="29"/>
      <c r="G1119" s="74"/>
      <c r="H1119" s="74"/>
      <c r="I1119" s="74"/>
    </row>
    <row r="1120" spans="1:9">
      <c r="A1120" s="29"/>
      <c r="B1120" s="29"/>
      <c r="C1120" s="29"/>
      <c r="D1120" s="29"/>
      <c r="E1120" s="29"/>
      <c r="F1120" s="29"/>
      <c r="G1120" s="74"/>
      <c r="H1120" s="74"/>
      <c r="I1120" s="74"/>
    </row>
    <row r="1121" spans="1:9">
      <c r="A1121" s="29"/>
      <c r="B1121" s="29"/>
      <c r="C1121" s="29"/>
      <c r="D1121" s="29"/>
      <c r="E1121" s="29"/>
      <c r="F1121" s="29"/>
      <c r="G1121" s="74"/>
      <c r="H1121" s="74"/>
      <c r="I1121" s="74"/>
    </row>
    <row r="1122" spans="1:9">
      <c r="A1122" s="29"/>
      <c r="B1122" s="29"/>
      <c r="C1122" s="29"/>
      <c r="D1122" s="29"/>
      <c r="E1122" s="29"/>
      <c r="F1122" s="29"/>
      <c r="G1122" s="74"/>
      <c r="H1122" s="74"/>
      <c r="I1122" s="74"/>
    </row>
    <row r="1123" spans="1:9">
      <c r="A1123" s="29"/>
      <c r="B1123" s="29"/>
      <c r="C1123" s="29"/>
      <c r="D1123" s="29"/>
      <c r="E1123" s="29"/>
      <c r="F1123" s="29"/>
      <c r="G1123" s="74"/>
      <c r="H1123" s="74"/>
      <c r="I1123" s="74"/>
    </row>
    <row r="1124" spans="1:9">
      <c r="A1124" s="29"/>
      <c r="B1124" s="29"/>
      <c r="C1124" s="29"/>
      <c r="D1124" s="29"/>
      <c r="E1124" s="29"/>
      <c r="F1124" s="29"/>
      <c r="G1124" s="74"/>
      <c r="H1124" s="74"/>
      <c r="I1124" s="74"/>
    </row>
    <row r="1125" spans="1:9">
      <c r="A1125" s="29"/>
      <c r="B1125" s="29"/>
      <c r="C1125" s="29"/>
      <c r="D1125" s="29"/>
      <c r="E1125" s="29"/>
      <c r="F1125" s="29"/>
      <c r="G1125" s="74"/>
      <c r="H1125" s="74"/>
      <c r="I1125" s="74"/>
    </row>
    <row r="1126" spans="1:9">
      <c r="A1126" s="29"/>
      <c r="B1126" s="29"/>
      <c r="C1126" s="29"/>
      <c r="D1126" s="29"/>
      <c r="E1126" s="29"/>
      <c r="F1126" s="29"/>
      <c r="G1126" s="74"/>
      <c r="H1126" s="74"/>
      <c r="I1126" s="74"/>
    </row>
    <row r="1127" spans="1:9">
      <c r="A1127" s="29"/>
      <c r="B1127" s="29"/>
      <c r="C1127" s="29"/>
      <c r="D1127" s="29"/>
      <c r="E1127" s="29"/>
      <c r="F1127" s="29"/>
      <c r="G1127" s="74"/>
      <c r="H1127" s="74"/>
      <c r="I1127" s="74"/>
    </row>
    <row r="1128" spans="1:9">
      <c r="A1128" s="29"/>
      <c r="B1128" s="29"/>
      <c r="C1128" s="29"/>
      <c r="D1128" s="29"/>
      <c r="E1128" s="29"/>
      <c r="F1128" s="29"/>
      <c r="G1128" s="74"/>
      <c r="H1128" s="74"/>
      <c r="I1128" s="74"/>
    </row>
    <row r="1129" spans="1:9">
      <c r="A1129" s="29"/>
      <c r="B1129" s="29"/>
      <c r="C1129" s="29"/>
      <c r="D1129" s="29"/>
      <c r="E1129" s="29"/>
      <c r="F1129" s="29"/>
      <c r="G1129" s="74"/>
      <c r="H1129" s="74"/>
      <c r="I1129" s="74"/>
    </row>
    <row r="1130" spans="1:9">
      <c r="A1130" s="29"/>
      <c r="B1130" s="29"/>
      <c r="C1130" s="29"/>
      <c r="D1130" s="29"/>
      <c r="E1130" s="29"/>
      <c r="F1130" s="29"/>
      <c r="G1130" s="74"/>
      <c r="H1130" s="74"/>
      <c r="I1130" s="74"/>
    </row>
    <row r="1131" spans="1:9">
      <c r="A1131" s="29"/>
      <c r="B1131" s="29"/>
      <c r="C1131" s="29"/>
      <c r="D1131" s="29"/>
      <c r="E1131" s="29"/>
      <c r="F1131" s="29"/>
      <c r="G1131" s="74"/>
      <c r="H1131" s="74"/>
      <c r="I1131" s="74"/>
    </row>
    <row r="1132" spans="1:9">
      <c r="A1132" s="29"/>
      <c r="B1132" s="29"/>
      <c r="C1132" s="29"/>
      <c r="D1132" s="29"/>
      <c r="E1132" s="29"/>
      <c r="F1132" s="29"/>
      <c r="G1132" s="74"/>
      <c r="H1132" s="74"/>
      <c r="I1132" s="74"/>
    </row>
    <row r="1133" spans="1:9">
      <c r="A1133" s="29"/>
      <c r="B1133" s="29"/>
      <c r="C1133" s="29"/>
      <c r="D1133" s="29"/>
      <c r="E1133" s="29"/>
      <c r="F1133" s="29"/>
      <c r="G1133" s="74"/>
      <c r="H1133" s="74"/>
      <c r="I1133" s="74"/>
    </row>
    <row r="1134" spans="1:9">
      <c r="A1134" s="29"/>
      <c r="B1134" s="29"/>
      <c r="C1134" s="29"/>
      <c r="D1134" s="29"/>
      <c r="E1134" s="29"/>
      <c r="F1134" s="29"/>
      <c r="G1134" s="74"/>
      <c r="H1134" s="74"/>
      <c r="I1134" s="74"/>
    </row>
    <row r="1135" spans="1:9">
      <c r="A1135" s="29"/>
      <c r="B1135" s="29"/>
      <c r="C1135" s="29"/>
      <c r="D1135" s="29"/>
      <c r="E1135" s="29"/>
      <c r="F1135" s="29"/>
      <c r="G1135" s="74"/>
      <c r="H1135" s="74"/>
      <c r="I1135" s="74"/>
    </row>
    <row r="1136" spans="1:9">
      <c r="A1136" s="29"/>
      <c r="B1136" s="29"/>
      <c r="C1136" s="29"/>
      <c r="D1136" s="29"/>
      <c r="E1136" s="29"/>
      <c r="F1136" s="29"/>
      <c r="G1136" s="74"/>
      <c r="H1136" s="74"/>
      <c r="I1136" s="74"/>
    </row>
    <row r="1137" spans="1:9">
      <c r="A1137" s="29"/>
      <c r="B1137" s="29"/>
      <c r="C1137" s="29"/>
      <c r="D1137" s="29"/>
      <c r="E1137" s="29"/>
      <c r="F1137" s="29"/>
      <c r="G1137" s="74"/>
      <c r="H1137" s="74"/>
      <c r="I1137" s="74"/>
    </row>
    <row r="1138" spans="1:9">
      <c r="A1138" s="29"/>
      <c r="B1138" s="29"/>
      <c r="C1138" s="29"/>
      <c r="D1138" s="29"/>
      <c r="E1138" s="29"/>
      <c r="F1138" s="29"/>
      <c r="G1138" s="74"/>
      <c r="H1138" s="74"/>
      <c r="I1138" s="74"/>
    </row>
    <row r="1139" spans="1:9">
      <c r="A1139" s="29"/>
      <c r="B1139" s="29"/>
      <c r="C1139" s="29"/>
      <c r="D1139" s="29"/>
      <c r="E1139" s="29"/>
      <c r="F1139" s="29"/>
      <c r="G1139" s="74"/>
      <c r="H1139" s="74"/>
      <c r="I1139" s="74"/>
    </row>
    <row r="1140" spans="1:9">
      <c r="A1140" s="29"/>
      <c r="B1140" s="29"/>
      <c r="C1140" s="29"/>
      <c r="D1140" s="29"/>
      <c r="E1140" s="29"/>
      <c r="F1140" s="29"/>
      <c r="G1140" s="74"/>
      <c r="H1140" s="74"/>
      <c r="I1140" s="74"/>
    </row>
    <row r="1141" spans="1:9">
      <c r="A1141" s="29"/>
      <c r="B1141" s="29"/>
      <c r="C1141" s="29"/>
      <c r="D1141" s="29"/>
      <c r="E1141" s="29"/>
      <c r="F1141" s="29"/>
      <c r="G1141" s="74"/>
      <c r="H1141" s="74"/>
      <c r="I1141" s="74"/>
    </row>
    <row r="1142" spans="1:9">
      <c r="A1142" s="29"/>
      <c r="B1142" s="29"/>
      <c r="C1142" s="29"/>
      <c r="D1142" s="29"/>
      <c r="E1142" s="29"/>
      <c r="F1142" s="29"/>
      <c r="G1142" s="74"/>
      <c r="H1142" s="74"/>
      <c r="I1142" s="74"/>
    </row>
    <row r="1143" spans="1:9">
      <c r="A1143" s="29"/>
      <c r="B1143" s="29"/>
      <c r="C1143" s="29"/>
      <c r="D1143" s="29"/>
      <c r="E1143" s="29"/>
      <c r="F1143" s="29"/>
      <c r="G1143" s="74"/>
      <c r="H1143" s="74"/>
      <c r="I1143" s="74"/>
    </row>
    <row r="1144" spans="1:9">
      <c r="A1144" s="29"/>
      <c r="B1144" s="29"/>
      <c r="C1144" s="29"/>
      <c r="D1144" s="29"/>
      <c r="E1144" s="29"/>
      <c r="F1144" s="29"/>
      <c r="G1144" s="74"/>
      <c r="H1144" s="74"/>
      <c r="I1144" s="74"/>
    </row>
    <row r="1145" spans="1:9">
      <c r="A1145" s="29"/>
      <c r="B1145" s="29"/>
      <c r="C1145" s="29"/>
      <c r="D1145" s="29"/>
      <c r="E1145" s="29"/>
      <c r="F1145" s="29"/>
      <c r="G1145" s="74"/>
      <c r="H1145" s="74"/>
      <c r="I1145" s="74"/>
    </row>
    <row r="1146" spans="1:9">
      <c r="A1146" s="29"/>
      <c r="B1146" s="29"/>
      <c r="C1146" s="29"/>
      <c r="D1146" s="29"/>
      <c r="E1146" s="29"/>
      <c r="F1146" s="29"/>
      <c r="G1146" s="74"/>
      <c r="H1146" s="74"/>
      <c r="I1146" s="74"/>
    </row>
    <row r="1147" spans="1:9">
      <c r="A1147" s="29"/>
      <c r="B1147" s="29"/>
      <c r="C1147" s="29"/>
      <c r="D1147" s="29"/>
      <c r="E1147" s="29"/>
      <c r="F1147" s="29"/>
      <c r="G1147" s="74"/>
      <c r="H1147" s="74"/>
      <c r="I1147" s="74"/>
    </row>
    <row r="1148" spans="1:9">
      <c r="A1148" s="29"/>
      <c r="B1148" s="29"/>
      <c r="C1148" s="29"/>
      <c r="D1148" s="29"/>
      <c r="E1148" s="29"/>
      <c r="F1148" s="29"/>
      <c r="G1148" s="74"/>
      <c r="H1148" s="74"/>
      <c r="I1148" s="74"/>
    </row>
    <row r="1149" spans="1:9">
      <c r="A1149" s="29"/>
      <c r="B1149" s="29"/>
      <c r="C1149" s="29"/>
      <c r="D1149" s="29"/>
      <c r="E1149" s="29"/>
      <c r="F1149" s="29"/>
      <c r="G1149" s="74"/>
      <c r="H1149" s="74"/>
      <c r="I1149" s="74"/>
    </row>
    <row r="1150" spans="1:9">
      <c r="A1150" s="29"/>
      <c r="B1150" s="29"/>
      <c r="C1150" s="29"/>
      <c r="D1150" s="29"/>
      <c r="E1150" s="29"/>
      <c r="F1150" s="29"/>
      <c r="G1150" s="74"/>
      <c r="H1150" s="74"/>
      <c r="I1150" s="74"/>
    </row>
    <row r="1151" spans="1:9">
      <c r="A1151" s="29"/>
      <c r="B1151" s="29"/>
      <c r="C1151" s="29"/>
      <c r="D1151" s="29"/>
      <c r="E1151" s="29"/>
      <c r="F1151" s="29"/>
      <c r="G1151" s="74"/>
      <c r="H1151" s="74"/>
      <c r="I1151" s="74"/>
    </row>
    <row r="1152" spans="1:9">
      <c r="A1152" s="29"/>
      <c r="B1152" s="29"/>
      <c r="C1152" s="29"/>
      <c r="D1152" s="29"/>
      <c r="E1152" s="29"/>
      <c r="F1152" s="29"/>
      <c r="G1152" s="74"/>
      <c r="H1152" s="74"/>
      <c r="I1152" s="74"/>
    </row>
    <row r="1153" spans="1:9">
      <c r="A1153" s="29"/>
      <c r="B1153" s="29"/>
      <c r="C1153" s="29"/>
      <c r="D1153" s="29"/>
      <c r="E1153" s="29"/>
      <c r="F1153" s="29"/>
      <c r="G1153" s="74"/>
      <c r="H1153" s="74"/>
      <c r="I1153" s="74"/>
    </row>
    <row r="1154" spans="1:9">
      <c r="A1154" s="29"/>
      <c r="B1154" s="29"/>
      <c r="C1154" s="29"/>
      <c r="D1154" s="29"/>
      <c r="E1154" s="29"/>
      <c r="F1154" s="29"/>
      <c r="G1154" s="74"/>
      <c r="H1154" s="74"/>
      <c r="I1154" s="74"/>
    </row>
    <row r="1155" spans="1:9">
      <c r="A1155" s="29"/>
      <c r="B1155" s="29"/>
      <c r="C1155" s="29"/>
      <c r="D1155" s="29"/>
      <c r="E1155" s="29"/>
      <c r="F1155" s="29"/>
      <c r="G1155" s="74"/>
      <c r="H1155" s="74"/>
      <c r="I1155" s="74"/>
    </row>
    <row r="1156" spans="1:9">
      <c r="A1156" s="29"/>
      <c r="B1156" s="29"/>
      <c r="C1156" s="29"/>
      <c r="D1156" s="29"/>
      <c r="E1156" s="29"/>
      <c r="F1156" s="29"/>
      <c r="G1156" s="74"/>
      <c r="H1156" s="74"/>
      <c r="I1156" s="74"/>
    </row>
    <row r="1157" spans="1:9">
      <c r="A1157" s="29"/>
      <c r="B1157" s="29"/>
      <c r="C1157" s="29"/>
      <c r="D1157" s="29"/>
      <c r="E1157" s="29"/>
      <c r="F1157" s="29"/>
      <c r="G1157" s="74"/>
      <c r="H1157" s="74"/>
      <c r="I1157" s="74"/>
    </row>
    <row r="1158" spans="1:9">
      <c r="A1158" s="29"/>
      <c r="B1158" s="29"/>
      <c r="C1158" s="29"/>
      <c r="D1158" s="29"/>
      <c r="E1158" s="29"/>
      <c r="F1158" s="29"/>
      <c r="G1158" s="74"/>
      <c r="H1158" s="74"/>
      <c r="I1158" s="74"/>
    </row>
    <row r="1159" spans="1:9">
      <c r="A1159" s="29"/>
      <c r="B1159" s="29"/>
      <c r="C1159" s="29"/>
      <c r="D1159" s="29"/>
      <c r="E1159" s="29"/>
      <c r="F1159" s="29"/>
      <c r="G1159" s="74"/>
      <c r="H1159" s="74"/>
      <c r="I1159" s="74"/>
    </row>
    <row r="1160" spans="1:9">
      <c r="A1160" s="29"/>
      <c r="B1160" s="29"/>
      <c r="C1160" s="29"/>
      <c r="D1160" s="29"/>
      <c r="E1160" s="29"/>
      <c r="F1160" s="29"/>
      <c r="G1160" s="74"/>
      <c r="H1160" s="74"/>
      <c r="I1160" s="74"/>
    </row>
    <row r="1161" spans="1:9">
      <c r="A1161" s="29"/>
      <c r="B1161" s="29"/>
      <c r="C1161" s="29"/>
      <c r="D1161" s="29"/>
      <c r="E1161" s="29"/>
      <c r="F1161" s="29"/>
      <c r="G1161" s="74"/>
      <c r="H1161" s="74"/>
      <c r="I1161" s="74"/>
    </row>
    <row r="1162" spans="1:9">
      <c r="A1162" s="29"/>
      <c r="B1162" s="29"/>
      <c r="C1162" s="29"/>
      <c r="D1162" s="29"/>
      <c r="E1162" s="29"/>
      <c r="F1162" s="29"/>
      <c r="G1162" s="74"/>
      <c r="H1162" s="74"/>
      <c r="I1162" s="74"/>
    </row>
    <row r="1163" spans="1:9">
      <c r="A1163" s="29"/>
      <c r="B1163" s="29"/>
      <c r="C1163" s="29"/>
      <c r="D1163" s="29"/>
      <c r="E1163" s="29"/>
      <c r="F1163" s="29"/>
      <c r="G1163" s="74"/>
      <c r="H1163" s="74"/>
      <c r="I1163" s="74"/>
    </row>
    <row r="1164" spans="1:9">
      <c r="A1164" s="29"/>
      <c r="B1164" s="29"/>
      <c r="C1164" s="29"/>
      <c r="D1164" s="29"/>
      <c r="E1164" s="29"/>
      <c r="F1164" s="29"/>
      <c r="G1164" s="74"/>
      <c r="H1164" s="74"/>
      <c r="I1164" s="74"/>
    </row>
    <row r="1165" spans="1:9">
      <c r="A1165" s="29"/>
      <c r="B1165" s="29"/>
      <c r="C1165" s="29"/>
      <c r="D1165" s="29"/>
      <c r="E1165" s="29"/>
      <c r="F1165" s="29"/>
      <c r="G1165" s="74"/>
      <c r="H1165" s="74"/>
      <c r="I1165" s="74"/>
    </row>
    <row r="1166" spans="1:9">
      <c r="A1166" s="29"/>
      <c r="B1166" s="29"/>
      <c r="C1166" s="29"/>
      <c r="D1166" s="29"/>
      <c r="E1166" s="29"/>
      <c r="F1166" s="29"/>
      <c r="G1166" s="74"/>
      <c r="H1166" s="74"/>
      <c r="I1166" s="74"/>
    </row>
    <row r="1167" spans="1:9">
      <c r="A1167" s="29"/>
      <c r="B1167" s="29"/>
      <c r="C1167" s="29"/>
      <c r="D1167" s="29"/>
      <c r="E1167" s="29"/>
      <c r="F1167" s="29"/>
      <c r="G1167" s="74"/>
      <c r="H1167" s="74"/>
      <c r="I1167" s="74"/>
    </row>
    <row r="1168" spans="1:9">
      <c r="A1168" s="29"/>
      <c r="B1168" s="29"/>
      <c r="C1168" s="29"/>
      <c r="D1168" s="29"/>
      <c r="E1168" s="29"/>
      <c r="F1168" s="29"/>
      <c r="G1168" s="74"/>
      <c r="H1168" s="74"/>
      <c r="I1168" s="74"/>
    </row>
    <row r="1169" spans="1:9">
      <c r="A1169" s="29"/>
      <c r="B1169" s="29"/>
      <c r="C1169" s="29"/>
      <c r="D1169" s="29"/>
      <c r="E1169" s="29"/>
      <c r="F1169" s="29"/>
      <c r="G1169" s="74"/>
      <c r="H1169" s="74"/>
      <c r="I1169" s="74"/>
    </row>
    <row r="1170" spans="1:9">
      <c r="A1170" s="29"/>
      <c r="B1170" s="29"/>
      <c r="C1170" s="29"/>
      <c r="D1170" s="29"/>
      <c r="E1170" s="29"/>
      <c r="F1170" s="29"/>
      <c r="G1170" s="74"/>
      <c r="H1170" s="74"/>
      <c r="I1170" s="74"/>
    </row>
    <row r="1171" spans="1:9">
      <c r="A1171" s="29"/>
      <c r="B1171" s="29"/>
      <c r="C1171" s="29"/>
      <c r="D1171" s="29"/>
      <c r="E1171" s="29"/>
      <c r="F1171" s="29"/>
      <c r="G1171" s="74"/>
      <c r="H1171" s="74"/>
      <c r="I1171" s="74"/>
    </row>
    <row r="1172" spans="1:9">
      <c r="A1172" s="29"/>
      <c r="B1172" s="29"/>
      <c r="C1172" s="29"/>
      <c r="D1172" s="29"/>
      <c r="E1172" s="29"/>
      <c r="F1172" s="29"/>
      <c r="G1172" s="74"/>
      <c r="H1172" s="74"/>
      <c r="I1172" s="74"/>
    </row>
    <row r="1173" spans="1:9">
      <c r="A1173" s="29"/>
      <c r="B1173" s="29"/>
      <c r="C1173" s="29"/>
      <c r="D1173" s="29"/>
      <c r="E1173" s="29"/>
      <c r="F1173" s="29"/>
      <c r="G1173" s="74"/>
      <c r="H1173" s="74"/>
      <c r="I1173" s="74"/>
    </row>
    <row r="1174" spans="1:9">
      <c r="A1174" s="29"/>
      <c r="B1174" s="29"/>
      <c r="C1174" s="29"/>
      <c r="D1174" s="29"/>
      <c r="E1174" s="29"/>
      <c r="F1174" s="29"/>
      <c r="G1174" s="74"/>
      <c r="H1174" s="74"/>
      <c r="I1174" s="74"/>
    </row>
    <row r="1175" spans="1:9">
      <c r="A1175" s="29"/>
      <c r="B1175" s="29"/>
      <c r="C1175" s="29"/>
      <c r="D1175" s="29"/>
      <c r="E1175" s="29"/>
      <c r="F1175" s="29"/>
      <c r="G1175" s="74"/>
      <c r="H1175" s="74"/>
      <c r="I1175" s="74"/>
    </row>
    <row r="1176" spans="1:9">
      <c r="A1176" s="29"/>
      <c r="B1176" s="29"/>
      <c r="C1176" s="29"/>
      <c r="D1176" s="29"/>
      <c r="E1176" s="29"/>
      <c r="F1176" s="29"/>
      <c r="G1176" s="74"/>
      <c r="H1176" s="74"/>
      <c r="I1176" s="74"/>
    </row>
    <row r="1177" spans="1:9">
      <c r="A1177" s="29"/>
      <c r="B1177" s="29"/>
      <c r="C1177" s="29"/>
      <c r="D1177" s="29"/>
      <c r="E1177" s="29"/>
      <c r="F1177" s="29"/>
      <c r="G1177" s="74"/>
      <c r="H1177" s="74"/>
      <c r="I1177" s="74"/>
    </row>
    <row r="1178" spans="1:9">
      <c r="A1178" s="29"/>
      <c r="B1178" s="29"/>
      <c r="C1178" s="29"/>
      <c r="D1178" s="29"/>
      <c r="E1178" s="29"/>
      <c r="F1178" s="29"/>
      <c r="G1178" s="74"/>
      <c r="H1178" s="74"/>
      <c r="I1178" s="74"/>
    </row>
    <row r="1179" spans="1:9">
      <c r="A1179" s="29"/>
      <c r="B1179" s="29"/>
      <c r="C1179" s="29"/>
      <c r="D1179" s="29"/>
      <c r="E1179" s="29"/>
      <c r="F1179" s="29"/>
      <c r="G1179" s="74"/>
      <c r="H1179" s="74"/>
      <c r="I1179" s="74"/>
    </row>
    <row r="1180" spans="1:9">
      <c r="A1180" s="29"/>
      <c r="B1180" s="29"/>
      <c r="C1180" s="29"/>
      <c r="D1180" s="29"/>
      <c r="E1180" s="29"/>
      <c r="F1180" s="29"/>
      <c r="G1180" s="74"/>
      <c r="H1180" s="74"/>
      <c r="I1180" s="74"/>
    </row>
    <row r="1181" spans="1:9">
      <c r="A1181" s="29"/>
      <c r="B1181" s="29"/>
      <c r="C1181" s="29"/>
      <c r="D1181" s="29"/>
      <c r="E1181" s="29"/>
      <c r="F1181" s="29"/>
      <c r="G1181" s="74"/>
      <c r="H1181" s="74"/>
      <c r="I1181" s="74"/>
    </row>
    <row r="1182" spans="1:9">
      <c r="A1182" s="29"/>
      <c r="B1182" s="29"/>
      <c r="C1182" s="29"/>
      <c r="D1182" s="29"/>
      <c r="E1182" s="29"/>
      <c r="F1182" s="29"/>
      <c r="G1182" s="74"/>
      <c r="H1182" s="74"/>
      <c r="I1182" s="74"/>
    </row>
    <row r="1183" spans="1:9">
      <c r="A1183" s="29"/>
      <c r="B1183" s="29"/>
      <c r="C1183" s="29"/>
      <c r="D1183" s="29"/>
      <c r="E1183" s="29"/>
      <c r="F1183" s="29"/>
      <c r="G1183" s="74"/>
      <c r="H1183" s="74"/>
      <c r="I1183" s="74"/>
    </row>
    <row r="1184" spans="1:9">
      <c r="A1184" s="29"/>
      <c r="B1184" s="29"/>
      <c r="C1184" s="29"/>
      <c r="D1184" s="29"/>
      <c r="E1184" s="29"/>
      <c r="F1184" s="29"/>
      <c r="G1184" s="74"/>
      <c r="H1184" s="74"/>
      <c r="I1184" s="74"/>
    </row>
    <row r="1185" spans="1:9">
      <c r="A1185" s="29"/>
      <c r="B1185" s="29"/>
      <c r="C1185" s="29"/>
      <c r="D1185" s="29"/>
      <c r="E1185" s="29"/>
      <c r="F1185" s="29"/>
      <c r="G1185" s="74"/>
      <c r="H1185" s="74"/>
      <c r="I1185" s="74"/>
    </row>
    <row r="1186" spans="1:9">
      <c r="A1186" s="29"/>
      <c r="B1186" s="29"/>
      <c r="C1186" s="29"/>
      <c r="D1186" s="29"/>
      <c r="E1186" s="29"/>
      <c r="F1186" s="29"/>
      <c r="G1186" s="74"/>
      <c r="H1186" s="74"/>
      <c r="I1186" s="74"/>
    </row>
    <row r="1187" spans="1:9">
      <c r="A1187" s="29"/>
      <c r="B1187" s="29"/>
      <c r="C1187" s="29"/>
      <c r="D1187" s="29"/>
      <c r="E1187" s="29"/>
      <c r="F1187" s="29"/>
      <c r="G1187" s="74"/>
      <c r="H1187" s="74"/>
      <c r="I1187" s="74"/>
    </row>
    <row r="1188" spans="1:9">
      <c r="A1188" s="29"/>
      <c r="B1188" s="29"/>
      <c r="C1188" s="29"/>
      <c r="D1188" s="29"/>
      <c r="E1188" s="29"/>
      <c r="F1188" s="29"/>
      <c r="G1188" s="74"/>
      <c r="H1188" s="74"/>
      <c r="I1188" s="74"/>
    </row>
    <row r="1189" spans="1:9">
      <c r="A1189" s="29"/>
      <c r="B1189" s="29"/>
      <c r="C1189" s="29"/>
      <c r="D1189" s="29"/>
      <c r="E1189" s="29"/>
      <c r="F1189" s="29"/>
      <c r="G1189" s="74"/>
      <c r="H1189" s="74"/>
      <c r="I1189" s="74"/>
    </row>
    <row r="1190" spans="1:9">
      <c r="A1190" s="29"/>
      <c r="B1190" s="29"/>
      <c r="C1190" s="29"/>
      <c r="D1190" s="29"/>
      <c r="E1190" s="29"/>
      <c r="F1190" s="29"/>
      <c r="G1190" s="74"/>
      <c r="H1190" s="74"/>
      <c r="I1190" s="74"/>
    </row>
    <row r="1191" spans="1:9">
      <c r="A1191" s="29"/>
      <c r="B1191" s="29"/>
      <c r="C1191" s="29"/>
      <c r="D1191" s="29"/>
      <c r="E1191" s="29"/>
      <c r="F1191" s="29"/>
      <c r="G1191" s="74"/>
      <c r="H1191" s="74"/>
      <c r="I1191" s="74"/>
    </row>
    <row r="1192" spans="1:9">
      <c r="A1192" s="29"/>
      <c r="B1192" s="29"/>
      <c r="C1192" s="29"/>
      <c r="D1192" s="29"/>
      <c r="E1192" s="29"/>
      <c r="F1192" s="29"/>
      <c r="G1192" s="74"/>
      <c r="H1192" s="74"/>
      <c r="I1192" s="74"/>
    </row>
    <row r="1193" spans="1:9">
      <c r="A1193" s="29"/>
      <c r="B1193" s="29"/>
      <c r="C1193" s="29"/>
      <c r="D1193" s="29"/>
      <c r="E1193" s="29"/>
      <c r="F1193" s="29"/>
      <c r="G1193" s="74"/>
      <c r="H1193" s="74"/>
      <c r="I1193" s="74"/>
    </row>
    <row r="1194" spans="1:9">
      <c r="A1194" s="29"/>
      <c r="B1194" s="29"/>
      <c r="C1194" s="29"/>
      <c r="D1194" s="29"/>
      <c r="E1194" s="29"/>
      <c r="F1194" s="29"/>
      <c r="G1194" s="74"/>
      <c r="H1194" s="74"/>
      <c r="I1194" s="74"/>
    </row>
    <row r="1195" spans="1:9">
      <c r="A1195" s="29"/>
      <c r="B1195" s="29"/>
      <c r="C1195" s="29"/>
      <c r="D1195" s="29"/>
      <c r="E1195" s="29"/>
      <c r="F1195" s="29"/>
      <c r="G1195" s="74"/>
      <c r="H1195" s="74"/>
      <c r="I1195" s="74"/>
    </row>
    <row r="1196" spans="1:9">
      <c r="A1196" s="29"/>
      <c r="B1196" s="29"/>
      <c r="C1196" s="29"/>
      <c r="D1196" s="29"/>
      <c r="E1196" s="29"/>
      <c r="F1196" s="29"/>
      <c r="G1196" s="74"/>
      <c r="H1196" s="74"/>
      <c r="I1196" s="74"/>
    </row>
    <row r="1197" spans="1:9">
      <c r="A1197" s="29"/>
      <c r="B1197" s="29"/>
      <c r="C1197" s="29"/>
      <c r="D1197" s="29"/>
      <c r="E1197" s="29"/>
      <c r="F1197" s="29"/>
      <c r="G1197" s="74"/>
      <c r="H1197" s="74"/>
      <c r="I1197" s="74"/>
    </row>
    <row r="1198" spans="1:9">
      <c r="A1198" s="29"/>
      <c r="B1198" s="29"/>
      <c r="C1198" s="29"/>
      <c r="D1198" s="29"/>
      <c r="E1198" s="29"/>
      <c r="F1198" s="29"/>
      <c r="G1198" s="74"/>
      <c r="H1198" s="74"/>
      <c r="I1198" s="74"/>
    </row>
    <row r="1199" spans="1:9">
      <c r="A1199" s="29"/>
      <c r="B1199" s="29"/>
      <c r="C1199" s="29"/>
      <c r="D1199" s="29"/>
      <c r="E1199" s="29"/>
      <c r="F1199" s="29"/>
      <c r="G1199" s="74"/>
      <c r="H1199" s="74"/>
      <c r="I1199" s="74"/>
    </row>
    <row r="1200" spans="1:9">
      <c r="A1200" s="29"/>
      <c r="B1200" s="29"/>
      <c r="C1200" s="29"/>
      <c r="D1200" s="29"/>
      <c r="E1200" s="29"/>
      <c r="F1200" s="29"/>
      <c r="G1200" s="74"/>
      <c r="H1200" s="74"/>
      <c r="I1200" s="74"/>
    </row>
    <row r="1201" spans="1:9">
      <c r="A1201" s="29"/>
      <c r="B1201" s="29"/>
      <c r="C1201" s="29"/>
      <c r="D1201" s="29"/>
      <c r="E1201" s="29"/>
      <c r="F1201" s="29"/>
      <c r="G1201" s="74"/>
      <c r="H1201" s="74"/>
      <c r="I1201" s="74"/>
    </row>
    <row r="1202" spans="1:9">
      <c r="A1202" s="29"/>
      <c r="B1202" s="29"/>
      <c r="C1202" s="29"/>
      <c r="D1202" s="29"/>
      <c r="E1202" s="29"/>
      <c r="F1202" s="29"/>
      <c r="G1202" s="74"/>
      <c r="H1202" s="74"/>
      <c r="I1202" s="74"/>
    </row>
    <row r="1203" spans="1:9">
      <c r="A1203" s="29"/>
      <c r="B1203" s="29"/>
      <c r="C1203" s="29"/>
      <c r="D1203" s="29"/>
      <c r="E1203" s="29"/>
      <c r="F1203" s="29"/>
      <c r="G1203" s="74"/>
      <c r="H1203" s="74"/>
      <c r="I1203" s="74"/>
    </row>
    <row r="1204" spans="1:9">
      <c r="A1204" s="29"/>
      <c r="B1204" s="29"/>
      <c r="C1204" s="29"/>
      <c r="D1204" s="29"/>
      <c r="E1204" s="29"/>
      <c r="F1204" s="29"/>
      <c r="G1204" s="74"/>
      <c r="H1204" s="74"/>
      <c r="I1204" s="74"/>
    </row>
    <row r="1205" spans="1:9">
      <c r="A1205" s="29"/>
      <c r="B1205" s="29"/>
      <c r="C1205" s="29"/>
      <c r="D1205" s="29"/>
      <c r="E1205" s="29"/>
      <c r="F1205" s="29"/>
      <c r="G1205" s="74"/>
      <c r="H1205" s="74"/>
      <c r="I1205" s="74"/>
    </row>
    <row r="1206" spans="1:9">
      <c r="A1206" s="29"/>
      <c r="B1206" s="29"/>
      <c r="C1206" s="29"/>
      <c r="D1206" s="29"/>
      <c r="E1206" s="29"/>
      <c r="F1206" s="29"/>
      <c r="G1206" s="74"/>
      <c r="H1206" s="74"/>
      <c r="I1206" s="74"/>
    </row>
    <row r="1207" spans="1:9">
      <c r="A1207" s="29"/>
      <c r="B1207" s="29"/>
      <c r="C1207" s="29"/>
      <c r="D1207" s="29"/>
      <c r="E1207" s="29"/>
      <c r="F1207" s="29"/>
      <c r="G1207" s="74"/>
      <c r="H1207" s="74"/>
      <c r="I1207" s="74"/>
    </row>
    <row r="1208" spans="1:9">
      <c r="A1208" s="29"/>
      <c r="B1208" s="29"/>
      <c r="C1208" s="29"/>
      <c r="D1208" s="29"/>
      <c r="E1208" s="29"/>
      <c r="F1208" s="29"/>
      <c r="G1208" s="74"/>
      <c r="H1208" s="74"/>
      <c r="I1208" s="74"/>
    </row>
    <row r="1209" spans="1:9">
      <c r="A1209" s="29"/>
      <c r="B1209" s="29"/>
      <c r="C1209" s="29"/>
      <c r="D1209" s="29"/>
      <c r="E1209" s="29"/>
      <c r="F1209" s="29"/>
      <c r="G1209" s="74"/>
      <c r="H1209" s="74"/>
      <c r="I1209" s="74"/>
    </row>
    <row r="1210" spans="1:9">
      <c r="A1210" s="29"/>
      <c r="B1210" s="29"/>
      <c r="C1210" s="29"/>
      <c r="D1210" s="29"/>
      <c r="E1210" s="29"/>
      <c r="F1210" s="29"/>
      <c r="G1210" s="74"/>
      <c r="H1210" s="74"/>
      <c r="I1210" s="74"/>
    </row>
    <row r="1211" spans="1:9">
      <c r="A1211" s="29"/>
      <c r="B1211" s="29"/>
      <c r="C1211" s="29"/>
      <c r="D1211" s="29"/>
      <c r="E1211" s="29"/>
      <c r="F1211" s="29"/>
      <c r="G1211" s="74"/>
      <c r="H1211" s="74"/>
      <c r="I1211" s="74"/>
    </row>
    <row r="1212" spans="1:9">
      <c r="A1212" s="29"/>
      <c r="B1212" s="29"/>
      <c r="C1212" s="29"/>
      <c r="D1212" s="29"/>
      <c r="E1212" s="29"/>
      <c r="F1212" s="29"/>
      <c r="G1212" s="74"/>
      <c r="H1212" s="74"/>
      <c r="I1212" s="74"/>
    </row>
    <row r="1213" spans="1:9">
      <c r="A1213" s="29"/>
      <c r="B1213" s="29"/>
      <c r="C1213" s="29"/>
      <c r="D1213" s="29"/>
      <c r="E1213" s="29"/>
      <c r="F1213" s="29"/>
      <c r="G1213" s="74"/>
      <c r="H1213" s="74"/>
      <c r="I1213" s="74"/>
    </row>
    <row r="1214" spans="1:9">
      <c r="A1214" s="29"/>
      <c r="B1214" s="29"/>
      <c r="C1214" s="29"/>
      <c r="D1214" s="29"/>
      <c r="E1214" s="29"/>
      <c r="F1214" s="29"/>
      <c r="G1214" s="74"/>
      <c r="H1214" s="74"/>
      <c r="I1214" s="74"/>
    </row>
    <row r="1215" spans="1:9">
      <c r="A1215" s="29"/>
      <c r="B1215" s="29"/>
      <c r="C1215" s="29"/>
      <c r="D1215" s="29"/>
      <c r="E1215" s="29"/>
      <c r="F1215" s="29"/>
      <c r="G1215" s="74"/>
      <c r="H1215" s="74"/>
      <c r="I1215" s="74"/>
    </row>
    <row r="1216" spans="1:9">
      <c r="A1216" s="29"/>
      <c r="B1216" s="29"/>
      <c r="C1216" s="29"/>
      <c r="D1216" s="29"/>
      <c r="E1216" s="29"/>
      <c r="F1216" s="29"/>
      <c r="G1216" s="74"/>
      <c r="H1216" s="74"/>
      <c r="I1216" s="74"/>
    </row>
  </sheetData>
  <sheetProtection algorithmName="SHA-512" hashValue="pX4wB0LMXO/co+XaCnulgPcttuI/KdMIsPzKCMoDJdcRB09jfS6TB8C3/o4X4SYB5rOIJI8ce6IyTMVm7m5uqw==" saltValue="dv4oxZduspdKkaLBd8pZ6Q==" spinCount="100000" sheet="1" objects="1" scenarios="1"/>
  <autoFilter ref="A2:I2" xr:uid="{00000000-0009-0000-0000-000002000000}"/>
  <mergeCells count="1">
    <mergeCell ref="A1:I1"/>
  </mergeCells>
  <conditionalFormatting sqref="B2:E2">
    <cfRule type="cellIs" dxfId="15" priority="1" operator="equal">
      <formula>"QUANTITA"</formula>
    </cfRule>
  </conditionalFormatting>
  <dataValidations count="1">
    <dataValidation type="list" allowBlank="1" showInputMessage="1" showErrorMessage="1" sqref="B3:B24" xr:uid="{00000000-0002-0000-0200-000000000000}">
      <formula1>"QUANTITA,QUALITAT"</formula1>
    </dataValidation>
  </dataValidations>
  <pageMargins left="0.511811024" right="0.511811024" top="0.78740157499999996" bottom="0.78740157499999996" header="0.31496062000000002" footer="0.31496062000000002"/>
  <pageSetup paperSize="9" orientation="portrait" verticalDpi="0" r:id="rId1"/>
  <headerFooter>
    <oddFooter>&amp;L_x000D_&amp;1#&amp;"Aptos"&amp;8&amp;K000000 Classificação da informação: Confidencial Grupo de Acesso: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82D2-77E6-4A95-88EC-A93F4DB9DEDA}">
  <sheetPr>
    <tabColor rgb="FFFFFF00"/>
  </sheetPr>
  <dimension ref="A1:J2762"/>
  <sheetViews>
    <sheetView tabSelected="1" zoomScale="85" zoomScaleNormal="85" workbookViewId="0">
      <selection activeCell="J2" sqref="J2"/>
    </sheetView>
  </sheetViews>
  <sheetFormatPr defaultRowHeight="15" customHeight="1"/>
  <cols>
    <col min="1" max="1" width="18.28515625" style="112" bestFit="1" customWidth="1"/>
    <col min="2" max="2" width="47.140625" style="113" bestFit="1" customWidth="1"/>
    <col min="3" max="3" width="12.28515625" style="116" customWidth="1"/>
    <col min="4" max="4" width="13" style="113" customWidth="1"/>
    <col min="5" max="5" width="21.5703125" style="113" customWidth="1"/>
    <col min="6" max="6" width="52.140625" style="123" customWidth="1"/>
    <col min="7" max="7" width="15.85546875" style="113" customWidth="1"/>
    <col min="8" max="8" width="13" style="113" customWidth="1"/>
    <col min="9" max="9" width="12" style="113" customWidth="1"/>
    <col min="10" max="10" width="11.85546875" style="113" customWidth="1"/>
  </cols>
  <sheetData>
    <row r="1" spans="1:10" ht="33.75" customHeight="1">
      <c r="A1" s="117" t="s">
        <v>121</v>
      </c>
      <c r="B1" s="118" t="s">
        <v>115</v>
      </c>
      <c r="C1" s="119" t="s">
        <v>146</v>
      </c>
      <c r="D1" s="128" t="s">
        <v>147</v>
      </c>
      <c r="E1" s="121" t="s">
        <v>148</v>
      </c>
      <c r="F1" s="120" t="s">
        <v>149</v>
      </c>
      <c r="G1" s="128" t="s">
        <v>124</v>
      </c>
      <c r="H1" s="122" t="s">
        <v>150</v>
      </c>
      <c r="I1" s="122" t="s">
        <v>151</v>
      </c>
      <c r="J1" s="122" t="s">
        <v>152</v>
      </c>
    </row>
    <row r="2" spans="1:10">
      <c r="A2" s="114">
        <v>1</v>
      </c>
      <c r="B2" s="113" t="s">
        <v>2147</v>
      </c>
      <c r="C2" s="115" t="s">
        <v>153</v>
      </c>
      <c r="E2" s="113" t="s">
        <v>232</v>
      </c>
      <c r="F2" s="127" t="s">
        <v>348</v>
      </c>
      <c r="G2" s="113">
        <f t="shared" ref="G2:G28" si="0">LEN(F2)</f>
        <v>39</v>
      </c>
      <c r="H2" s="113" t="s">
        <v>154</v>
      </c>
      <c r="I2" s="113">
        <v>2</v>
      </c>
      <c r="J2" s="113">
        <v>1</v>
      </c>
    </row>
    <row r="3" spans="1:10">
      <c r="A3" s="114">
        <v>1</v>
      </c>
      <c r="B3" s="113" t="s">
        <v>2147</v>
      </c>
      <c r="C3" s="115" t="s">
        <v>153</v>
      </c>
      <c r="D3" s="113" t="s">
        <v>153</v>
      </c>
      <c r="E3" s="113" t="s">
        <v>232</v>
      </c>
      <c r="F3" s="123" t="s">
        <v>342</v>
      </c>
      <c r="G3" s="113">
        <f t="shared" si="0"/>
        <v>29</v>
      </c>
      <c r="H3" s="113" t="s">
        <v>154</v>
      </c>
    </row>
    <row r="4" spans="1:10">
      <c r="A4" s="114">
        <v>1</v>
      </c>
      <c r="B4" s="113" t="s">
        <v>2147</v>
      </c>
      <c r="C4" s="115" t="s">
        <v>153</v>
      </c>
      <c r="D4" s="113" t="s">
        <v>155</v>
      </c>
      <c r="E4" s="113" t="s">
        <v>232</v>
      </c>
      <c r="F4" s="123" t="s">
        <v>343</v>
      </c>
      <c r="G4" s="113">
        <f t="shared" si="0"/>
        <v>28</v>
      </c>
      <c r="H4" s="113" t="s">
        <v>154</v>
      </c>
    </row>
    <row r="5" spans="1:10">
      <c r="A5" s="114">
        <v>1</v>
      </c>
      <c r="B5" s="113" t="s">
        <v>2147</v>
      </c>
      <c r="C5" s="115" t="s">
        <v>153</v>
      </c>
      <c r="D5" s="113" t="s">
        <v>157</v>
      </c>
      <c r="E5" s="113" t="s">
        <v>232</v>
      </c>
      <c r="F5" s="123" t="s">
        <v>158</v>
      </c>
      <c r="G5" s="113">
        <f t="shared" si="0"/>
        <v>39</v>
      </c>
      <c r="H5" s="113" t="s">
        <v>154</v>
      </c>
    </row>
    <row r="6" spans="1:10">
      <c r="A6" s="114">
        <v>1</v>
      </c>
      <c r="B6" s="113" t="s">
        <v>2147</v>
      </c>
      <c r="C6" s="115" t="s">
        <v>153</v>
      </c>
      <c r="D6" s="113" t="s">
        <v>159</v>
      </c>
      <c r="E6" s="113" t="s">
        <v>232</v>
      </c>
      <c r="F6" s="123" t="s">
        <v>160</v>
      </c>
      <c r="G6" s="113">
        <f t="shared" si="0"/>
        <v>24</v>
      </c>
      <c r="H6" s="113" t="s">
        <v>154</v>
      </c>
    </row>
    <row r="7" spans="1:10">
      <c r="A7" s="114">
        <v>1</v>
      </c>
      <c r="B7" s="113" t="s">
        <v>2147</v>
      </c>
      <c r="C7" s="115" t="s">
        <v>153</v>
      </c>
      <c r="D7" s="113" t="s">
        <v>161</v>
      </c>
      <c r="E7" s="113" t="s">
        <v>232</v>
      </c>
      <c r="F7" s="123" t="s">
        <v>162</v>
      </c>
      <c r="G7" s="113">
        <f t="shared" si="0"/>
        <v>19</v>
      </c>
      <c r="H7" s="113" t="s">
        <v>154</v>
      </c>
    </row>
    <row r="8" spans="1:10">
      <c r="A8" s="114">
        <v>1</v>
      </c>
      <c r="B8" s="113" t="s">
        <v>2147</v>
      </c>
      <c r="C8" s="116" t="s">
        <v>163</v>
      </c>
      <c r="E8" s="113" t="s">
        <v>232</v>
      </c>
      <c r="F8" s="123" t="s">
        <v>404</v>
      </c>
      <c r="G8" s="113">
        <f t="shared" si="0"/>
        <v>33</v>
      </c>
      <c r="H8" s="113" t="s">
        <v>154</v>
      </c>
    </row>
    <row r="9" spans="1:10">
      <c r="A9" s="114">
        <v>2</v>
      </c>
      <c r="B9" s="113" t="s">
        <v>2148</v>
      </c>
      <c r="C9" s="115" t="s">
        <v>153</v>
      </c>
      <c r="E9" s="113" t="s">
        <v>232</v>
      </c>
      <c r="F9" s="127" t="s">
        <v>349</v>
      </c>
      <c r="G9" s="113">
        <f t="shared" si="0"/>
        <v>37</v>
      </c>
      <c r="H9" s="113" t="s">
        <v>154</v>
      </c>
      <c r="I9" s="113">
        <v>2</v>
      </c>
      <c r="J9" s="113">
        <v>2</v>
      </c>
    </row>
    <row r="10" spans="1:10">
      <c r="A10" s="114">
        <v>2</v>
      </c>
      <c r="B10" s="113" t="s">
        <v>2148</v>
      </c>
      <c r="C10" s="115" t="s">
        <v>153</v>
      </c>
      <c r="D10" s="113" t="s">
        <v>153</v>
      </c>
      <c r="E10" s="113" t="s">
        <v>232</v>
      </c>
      <c r="F10" s="123" t="s">
        <v>342</v>
      </c>
      <c r="G10" s="113">
        <f t="shared" si="0"/>
        <v>29</v>
      </c>
      <c r="H10" s="113" t="s">
        <v>154</v>
      </c>
    </row>
    <row r="11" spans="1:10">
      <c r="A11" s="114">
        <v>2</v>
      </c>
      <c r="B11" s="113" t="s">
        <v>2148</v>
      </c>
      <c r="C11" s="115" t="s">
        <v>153</v>
      </c>
      <c r="D11" s="113" t="s">
        <v>155</v>
      </c>
      <c r="E11" s="113" t="s">
        <v>232</v>
      </c>
      <c r="F11" s="123" t="s">
        <v>343</v>
      </c>
      <c r="G11" s="113">
        <f t="shared" si="0"/>
        <v>28</v>
      </c>
      <c r="H11" s="113" t="s">
        <v>154</v>
      </c>
    </row>
    <row r="12" spans="1:10">
      <c r="A12" s="114">
        <v>2</v>
      </c>
      <c r="B12" s="113" t="s">
        <v>2148</v>
      </c>
      <c r="C12" s="115" t="s">
        <v>153</v>
      </c>
      <c r="D12" s="113" t="s">
        <v>157</v>
      </c>
      <c r="E12" s="113" t="s">
        <v>232</v>
      </c>
      <c r="F12" s="123" t="s">
        <v>158</v>
      </c>
      <c r="G12" s="113">
        <f t="shared" si="0"/>
        <v>39</v>
      </c>
      <c r="H12" s="113" t="s">
        <v>154</v>
      </c>
    </row>
    <row r="13" spans="1:10">
      <c r="A13" s="114">
        <v>2</v>
      </c>
      <c r="B13" s="113" t="s">
        <v>2148</v>
      </c>
      <c r="C13" s="115" t="s">
        <v>153</v>
      </c>
      <c r="D13" s="113" t="s">
        <v>159</v>
      </c>
      <c r="E13" s="113" t="s">
        <v>232</v>
      </c>
      <c r="F13" s="123" t="s">
        <v>160</v>
      </c>
      <c r="G13" s="113">
        <f t="shared" si="0"/>
        <v>24</v>
      </c>
      <c r="H13" s="113" t="s">
        <v>154</v>
      </c>
    </row>
    <row r="14" spans="1:10">
      <c r="A14" s="114">
        <v>2</v>
      </c>
      <c r="B14" s="113" t="s">
        <v>2148</v>
      </c>
      <c r="C14" s="115" t="s">
        <v>153</v>
      </c>
      <c r="D14" s="113" t="s">
        <v>161</v>
      </c>
      <c r="E14" s="113" t="s">
        <v>232</v>
      </c>
      <c r="F14" s="123" t="s">
        <v>162</v>
      </c>
      <c r="G14" s="113">
        <f t="shared" si="0"/>
        <v>19</v>
      </c>
      <c r="H14" s="113" t="s">
        <v>154</v>
      </c>
    </row>
    <row r="15" spans="1:10">
      <c r="A15" s="114">
        <v>2</v>
      </c>
      <c r="B15" s="113" t="s">
        <v>2148</v>
      </c>
      <c r="C15" s="116" t="s">
        <v>163</v>
      </c>
      <c r="E15" s="113" t="s">
        <v>232</v>
      </c>
      <c r="F15" s="123" t="s">
        <v>410</v>
      </c>
      <c r="G15" s="113">
        <f t="shared" si="0"/>
        <v>30</v>
      </c>
      <c r="H15" s="113" t="s">
        <v>154</v>
      </c>
    </row>
    <row r="16" spans="1:10">
      <c r="A16" s="114">
        <v>3</v>
      </c>
      <c r="B16" s="113" t="s">
        <v>2148</v>
      </c>
      <c r="C16" s="116" t="s">
        <v>153</v>
      </c>
      <c r="E16" s="113" t="s">
        <v>232</v>
      </c>
      <c r="F16" s="127" t="s">
        <v>350</v>
      </c>
      <c r="G16" s="113">
        <f t="shared" si="0"/>
        <v>39</v>
      </c>
      <c r="H16" s="113" t="s">
        <v>154</v>
      </c>
      <c r="I16" s="113">
        <v>2</v>
      </c>
      <c r="J16" s="113">
        <v>1</v>
      </c>
    </row>
    <row r="17" spans="1:10">
      <c r="A17" s="114">
        <v>3</v>
      </c>
      <c r="B17" s="113" t="s">
        <v>2148</v>
      </c>
      <c r="C17" s="116" t="s">
        <v>153</v>
      </c>
      <c r="D17" s="113" t="s">
        <v>153</v>
      </c>
      <c r="E17" s="113" t="s">
        <v>232</v>
      </c>
      <c r="F17" s="123" t="s">
        <v>342</v>
      </c>
      <c r="G17" s="113">
        <f t="shared" si="0"/>
        <v>29</v>
      </c>
      <c r="H17" s="113" t="s">
        <v>154</v>
      </c>
    </row>
    <row r="18" spans="1:10">
      <c r="A18" s="114">
        <v>3</v>
      </c>
      <c r="B18" s="113" t="s">
        <v>2148</v>
      </c>
      <c r="C18" s="116" t="s">
        <v>153</v>
      </c>
      <c r="D18" s="113" t="s">
        <v>155</v>
      </c>
      <c r="E18" s="113" t="s">
        <v>232</v>
      </c>
      <c r="F18" s="123" t="s">
        <v>343</v>
      </c>
      <c r="G18" s="113">
        <f t="shared" si="0"/>
        <v>28</v>
      </c>
      <c r="H18" s="113" t="s">
        <v>154</v>
      </c>
    </row>
    <row r="19" spans="1:10">
      <c r="A19" s="114">
        <v>3</v>
      </c>
      <c r="B19" s="113" t="s">
        <v>2148</v>
      </c>
      <c r="C19" s="116" t="s">
        <v>153</v>
      </c>
      <c r="D19" s="113" t="s">
        <v>157</v>
      </c>
      <c r="E19" s="113" t="s">
        <v>232</v>
      </c>
      <c r="F19" s="123" t="s">
        <v>158</v>
      </c>
      <c r="G19" s="113">
        <f t="shared" si="0"/>
        <v>39</v>
      </c>
      <c r="H19" s="113" t="s">
        <v>154</v>
      </c>
    </row>
    <row r="20" spans="1:10">
      <c r="A20" s="114">
        <v>3</v>
      </c>
      <c r="B20" s="113" t="s">
        <v>2148</v>
      </c>
      <c r="C20" s="116" t="s">
        <v>153</v>
      </c>
      <c r="D20" s="113" t="s">
        <v>159</v>
      </c>
      <c r="E20" s="113" t="s">
        <v>232</v>
      </c>
      <c r="F20" s="123" t="s">
        <v>160</v>
      </c>
      <c r="G20" s="113">
        <f t="shared" si="0"/>
        <v>24</v>
      </c>
      <c r="H20" s="113" t="s">
        <v>154</v>
      </c>
    </row>
    <row r="21" spans="1:10">
      <c r="A21" s="114">
        <v>3</v>
      </c>
      <c r="B21" s="113" t="s">
        <v>2148</v>
      </c>
      <c r="C21" s="116" t="s">
        <v>153</v>
      </c>
      <c r="D21" s="113" t="s">
        <v>161</v>
      </c>
      <c r="E21" s="113" t="s">
        <v>232</v>
      </c>
      <c r="F21" s="123" t="s">
        <v>162</v>
      </c>
      <c r="G21" s="113">
        <f t="shared" si="0"/>
        <v>19</v>
      </c>
      <c r="H21" s="113" t="s">
        <v>154</v>
      </c>
    </row>
    <row r="22" spans="1:10">
      <c r="A22" s="114">
        <v>3</v>
      </c>
      <c r="B22" s="113" t="s">
        <v>2148</v>
      </c>
      <c r="C22" s="116" t="s">
        <v>163</v>
      </c>
      <c r="E22" s="113" t="s">
        <v>232</v>
      </c>
      <c r="F22" s="123" t="s">
        <v>405</v>
      </c>
      <c r="G22" s="113">
        <f t="shared" si="0"/>
        <v>32</v>
      </c>
      <c r="H22" s="113" t="s">
        <v>154</v>
      </c>
    </row>
    <row r="23" spans="1:10">
      <c r="A23" s="114">
        <v>3</v>
      </c>
      <c r="B23" s="113" t="s">
        <v>2148</v>
      </c>
      <c r="C23" s="116" t="s">
        <v>452</v>
      </c>
      <c r="E23" s="113" t="s">
        <v>232</v>
      </c>
      <c r="F23" s="123" t="s">
        <v>407</v>
      </c>
      <c r="G23" s="113">
        <f t="shared" si="0"/>
        <v>33</v>
      </c>
      <c r="H23" s="113" t="s">
        <v>154</v>
      </c>
    </row>
    <row r="24" spans="1:10">
      <c r="A24" s="114">
        <v>4</v>
      </c>
      <c r="B24" s="113">
        <v>10380837</v>
      </c>
      <c r="C24" s="116" t="s">
        <v>153</v>
      </c>
      <c r="E24" s="113" t="s">
        <v>232</v>
      </c>
      <c r="F24" s="127" t="s">
        <v>236</v>
      </c>
      <c r="G24" s="113">
        <f t="shared" si="0"/>
        <v>32</v>
      </c>
      <c r="H24" s="113" t="s">
        <v>154</v>
      </c>
      <c r="I24" s="113">
        <v>2</v>
      </c>
      <c r="J24" s="113">
        <v>2</v>
      </c>
    </row>
    <row r="25" spans="1:10">
      <c r="A25" s="114">
        <v>4</v>
      </c>
      <c r="B25" s="113">
        <v>10380837</v>
      </c>
      <c r="C25" s="116" t="s">
        <v>153</v>
      </c>
      <c r="D25" s="113" t="s">
        <v>153</v>
      </c>
      <c r="E25" s="113" t="s">
        <v>232</v>
      </c>
      <c r="F25" s="123" t="s">
        <v>342</v>
      </c>
      <c r="G25" s="113">
        <f t="shared" si="0"/>
        <v>29</v>
      </c>
      <c r="H25" s="113" t="s">
        <v>154</v>
      </c>
    </row>
    <row r="26" spans="1:10">
      <c r="A26" s="114">
        <v>4</v>
      </c>
      <c r="B26" s="113">
        <v>10380837</v>
      </c>
      <c r="C26" s="116" t="s">
        <v>153</v>
      </c>
      <c r="D26" s="113" t="s">
        <v>155</v>
      </c>
      <c r="E26" s="113" t="s">
        <v>232</v>
      </c>
      <c r="F26" s="123" t="s">
        <v>343</v>
      </c>
      <c r="G26" s="113">
        <f t="shared" si="0"/>
        <v>28</v>
      </c>
      <c r="H26" s="113" t="s">
        <v>154</v>
      </c>
    </row>
    <row r="27" spans="1:10">
      <c r="A27" s="114">
        <v>4</v>
      </c>
      <c r="B27" s="113">
        <v>10380837</v>
      </c>
      <c r="C27" s="116" t="s">
        <v>153</v>
      </c>
      <c r="D27" s="113" t="s">
        <v>157</v>
      </c>
      <c r="E27" s="113" t="s">
        <v>232</v>
      </c>
      <c r="F27" s="123" t="s">
        <v>158</v>
      </c>
      <c r="G27" s="113">
        <f t="shared" si="0"/>
        <v>39</v>
      </c>
      <c r="H27" s="113" t="s">
        <v>154</v>
      </c>
    </row>
    <row r="28" spans="1:10">
      <c r="A28" s="114">
        <v>4</v>
      </c>
      <c r="B28" s="113">
        <v>10380837</v>
      </c>
      <c r="C28" s="116" t="s">
        <v>153</v>
      </c>
      <c r="D28" s="113" t="s">
        <v>159</v>
      </c>
      <c r="E28" s="113" t="s">
        <v>232</v>
      </c>
      <c r="F28" s="123" t="s">
        <v>160</v>
      </c>
      <c r="G28" s="113">
        <f t="shared" si="0"/>
        <v>24</v>
      </c>
      <c r="H28" s="113" t="s">
        <v>154</v>
      </c>
    </row>
    <row r="29" spans="1:10">
      <c r="A29" s="114">
        <v>4</v>
      </c>
      <c r="B29" s="113">
        <v>10380837</v>
      </c>
      <c r="C29" s="116" t="s">
        <v>153</v>
      </c>
      <c r="D29" s="113" t="s">
        <v>161</v>
      </c>
      <c r="E29" s="113" t="s">
        <v>232</v>
      </c>
      <c r="F29" s="123" t="s">
        <v>162</v>
      </c>
      <c r="G29" s="113">
        <f t="shared" ref="G29:G59" si="1">LEN(F29)</f>
        <v>19</v>
      </c>
      <c r="H29" s="113" t="s">
        <v>154</v>
      </c>
    </row>
    <row r="30" spans="1:10">
      <c r="A30" s="114">
        <v>4</v>
      </c>
      <c r="B30" s="113">
        <v>10380837</v>
      </c>
      <c r="C30" s="116" t="s">
        <v>163</v>
      </c>
      <c r="E30" s="113" t="s">
        <v>232</v>
      </c>
      <c r="F30" s="123" t="s">
        <v>423</v>
      </c>
      <c r="G30" s="113">
        <f t="shared" si="1"/>
        <v>40</v>
      </c>
      <c r="H30" s="113" t="s">
        <v>154</v>
      </c>
    </row>
    <row r="31" spans="1:10">
      <c r="A31" s="114">
        <v>5</v>
      </c>
      <c r="B31" s="113">
        <v>10384772</v>
      </c>
      <c r="C31" s="116" t="s">
        <v>153</v>
      </c>
      <c r="E31" s="113" t="s">
        <v>232</v>
      </c>
      <c r="F31" s="127" t="s">
        <v>351</v>
      </c>
      <c r="G31" s="113">
        <f t="shared" si="1"/>
        <v>36</v>
      </c>
      <c r="H31" s="113" t="s">
        <v>154</v>
      </c>
      <c r="I31" s="113">
        <v>2</v>
      </c>
      <c r="J31" s="113">
        <v>4</v>
      </c>
    </row>
    <row r="32" spans="1:10">
      <c r="A32" s="114">
        <v>5</v>
      </c>
      <c r="B32" s="113">
        <v>10384772</v>
      </c>
      <c r="C32" s="116" t="s">
        <v>153</v>
      </c>
      <c r="D32" s="113" t="s">
        <v>153</v>
      </c>
      <c r="E32" s="113" t="s">
        <v>232</v>
      </c>
      <c r="F32" s="123" t="s">
        <v>342</v>
      </c>
      <c r="G32" s="113">
        <f t="shared" si="1"/>
        <v>29</v>
      </c>
      <c r="H32" s="113" t="s">
        <v>154</v>
      </c>
    </row>
    <row r="33" spans="1:10">
      <c r="A33" s="114">
        <v>5</v>
      </c>
      <c r="B33" s="113">
        <v>10384772</v>
      </c>
      <c r="C33" s="116" t="s">
        <v>153</v>
      </c>
      <c r="D33" s="113" t="s">
        <v>155</v>
      </c>
      <c r="E33" s="113" t="s">
        <v>232</v>
      </c>
      <c r="F33" s="123" t="s">
        <v>343</v>
      </c>
      <c r="G33" s="113">
        <f t="shared" si="1"/>
        <v>28</v>
      </c>
      <c r="H33" s="113" t="s">
        <v>154</v>
      </c>
    </row>
    <row r="34" spans="1:10">
      <c r="A34" s="114">
        <v>5</v>
      </c>
      <c r="B34" s="113">
        <v>10384772</v>
      </c>
      <c r="C34" s="116" t="s">
        <v>153</v>
      </c>
      <c r="D34" s="113" t="s">
        <v>157</v>
      </c>
      <c r="E34" s="113" t="s">
        <v>232</v>
      </c>
      <c r="F34" s="123" t="s">
        <v>158</v>
      </c>
      <c r="G34" s="113">
        <f t="shared" si="1"/>
        <v>39</v>
      </c>
      <c r="H34" s="113" t="s">
        <v>154</v>
      </c>
    </row>
    <row r="35" spans="1:10">
      <c r="A35" s="114">
        <v>5</v>
      </c>
      <c r="B35" s="113">
        <v>10384772</v>
      </c>
      <c r="C35" s="116" t="s">
        <v>153</v>
      </c>
      <c r="D35" s="113" t="s">
        <v>159</v>
      </c>
      <c r="E35" s="113" t="s">
        <v>232</v>
      </c>
      <c r="F35" s="123" t="s">
        <v>160</v>
      </c>
      <c r="G35" s="113">
        <f t="shared" si="1"/>
        <v>24</v>
      </c>
      <c r="H35" s="113" t="s">
        <v>154</v>
      </c>
    </row>
    <row r="36" spans="1:10">
      <c r="A36" s="114">
        <v>5</v>
      </c>
      <c r="B36" s="113">
        <v>10384772</v>
      </c>
      <c r="C36" s="116" t="s">
        <v>153</v>
      </c>
      <c r="D36" s="113" t="s">
        <v>161</v>
      </c>
      <c r="E36" s="113" t="s">
        <v>232</v>
      </c>
      <c r="F36" s="123" t="s">
        <v>162</v>
      </c>
      <c r="G36" s="113">
        <f t="shared" si="1"/>
        <v>19</v>
      </c>
      <c r="H36" s="113" t="s">
        <v>154</v>
      </c>
    </row>
    <row r="37" spans="1:10">
      <c r="A37" s="114">
        <v>5</v>
      </c>
      <c r="B37" s="113">
        <v>10384772</v>
      </c>
      <c r="C37" s="116" t="s">
        <v>163</v>
      </c>
      <c r="E37" s="113" t="s">
        <v>232</v>
      </c>
      <c r="F37" s="123" t="s">
        <v>493</v>
      </c>
      <c r="G37" s="113">
        <f t="shared" si="1"/>
        <v>36</v>
      </c>
      <c r="H37" s="113" t="s">
        <v>154</v>
      </c>
    </row>
    <row r="38" spans="1:10">
      <c r="A38" s="114">
        <v>6</v>
      </c>
      <c r="B38" s="113" t="s">
        <v>2149</v>
      </c>
      <c r="C38" s="116" t="s">
        <v>153</v>
      </c>
      <c r="E38" s="113" t="s">
        <v>232</v>
      </c>
      <c r="F38" s="127" t="s">
        <v>352</v>
      </c>
      <c r="G38" s="113">
        <f t="shared" si="1"/>
        <v>36</v>
      </c>
      <c r="H38" s="113" t="s">
        <v>154</v>
      </c>
      <c r="I38" s="113">
        <v>2</v>
      </c>
      <c r="J38" s="113">
        <v>2</v>
      </c>
    </row>
    <row r="39" spans="1:10">
      <c r="A39" s="114">
        <v>6</v>
      </c>
      <c r="B39" s="113" t="s">
        <v>2149</v>
      </c>
      <c r="C39" s="116" t="s">
        <v>153</v>
      </c>
      <c r="D39" s="113" t="s">
        <v>153</v>
      </c>
      <c r="E39" s="113" t="s">
        <v>232</v>
      </c>
      <c r="F39" s="123" t="s">
        <v>342</v>
      </c>
      <c r="G39" s="113">
        <f t="shared" si="1"/>
        <v>29</v>
      </c>
      <c r="H39" s="113" t="s">
        <v>154</v>
      </c>
    </row>
    <row r="40" spans="1:10">
      <c r="A40" s="114">
        <v>6</v>
      </c>
      <c r="B40" s="113" t="s">
        <v>2149</v>
      </c>
      <c r="C40" s="116" t="s">
        <v>153</v>
      </c>
      <c r="D40" s="113" t="s">
        <v>155</v>
      </c>
      <c r="E40" s="113" t="s">
        <v>232</v>
      </c>
      <c r="F40" s="123" t="s">
        <v>343</v>
      </c>
      <c r="G40" s="113">
        <f t="shared" si="1"/>
        <v>28</v>
      </c>
      <c r="H40" s="113" t="s">
        <v>154</v>
      </c>
    </row>
    <row r="41" spans="1:10">
      <c r="A41" s="114">
        <v>6</v>
      </c>
      <c r="B41" s="113" t="s">
        <v>2149</v>
      </c>
      <c r="C41" s="116" t="s">
        <v>153</v>
      </c>
      <c r="D41" s="113" t="s">
        <v>157</v>
      </c>
      <c r="E41" s="113" t="s">
        <v>232</v>
      </c>
      <c r="F41" s="123" t="s">
        <v>158</v>
      </c>
      <c r="G41" s="113">
        <f t="shared" si="1"/>
        <v>39</v>
      </c>
      <c r="H41" s="113" t="s">
        <v>154</v>
      </c>
    </row>
    <row r="42" spans="1:10">
      <c r="A42" s="114">
        <v>6</v>
      </c>
      <c r="B42" s="113" t="s">
        <v>2149</v>
      </c>
      <c r="C42" s="116" t="s">
        <v>153</v>
      </c>
      <c r="D42" s="113" t="s">
        <v>159</v>
      </c>
      <c r="E42" s="113" t="s">
        <v>232</v>
      </c>
      <c r="F42" s="123" t="s">
        <v>160</v>
      </c>
      <c r="G42" s="113">
        <f t="shared" si="1"/>
        <v>24</v>
      </c>
      <c r="H42" s="113" t="s">
        <v>154</v>
      </c>
    </row>
    <row r="43" spans="1:10">
      <c r="A43" s="114">
        <v>6</v>
      </c>
      <c r="B43" s="113" t="s">
        <v>2149</v>
      </c>
      <c r="C43" s="116" t="s">
        <v>153</v>
      </c>
      <c r="D43" s="113" t="s">
        <v>161</v>
      </c>
      <c r="E43" s="113" t="s">
        <v>232</v>
      </c>
      <c r="F43" s="123" t="s">
        <v>162</v>
      </c>
      <c r="G43" s="113">
        <f t="shared" si="1"/>
        <v>19</v>
      </c>
      <c r="H43" s="113" t="s">
        <v>154</v>
      </c>
    </row>
    <row r="44" spans="1:10">
      <c r="A44" s="114">
        <v>6</v>
      </c>
      <c r="B44" s="113" t="s">
        <v>2149</v>
      </c>
      <c r="C44" s="116" t="s">
        <v>163</v>
      </c>
      <c r="E44" s="113" t="s">
        <v>232</v>
      </c>
      <c r="F44" s="123" t="s">
        <v>411</v>
      </c>
      <c r="G44" s="113">
        <f>LEN(F44)</f>
        <v>40</v>
      </c>
      <c r="H44" s="113" t="s">
        <v>154</v>
      </c>
    </row>
    <row r="45" spans="1:10">
      <c r="A45" s="114">
        <v>7</v>
      </c>
      <c r="B45" s="113">
        <v>10380863</v>
      </c>
      <c r="C45" s="116" t="s">
        <v>153</v>
      </c>
      <c r="E45" s="113" t="s">
        <v>232</v>
      </c>
      <c r="F45" s="127" t="s">
        <v>239</v>
      </c>
      <c r="G45" s="113">
        <f t="shared" si="1"/>
        <v>34</v>
      </c>
      <c r="H45" s="113" t="s">
        <v>154</v>
      </c>
      <c r="I45" s="113">
        <v>2</v>
      </c>
      <c r="J45" s="113">
        <v>2</v>
      </c>
    </row>
    <row r="46" spans="1:10">
      <c r="A46" s="114">
        <v>7</v>
      </c>
      <c r="B46" s="113">
        <v>10380863</v>
      </c>
      <c r="C46" s="116" t="s">
        <v>153</v>
      </c>
      <c r="D46" s="113" t="s">
        <v>153</v>
      </c>
      <c r="E46" s="113" t="s">
        <v>232</v>
      </c>
      <c r="F46" s="123" t="s">
        <v>342</v>
      </c>
      <c r="G46" s="113">
        <f t="shared" si="1"/>
        <v>29</v>
      </c>
      <c r="H46" s="113" t="s">
        <v>154</v>
      </c>
    </row>
    <row r="47" spans="1:10">
      <c r="A47" s="114">
        <v>7</v>
      </c>
      <c r="B47" s="113">
        <v>10380863</v>
      </c>
      <c r="C47" s="116" t="s">
        <v>153</v>
      </c>
      <c r="D47" s="113" t="s">
        <v>155</v>
      </c>
      <c r="E47" s="113" t="s">
        <v>232</v>
      </c>
      <c r="F47" s="123" t="s">
        <v>343</v>
      </c>
      <c r="G47" s="113">
        <f t="shared" si="1"/>
        <v>28</v>
      </c>
      <c r="H47" s="113" t="s">
        <v>154</v>
      </c>
    </row>
    <row r="48" spans="1:10">
      <c r="A48" s="114">
        <v>7</v>
      </c>
      <c r="B48" s="113">
        <v>10380863</v>
      </c>
      <c r="C48" s="116" t="s">
        <v>153</v>
      </c>
      <c r="D48" s="113" t="s">
        <v>157</v>
      </c>
      <c r="E48" s="113" t="s">
        <v>232</v>
      </c>
      <c r="F48" s="123" t="s">
        <v>158</v>
      </c>
      <c r="G48" s="113">
        <f t="shared" si="1"/>
        <v>39</v>
      </c>
      <c r="H48" s="113" t="s">
        <v>154</v>
      </c>
    </row>
    <row r="49" spans="1:10">
      <c r="A49" s="114">
        <v>7</v>
      </c>
      <c r="B49" s="113">
        <v>10380863</v>
      </c>
      <c r="C49" s="116" t="s">
        <v>153</v>
      </c>
      <c r="D49" s="113" t="s">
        <v>159</v>
      </c>
      <c r="E49" s="113" t="s">
        <v>232</v>
      </c>
      <c r="F49" s="123" t="s">
        <v>160</v>
      </c>
      <c r="G49" s="113">
        <f t="shared" si="1"/>
        <v>24</v>
      </c>
      <c r="H49" s="113" t="s">
        <v>154</v>
      </c>
    </row>
    <row r="50" spans="1:10">
      <c r="A50" s="114">
        <v>7</v>
      </c>
      <c r="B50" s="113">
        <v>10380863</v>
      </c>
      <c r="C50" s="116" t="s">
        <v>153</v>
      </c>
      <c r="D50" s="113" t="s">
        <v>161</v>
      </c>
      <c r="E50" s="113" t="s">
        <v>232</v>
      </c>
      <c r="F50" s="123" t="s">
        <v>162</v>
      </c>
      <c r="G50" s="113">
        <f t="shared" si="1"/>
        <v>19</v>
      </c>
      <c r="H50" s="113" t="s">
        <v>154</v>
      </c>
    </row>
    <row r="51" spans="1:10">
      <c r="A51" s="114">
        <v>7</v>
      </c>
      <c r="B51" s="113">
        <v>10380863</v>
      </c>
      <c r="C51" s="116" t="s">
        <v>163</v>
      </c>
      <c r="E51" s="113" t="s">
        <v>232</v>
      </c>
      <c r="F51" s="123" t="s">
        <v>422</v>
      </c>
      <c r="G51" s="113">
        <f t="shared" si="1"/>
        <v>38</v>
      </c>
      <c r="H51" s="113" t="s">
        <v>154</v>
      </c>
    </row>
    <row r="52" spans="1:10">
      <c r="A52" s="114">
        <v>8</v>
      </c>
      <c r="B52" s="113" t="s">
        <v>2149</v>
      </c>
      <c r="C52" s="116" t="s">
        <v>153</v>
      </c>
      <c r="E52" s="113" t="s">
        <v>232</v>
      </c>
      <c r="F52" s="127" t="s">
        <v>353</v>
      </c>
      <c r="G52" s="113">
        <f t="shared" si="1"/>
        <v>38</v>
      </c>
      <c r="H52" s="113" t="s">
        <v>154</v>
      </c>
      <c r="I52" s="113">
        <v>2</v>
      </c>
      <c r="J52" s="113">
        <v>1</v>
      </c>
    </row>
    <row r="53" spans="1:10">
      <c r="A53" s="114">
        <v>8</v>
      </c>
      <c r="B53" s="113" t="s">
        <v>2149</v>
      </c>
      <c r="C53" s="116" t="s">
        <v>153</v>
      </c>
      <c r="D53" s="113" t="s">
        <v>153</v>
      </c>
      <c r="E53" s="113" t="s">
        <v>232</v>
      </c>
      <c r="F53" s="123" t="s">
        <v>342</v>
      </c>
      <c r="G53" s="113">
        <f t="shared" si="1"/>
        <v>29</v>
      </c>
      <c r="H53" s="113" t="s">
        <v>154</v>
      </c>
    </row>
    <row r="54" spans="1:10">
      <c r="A54" s="114">
        <v>8</v>
      </c>
      <c r="B54" s="113" t="s">
        <v>2149</v>
      </c>
      <c r="C54" s="116" t="s">
        <v>153</v>
      </c>
      <c r="D54" s="113" t="s">
        <v>155</v>
      </c>
      <c r="E54" s="113" t="s">
        <v>232</v>
      </c>
      <c r="F54" s="123" t="s">
        <v>343</v>
      </c>
      <c r="G54" s="113">
        <f t="shared" si="1"/>
        <v>28</v>
      </c>
      <c r="H54" s="113" t="s">
        <v>154</v>
      </c>
    </row>
    <row r="55" spans="1:10">
      <c r="A55" s="114">
        <v>8</v>
      </c>
      <c r="B55" s="113" t="s">
        <v>2149</v>
      </c>
      <c r="C55" s="116" t="s">
        <v>153</v>
      </c>
      <c r="D55" s="113" t="s">
        <v>157</v>
      </c>
      <c r="E55" s="113" t="s">
        <v>232</v>
      </c>
      <c r="F55" s="123" t="s">
        <v>158</v>
      </c>
      <c r="G55" s="113">
        <f t="shared" si="1"/>
        <v>39</v>
      </c>
      <c r="H55" s="113" t="s">
        <v>154</v>
      </c>
    </row>
    <row r="56" spans="1:10">
      <c r="A56" s="114">
        <v>8</v>
      </c>
      <c r="B56" s="113" t="s">
        <v>2149</v>
      </c>
      <c r="C56" s="116" t="s">
        <v>153</v>
      </c>
      <c r="D56" s="113" t="s">
        <v>159</v>
      </c>
      <c r="E56" s="113" t="s">
        <v>232</v>
      </c>
      <c r="F56" s="123" t="s">
        <v>160</v>
      </c>
      <c r="G56" s="113">
        <f t="shared" si="1"/>
        <v>24</v>
      </c>
      <c r="H56" s="113" t="s">
        <v>154</v>
      </c>
    </row>
    <row r="57" spans="1:10">
      <c r="A57" s="114">
        <v>8</v>
      </c>
      <c r="B57" s="113" t="s">
        <v>2149</v>
      </c>
      <c r="C57" s="116" t="s">
        <v>153</v>
      </c>
      <c r="D57" s="113" t="s">
        <v>161</v>
      </c>
      <c r="E57" s="113" t="s">
        <v>232</v>
      </c>
      <c r="F57" s="123" t="s">
        <v>162</v>
      </c>
      <c r="G57" s="113">
        <f t="shared" si="1"/>
        <v>19</v>
      </c>
      <c r="H57" s="113" t="s">
        <v>154</v>
      </c>
    </row>
    <row r="58" spans="1:10">
      <c r="A58" s="114">
        <v>8</v>
      </c>
      <c r="B58" s="113" t="s">
        <v>2149</v>
      </c>
      <c r="C58" s="116" t="s">
        <v>163</v>
      </c>
      <c r="E58" s="113" t="s">
        <v>232</v>
      </c>
      <c r="F58" s="123" t="s">
        <v>406</v>
      </c>
      <c r="G58" s="113">
        <f t="shared" si="1"/>
        <v>36</v>
      </c>
      <c r="H58" s="113" t="s">
        <v>154</v>
      </c>
    </row>
    <row r="59" spans="1:10">
      <c r="A59" s="114">
        <v>8</v>
      </c>
      <c r="B59" s="113" t="s">
        <v>2149</v>
      </c>
      <c r="C59" s="116" t="s">
        <v>452</v>
      </c>
      <c r="E59" s="113" t="s">
        <v>232</v>
      </c>
      <c r="F59" s="123" t="s">
        <v>407</v>
      </c>
      <c r="G59" s="113">
        <f t="shared" si="1"/>
        <v>33</v>
      </c>
      <c r="H59" s="113" t="s">
        <v>154</v>
      </c>
    </row>
    <row r="60" spans="1:10">
      <c r="A60" s="114">
        <v>9</v>
      </c>
      <c r="B60" s="113">
        <v>10384715</v>
      </c>
      <c r="C60" s="116" t="s">
        <v>153</v>
      </c>
      <c r="E60" s="113" t="s">
        <v>232</v>
      </c>
      <c r="F60" s="127" t="s">
        <v>241</v>
      </c>
      <c r="G60" s="113">
        <f t="shared" ref="G60:G89" si="2">LEN(F60)</f>
        <v>31</v>
      </c>
      <c r="H60" s="113" t="s">
        <v>154</v>
      </c>
      <c r="I60" s="113">
        <v>2</v>
      </c>
      <c r="J60" s="113">
        <v>4</v>
      </c>
    </row>
    <row r="61" spans="1:10">
      <c r="A61" s="114">
        <v>9</v>
      </c>
      <c r="B61" s="113">
        <v>10384715</v>
      </c>
      <c r="C61" s="116" t="s">
        <v>153</v>
      </c>
      <c r="D61" s="113" t="s">
        <v>153</v>
      </c>
      <c r="E61" s="113" t="s">
        <v>232</v>
      </c>
      <c r="F61" s="123" t="s">
        <v>342</v>
      </c>
      <c r="G61" s="113">
        <f t="shared" si="2"/>
        <v>29</v>
      </c>
      <c r="H61" s="113" t="s">
        <v>154</v>
      </c>
    </row>
    <row r="62" spans="1:10">
      <c r="A62" s="114">
        <v>9</v>
      </c>
      <c r="B62" s="113">
        <v>10384715</v>
      </c>
      <c r="C62" s="116" t="s">
        <v>153</v>
      </c>
      <c r="D62" s="113" t="s">
        <v>155</v>
      </c>
      <c r="E62" s="113" t="s">
        <v>232</v>
      </c>
      <c r="F62" s="123" t="s">
        <v>343</v>
      </c>
      <c r="G62" s="113">
        <f t="shared" si="2"/>
        <v>28</v>
      </c>
      <c r="H62" s="113" t="s">
        <v>154</v>
      </c>
    </row>
    <row r="63" spans="1:10">
      <c r="A63" s="114">
        <v>9</v>
      </c>
      <c r="B63" s="113">
        <v>10384715</v>
      </c>
      <c r="C63" s="116" t="s">
        <v>153</v>
      </c>
      <c r="D63" s="113" t="s">
        <v>157</v>
      </c>
      <c r="E63" s="113" t="s">
        <v>232</v>
      </c>
      <c r="F63" s="123" t="s">
        <v>158</v>
      </c>
      <c r="G63" s="113">
        <f t="shared" si="2"/>
        <v>39</v>
      </c>
      <c r="H63" s="113" t="s">
        <v>154</v>
      </c>
    </row>
    <row r="64" spans="1:10">
      <c r="A64" s="114">
        <v>9</v>
      </c>
      <c r="B64" s="113">
        <v>10384715</v>
      </c>
      <c r="C64" s="116" t="s">
        <v>153</v>
      </c>
      <c r="D64" s="113" t="s">
        <v>159</v>
      </c>
      <c r="E64" s="113" t="s">
        <v>232</v>
      </c>
      <c r="F64" s="123" t="s">
        <v>160</v>
      </c>
      <c r="G64" s="113">
        <f t="shared" si="2"/>
        <v>24</v>
      </c>
      <c r="H64" s="113" t="s">
        <v>154</v>
      </c>
    </row>
    <row r="65" spans="1:10">
      <c r="A65" s="114">
        <v>9</v>
      </c>
      <c r="B65" s="113">
        <v>10384715</v>
      </c>
      <c r="C65" s="116" t="s">
        <v>153</v>
      </c>
      <c r="D65" s="113" t="s">
        <v>161</v>
      </c>
      <c r="E65" s="113" t="s">
        <v>232</v>
      </c>
      <c r="F65" s="123" t="s">
        <v>162</v>
      </c>
      <c r="G65" s="113">
        <f t="shared" si="2"/>
        <v>19</v>
      </c>
      <c r="H65" s="113" t="s">
        <v>154</v>
      </c>
    </row>
    <row r="66" spans="1:10">
      <c r="A66" s="114">
        <v>9</v>
      </c>
      <c r="B66" s="113">
        <v>10384715</v>
      </c>
      <c r="C66" s="116" t="s">
        <v>163</v>
      </c>
      <c r="E66" s="113" t="s">
        <v>232</v>
      </c>
      <c r="F66" s="123" t="s">
        <v>501</v>
      </c>
      <c r="G66" s="113">
        <f t="shared" si="2"/>
        <v>32</v>
      </c>
      <c r="H66" s="113" t="s">
        <v>154</v>
      </c>
    </row>
    <row r="67" spans="1:10">
      <c r="A67" s="114">
        <v>10</v>
      </c>
      <c r="B67" s="113" t="s">
        <v>2150</v>
      </c>
      <c r="C67" s="116" t="s">
        <v>153</v>
      </c>
      <c r="E67" s="113" t="s">
        <v>232</v>
      </c>
      <c r="F67" s="127" t="s">
        <v>354</v>
      </c>
      <c r="G67" s="113">
        <f t="shared" si="2"/>
        <v>38</v>
      </c>
      <c r="H67" s="113" t="s">
        <v>154</v>
      </c>
      <c r="I67" s="113">
        <v>2</v>
      </c>
      <c r="J67" s="113">
        <v>4</v>
      </c>
    </row>
    <row r="68" spans="1:10">
      <c r="A68" s="114">
        <v>10</v>
      </c>
      <c r="B68" s="113" t="s">
        <v>2150</v>
      </c>
      <c r="C68" s="116" t="s">
        <v>153</v>
      </c>
      <c r="D68" s="113" t="s">
        <v>153</v>
      </c>
      <c r="E68" s="113" t="s">
        <v>232</v>
      </c>
      <c r="F68" s="123" t="s">
        <v>342</v>
      </c>
      <c r="G68" s="113">
        <f t="shared" si="2"/>
        <v>29</v>
      </c>
      <c r="H68" s="113" t="s">
        <v>154</v>
      </c>
    </row>
    <row r="69" spans="1:10">
      <c r="A69" s="114">
        <v>10</v>
      </c>
      <c r="B69" s="113" t="s">
        <v>2150</v>
      </c>
      <c r="C69" s="116" t="s">
        <v>153</v>
      </c>
      <c r="D69" s="113" t="s">
        <v>155</v>
      </c>
      <c r="E69" s="113" t="s">
        <v>232</v>
      </c>
      <c r="F69" s="123" t="s">
        <v>343</v>
      </c>
      <c r="G69" s="113">
        <f t="shared" si="2"/>
        <v>28</v>
      </c>
      <c r="H69" s="113" t="s">
        <v>154</v>
      </c>
    </row>
    <row r="70" spans="1:10">
      <c r="A70" s="114">
        <v>10</v>
      </c>
      <c r="B70" s="113" t="s">
        <v>2150</v>
      </c>
      <c r="C70" s="116" t="s">
        <v>153</v>
      </c>
      <c r="D70" s="113" t="s">
        <v>157</v>
      </c>
      <c r="E70" s="113" t="s">
        <v>232</v>
      </c>
      <c r="F70" s="123" t="s">
        <v>158</v>
      </c>
      <c r="G70" s="113">
        <f t="shared" si="2"/>
        <v>39</v>
      </c>
      <c r="H70" s="113" t="s">
        <v>154</v>
      </c>
    </row>
    <row r="71" spans="1:10">
      <c r="A71" s="114">
        <v>10</v>
      </c>
      <c r="B71" s="113" t="s">
        <v>2150</v>
      </c>
      <c r="C71" s="116" t="s">
        <v>153</v>
      </c>
      <c r="D71" s="113" t="s">
        <v>159</v>
      </c>
      <c r="E71" s="113" t="s">
        <v>232</v>
      </c>
      <c r="F71" s="123" t="s">
        <v>160</v>
      </c>
      <c r="G71" s="113">
        <f t="shared" si="2"/>
        <v>24</v>
      </c>
      <c r="H71" s="113" t="s">
        <v>154</v>
      </c>
    </row>
    <row r="72" spans="1:10">
      <c r="A72" s="114">
        <v>10</v>
      </c>
      <c r="B72" s="113" t="s">
        <v>2150</v>
      </c>
      <c r="C72" s="116" t="s">
        <v>153</v>
      </c>
      <c r="D72" s="113" t="s">
        <v>161</v>
      </c>
      <c r="E72" s="113" t="s">
        <v>232</v>
      </c>
      <c r="F72" s="123" t="s">
        <v>162</v>
      </c>
      <c r="G72" s="113">
        <f t="shared" si="2"/>
        <v>19</v>
      </c>
      <c r="H72" s="113" t="s">
        <v>154</v>
      </c>
    </row>
    <row r="73" spans="1:10">
      <c r="A73" s="114">
        <v>10</v>
      </c>
      <c r="B73" s="113" t="s">
        <v>2150</v>
      </c>
      <c r="C73" s="116" t="s">
        <v>163</v>
      </c>
      <c r="E73" s="113" t="s">
        <v>232</v>
      </c>
      <c r="F73" s="123" t="s">
        <v>501</v>
      </c>
      <c r="G73" s="113">
        <f t="shared" si="2"/>
        <v>32</v>
      </c>
      <c r="H73" s="113" t="s">
        <v>154</v>
      </c>
    </row>
    <row r="74" spans="1:10">
      <c r="A74" s="114">
        <v>11</v>
      </c>
      <c r="B74" s="113" t="s">
        <v>2151</v>
      </c>
      <c r="C74" s="116" t="s">
        <v>153</v>
      </c>
      <c r="E74" s="113" t="s">
        <v>232</v>
      </c>
      <c r="F74" s="127" t="s">
        <v>355</v>
      </c>
      <c r="G74" s="113">
        <f t="shared" si="2"/>
        <v>38</v>
      </c>
      <c r="H74" s="113" t="s">
        <v>154</v>
      </c>
      <c r="I74" s="113">
        <v>2</v>
      </c>
      <c r="J74" s="113">
        <v>4</v>
      </c>
    </row>
    <row r="75" spans="1:10">
      <c r="A75" s="114">
        <v>11</v>
      </c>
      <c r="B75" s="113" t="s">
        <v>2151</v>
      </c>
      <c r="C75" s="116" t="s">
        <v>153</v>
      </c>
      <c r="D75" s="113" t="s">
        <v>153</v>
      </c>
      <c r="E75" s="113" t="s">
        <v>232</v>
      </c>
      <c r="F75" s="123" t="s">
        <v>342</v>
      </c>
      <c r="G75" s="113">
        <f t="shared" si="2"/>
        <v>29</v>
      </c>
      <c r="H75" s="113" t="s">
        <v>154</v>
      </c>
    </row>
    <row r="76" spans="1:10">
      <c r="A76" s="114">
        <v>11</v>
      </c>
      <c r="B76" s="113" t="s">
        <v>2151</v>
      </c>
      <c r="C76" s="116" t="s">
        <v>153</v>
      </c>
      <c r="D76" s="113" t="s">
        <v>155</v>
      </c>
      <c r="E76" s="113" t="s">
        <v>232</v>
      </c>
      <c r="F76" s="123" t="s">
        <v>343</v>
      </c>
      <c r="G76" s="113">
        <f t="shared" si="2"/>
        <v>28</v>
      </c>
      <c r="H76" s="113" t="s">
        <v>154</v>
      </c>
    </row>
    <row r="77" spans="1:10">
      <c r="A77" s="114">
        <v>11</v>
      </c>
      <c r="B77" s="113" t="s">
        <v>2151</v>
      </c>
      <c r="C77" s="116" t="s">
        <v>153</v>
      </c>
      <c r="D77" s="113" t="s">
        <v>157</v>
      </c>
      <c r="E77" s="113" t="s">
        <v>232</v>
      </c>
      <c r="F77" s="123" t="s">
        <v>158</v>
      </c>
      <c r="G77" s="113">
        <f t="shared" si="2"/>
        <v>39</v>
      </c>
      <c r="H77" s="113" t="s">
        <v>154</v>
      </c>
    </row>
    <row r="78" spans="1:10">
      <c r="A78" s="114">
        <v>11</v>
      </c>
      <c r="B78" s="113" t="s">
        <v>2151</v>
      </c>
      <c r="C78" s="116" t="s">
        <v>153</v>
      </c>
      <c r="D78" s="113" t="s">
        <v>159</v>
      </c>
      <c r="E78" s="113" t="s">
        <v>232</v>
      </c>
      <c r="F78" s="123" t="s">
        <v>160</v>
      </c>
      <c r="G78" s="113">
        <f t="shared" si="2"/>
        <v>24</v>
      </c>
      <c r="H78" s="113" t="s">
        <v>154</v>
      </c>
    </row>
    <row r="79" spans="1:10">
      <c r="A79" s="114">
        <v>11</v>
      </c>
      <c r="B79" s="113" t="s">
        <v>2151</v>
      </c>
      <c r="C79" s="116" t="s">
        <v>153</v>
      </c>
      <c r="D79" s="113" t="s">
        <v>161</v>
      </c>
      <c r="E79" s="113" t="s">
        <v>232</v>
      </c>
      <c r="F79" s="123" t="s">
        <v>162</v>
      </c>
      <c r="G79" s="113">
        <f t="shared" si="2"/>
        <v>19</v>
      </c>
      <c r="H79" s="113" t="s">
        <v>154</v>
      </c>
    </row>
    <row r="80" spans="1:10">
      <c r="A80" s="114">
        <v>11</v>
      </c>
      <c r="B80" s="113" t="s">
        <v>2151</v>
      </c>
      <c r="C80" s="116" t="s">
        <v>163</v>
      </c>
      <c r="E80" s="113" t="s">
        <v>232</v>
      </c>
      <c r="F80" s="123" t="s">
        <v>501</v>
      </c>
      <c r="G80" s="113">
        <f t="shared" si="2"/>
        <v>32</v>
      </c>
      <c r="H80" s="113" t="s">
        <v>154</v>
      </c>
    </row>
    <row r="81" spans="1:10">
      <c r="A81" s="114">
        <v>12</v>
      </c>
      <c r="B81" s="113" t="s">
        <v>2152</v>
      </c>
      <c r="C81" s="116" t="s">
        <v>153</v>
      </c>
      <c r="E81" s="113" t="s">
        <v>232</v>
      </c>
      <c r="F81" s="127" t="s">
        <v>244</v>
      </c>
      <c r="G81" s="113">
        <f t="shared" si="2"/>
        <v>31</v>
      </c>
      <c r="H81" s="113" t="s">
        <v>154</v>
      </c>
      <c r="I81" s="113">
        <v>2</v>
      </c>
      <c r="J81" s="113">
        <v>2</v>
      </c>
    </row>
    <row r="82" spans="1:10">
      <c r="A82" s="114">
        <v>12</v>
      </c>
      <c r="B82" s="113" t="s">
        <v>2152</v>
      </c>
      <c r="C82" s="116" t="s">
        <v>153</v>
      </c>
      <c r="D82" s="113" t="s">
        <v>153</v>
      </c>
      <c r="E82" s="113" t="s">
        <v>232</v>
      </c>
      <c r="F82" s="123" t="s">
        <v>342</v>
      </c>
      <c r="G82" s="113">
        <f t="shared" si="2"/>
        <v>29</v>
      </c>
      <c r="H82" s="113" t="s">
        <v>154</v>
      </c>
    </row>
    <row r="83" spans="1:10">
      <c r="A83" s="114">
        <v>12</v>
      </c>
      <c r="B83" s="113" t="s">
        <v>2152</v>
      </c>
      <c r="C83" s="116" t="s">
        <v>153</v>
      </c>
      <c r="D83" s="113" t="s">
        <v>155</v>
      </c>
      <c r="E83" s="113" t="s">
        <v>232</v>
      </c>
      <c r="F83" s="123" t="s">
        <v>343</v>
      </c>
      <c r="G83" s="113">
        <f t="shared" si="2"/>
        <v>28</v>
      </c>
      <c r="H83" s="113" t="s">
        <v>154</v>
      </c>
    </row>
    <row r="84" spans="1:10">
      <c r="A84" s="114">
        <v>12</v>
      </c>
      <c r="B84" s="113" t="s">
        <v>2152</v>
      </c>
      <c r="C84" s="116" t="s">
        <v>153</v>
      </c>
      <c r="D84" s="113" t="s">
        <v>157</v>
      </c>
      <c r="E84" s="113" t="s">
        <v>232</v>
      </c>
      <c r="F84" s="123" t="s">
        <v>158</v>
      </c>
      <c r="G84" s="113">
        <f t="shared" si="2"/>
        <v>39</v>
      </c>
      <c r="H84" s="113" t="s">
        <v>154</v>
      </c>
    </row>
    <row r="85" spans="1:10">
      <c r="A85" s="114">
        <v>12</v>
      </c>
      <c r="B85" s="113" t="s">
        <v>2152</v>
      </c>
      <c r="C85" s="116" t="s">
        <v>153</v>
      </c>
      <c r="D85" s="113" t="s">
        <v>159</v>
      </c>
      <c r="E85" s="113" t="s">
        <v>232</v>
      </c>
      <c r="F85" s="123" t="s">
        <v>160</v>
      </c>
      <c r="G85" s="113">
        <f t="shared" si="2"/>
        <v>24</v>
      </c>
      <c r="H85" s="113" t="s">
        <v>154</v>
      </c>
    </row>
    <row r="86" spans="1:10">
      <c r="A86" s="114">
        <v>12</v>
      </c>
      <c r="B86" s="113" t="s">
        <v>2152</v>
      </c>
      <c r="C86" s="116" t="s">
        <v>153</v>
      </c>
      <c r="D86" s="113" t="s">
        <v>161</v>
      </c>
      <c r="E86" s="113" t="s">
        <v>232</v>
      </c>
      <c r="F86" s="123" t="s">
        <v>162</v>
      </c>
      <c r="G86" s="113">
        <f t="shared" si="2"/>
        <v>19</v>
      </c>
      <c r="H86" s="113" t="s">
        <v>154</v>
      </c>
    </row>
    <row r="87" spans="1:10">
      <c r="A87" s="114">
        <v>12</v>
      </c>
      <c r="B87" s="113" t="s">
        <v>2152</v>
      </c>
      <c r="C87" s="116" t="s">
        <v>163</v>
      </c>
      <c r="E87" s="113" t="s">
        <v>232</v>
      </c>
      <c r="F87" s="123" t="s">
        <v>410</v>
      </c>
      <c r="G87" s="113">
        <f t="shared" si="2"/>
        <v>30</v>
      </c>
      <c r="H87" s="113" t="s">
        <v>154</v>
      </c>
    </row>
    <row r="88" spans="1:10">
      <c r="A88" s="114">
        <v>12</v>
      </c>
      <c r="B88" s="113" t="s">
        <v>2152</v>
      </c>
      <c r="C88" s="116" t="s">
        <v>452</v>
      </c>
      <c r="E88" s="113" t="s">
        <v>232</v>
      </c>
      <c r="F88" s="123" t="s">
        <v>494</v>
      </c>
      <c r="G88" s="113">
        <f t="shared" si="2"/>
        <v>39</v>
      </c>
      <c r="H88" s="113" t="s">
        <v>154</v>
      </c>
    </row>
    <row r="89" spans="1:10">
      <c r="A89" s="114">
        <v>12</v>
      </c>
      <c r="B89" s="113" t="s">
        <v>2152</v>
      </c>
      <c r="C89" s="116" t="s">
        <v>344</v>
      </c>
      <c r="E89" s="113" t="s">
        <v>232</v>
      </c>
      <c r="F89" s="123" t="s">
        <v>495</v>
      </c>
      <c r="G89" s="113">
        <f t="shared" si="2"/>
        <v>39</v>
      </c>
      <c r="H89" s="113" t="s">
        <v>154</v>
      </c>
    </row>
    <row r="90" spans="1:10">
      <c r="A90" s="114">
        <v>13</v>
      </c>
      <c r="B90" s="113">
        <v>10380906</v>
      </c>
      <c r="C90" s="116" t="s">
        <v>153</v>
      </c>
      <c r="E90" s="113" t="s">
        <v>232</v>
      </c>
      <c r="F90" s="127" t="s">
        <v>245</v>
      </c>
      <c r="G90" s="113">
        <f t="shared" ref="G90:G127" si="3">LEN(F90)</f>
        <v>28</v>
      </c>
      <c r="H90" s="113" t="s">
        <v>154</v>
      </c>
      <c r="I90" s="113">
        <v>2</v>
      </c>
      <c r="J90" s="113">
        <v>2</v>
      </c>
    </row>
    <row r="91" spans="1:10">
      <c r="A91" s="114">
        <v>13</v>
      </c>
      <c r="B91" s="113">
        <v>10380906</v>
      </c>
      <c r="C91" s="116" t="s">
        <v>153</v>
      </c>
      <c r="D91" s="113" t="s">
        <v>153</v>
      </c>
      <c r="E91" s="113" t="s">
        <v>232</v>
      </c>
      <c r="F91" s="123" t="s">
        <v>342</v>
      </c>
      <c r="G91" s="113">
        <f t="shared" si="3"/>
        <v>29</v>
      </c>
      <c r="H91" s="113" t="s">
        <v>154</v>
      </c>
    </row>
    <row r="92" spans="1:10">
      <c r="A92" s="114">
        <v>13</v>
      </c>
      <c r="B92" s="113">
        <v>10380906</v>
      </c>
      <c r="C92" s="116" t="s">
        <v>153</v>
      </c>
      <c r="D92" s="113" t="s">
        <v>155</v>
      </c>
      <c r="E92" s="113" t="s">
        <v>232</v>
      </c>
      <c r="F92" s="123" t="s">
        <v>343</v>
      </c>
      <c r="G92" s="113">
        <f t="shared" si="3"/>
        <v>28</v>
      </c>
      <c r="H92" s="113" t="s">
        <v>154</v>
      </c>
    </row>
    <row r="93" spans="1:10">
      <c r="A93" s="114">
        <v>13</v>
      </c>
      <c r="B93" s="113">
        <v>10380906</v>
      </c>
      <c r="C93" s="116" t="s">
        <v>153</v>
      </c>
      <c r="D93" s="113" t="s">
        <v>157</v>
      </c>
      <c r="E93" s="113" t="s">
        <v>232</v>
      </c>
      <c r="F93" s="123" t="s">
        <v>158</v>
      </c>
      <c r="G93" s="113">
        <f t="shared" si="3"/>
        <v>39</v>
      </c>
      <c r="H93" s="113" t="s">
        <v>154</v>
      </c>
    </row>
    <row r="94" spans="1:10">
      <c r="A94" s="114">
        <v>13</v>
      </c>
      <c r="B94" s="113">
        <v>10380906</v>
      </c>
      <c r="C94" s="116" t="s">
        <v>153</v>
      </c>
      <c r="D94" s="113" t="s">
        <v>159</v>
      </c>
      <c r="E94" s="113" t="s">
        <v>232</v>
      </c>
      <c r="F94" s="123" t="s">
        <v>160</v>
      </c>
      <c r="G94" s="113">
        <f t="shared" si="3"/>
        <v>24</v>
      </c>
      <c r="H94" s="113" t="s">
        <v>154</v>
      </c>
    </row>
    <row r="95" spans="1:10">
      <c r="A95" s="114">
        <v>13</v>
      </c>
      <c r="B95" s="113">
        <v>10380906</v>
      </c>
      <c r="C95" s="116" t="s">
        <v>153</v>
      </c>
      <c r="D95" s="113" t="s">
        <v>161</v>
      </c>
      <c r="E95" s="113" t="s">
        <v>232</v>
      </c>
      <c r="F95" s="123" t="s">
        <v>162</v>
      </c>
      <c r="G95" s="113">
        <f t="shared" si="3"/>
        <v>19</v>
      </c>
      <c r="H95" s="113" t="s">
        <v>154</v>
      </c>
    </row>
    <row r="96" spans="1:10">
      <c r="A96" s="114">
        <v>13</v>
      </c>
      <c r="B96" s="113">
        <v>10380906</v>
      </c>
      <c r="C96" s="116" t="s">
        <v>163</v>
      </c>
      <c r="E96" s="113" t="s">
        <v>232</v>
      </c>
      <c r="F96" s="123" t="s">
        <v>421</v>
      </c>
      <c r="G96" s="113">
        <f t="shared" si="3"/>
        <v>39</v>
      </c>
      <c r="H96" s="113" t="s">
        <v>154</v>
      </c>
    </row>
    <row r="97" spans="1:10">
      <c r="A97" s="114">
        <v>14</v>
      </c>
      <c r="B97" s="113" t="s">
        <v>2152</v>
      </c>
      <c r="C97" s="116" t="s">
        <v>153</v>
      </c>
      <c r="E97" s="113" t="s">
        <v>232</v>
      </c>
      <c r="F97" s="127" t="s">
        <v>356</v>
      </c>
      <c r="G97" s="113">
        <f t="shared" si="3"/>
        <v>39</v>
      </c>
      <c r="H97" s="113" t="s">
        <v>154</v>
      </c>
      <c r="I97" s="113">
        <v>2</v>
      </c>
      <c r="J97" s="113">
        <v>1</v>
      </c>
    </row>
    <row r="98" spans="1:10">
      <c r="A98" s="114">
        <v>14</v>
      </c>
      <c r="B98" s="113" t="s">
        <v>2152</v>
      </c>
      <c r="C98" s="116" t="s">
        <v>153</v>
      </c>
      <c r="D98" s="113" t="s">
        <v>153</v>
      </c>
      <c r="E98" s="113" t="s">
        <v>232</v>
      </c>
      <c r="F98" s="123" t="s">
        <v>342</v>
      </c>
      <c r="G98" s="113">
        <f t="shared" si="3"/>
        <v>29</v>
      </c>
      <c r="H98" s="113" t="s">
        <v>154</v>
      </c>
    </row>
    <row r="99" spans="1:10">
      <c r="A99" s="114">
        <v>14</v>
      </c>
      <c r="B99" s="113" t="s">
        <v>2152</v>
      </c>
      <c r="C99" s="116" t="s">
        <v>153</v>
      </c>
      <c r="D99" s="113" t="s">
        <v>155</v>
      </c>
      <c r="E99" s="113" t="s">
        <v>232</v>
      </c>
      <c r="F99" s="123" t="s">
        <v>343</v>
      </c>
      <c r="G99" s="113">
        <f t="shared" si="3"/>
        <v>28</v>
      </c>
      <c r="H99" s="113" t="s">
        <v>154</v>
      </c>
    </row>
    <row r="100" spans="1:10">
      <c r="A100" s="114">
        <v>14</v>
      </c>
      <c r="B100" s="113" t="s">
        <v>2152</v>
      </c>
      <c r="C100" s="116" t="s">
        <v>153</v>
      </c>
      <c r="D100" s="113" t="s">
        <v>157</v>
      </c>
      <c r="E100" s="113" t="s">
        <v>232</v>
      </c>
      <c r="F100" s="123" t="s">
        <v>158</v>
      </c>
      <c r="G100" s="113">
        <f t="shared" si="3"/>
        <v>39</v>
      </c>
      <c r="H100" s="113" t="s">
        <v>154</v>
      </c>
    </row>
    <row r="101" spans="1:10">
      <c r="A101" s="114">
        <v>14</v>
      </c>
      <c r="B101" s="113" t="s">
        <v>2152</v>
      </c>
      <c r="C101" s="116" t="s">
        <v>153</v>
      </c>
      <c r="D101" s="113" t="s">
        <v>159</v>
      </c>
      <c r="E101" s="113" t="s">
        <v>232</v>
      </c>
      <c r="F101" s="123" t="s">
        <v>160</v>
      </c>
      <c r="G101" s="113">
        <f t="shared" si="3"/>
        <v>24</v>
      </c>
      <c r="H101" s="113" t="s">
        <v>154</v>
      </c>
    </row>
    <row r="102" spans="1:10">
      <c r="A102" s="114">
        <v>14</v>
      </c>
      <c r="B102" s="113" t="s">
        <v>2152</v>
      </c>
      <c r="C102" s="116" t="s">
        <v>153</v>
      </c>
      <c r="D102" s="113" t="s">
        <v>161</v>
      </c>
      <c r="E102" s="113" t="s">
        <v>232</v>
      </c>
      <c r="F102" s="123" t="s">
        <v>162</v>
      </c>
      <c r="G102" s="113">
        <f t="shared" si="3"/>
        <v>19</v>
      </c>
      <c r="H102" s="113" t="s">
        <v>154</v>
      </c>
    </row>
    <row r="103" spans="1:10">
      <c r="A103" s="114">
        <v>14</v>
      </c>
      <c r="B103" s="113" t="s">
        <v>2152</v>
      </c>
      <c r="C103" s="116" t="s">
        <v>163</v>
      </c>
      <c r="E103" s="113" t="s">
        <v>232</v>
      </c>
      <c r="F103" s="123" t="s">
        <v>405</v>
      </c>
      <c r="G103" s="113">
        <f t="shared" si="3"/>
        <v>32</v>
      </c>
      <c r="H103" s="113" t="s">
        <v>154</v>
      </c>
    </row>
    <row r="104" spans="1:10">
      <c r="A104" s="114">
        <v>14</v>
      </c>
      <c r="B104" s="113" t="s">
        <v>2152</v>
      </c>
      <c r="C104" s="116" t="s">
        <v>452</v>
      </c>
      <c r="E104" s="113" t="s">
        <v>232</v>
      </c>
      <c r="F104" s="123" t="s">
        <v>508</v>
      </c>
      <c r="G104" s="113">
        <f t="shared" si="3"/>
        <v>39</v>
      </c>
      <c r="H104" s="113" t="s">
        <v>154</v>
      </c>
    </row>
    <row r="105" spans="1:10">
      <c r="A105" s="114">
        <v>14</v>
      </c>
      <c r="B105" s="113" t="s">
        <v>2152</v>
      </c>
      <c r="C105" s="116" t="s">
        <v>344</v>
      </c>
      <c r="E105" s="113" t="s">
        <v>232</v>
      </c>
      <c r="F105" s="123" t="s">
        <v>509</v>
      </c>
      <c r="G105" s="113">
        <f t="shared" si="3"/>
        <v>39</v>
      </c>
      <c r="H105" s="113" t="s">
        <v>154</v>
      </c>
    </row>
    <row r="106" spans="1:10">
      <c r="A106" s="114">
        <v>14</v>
      </c>
      <c r="B106" s="113" t="s">
        <v>2152</v>
      </c>
      <c r="C106" s="116" t="s">
        <v>345</v>
      </c>
      <c r="E106" s="113" t="s">
        <v>232</v>
      </c>
      <c r="F106" s="123" t="s">
        <v>407</v>
      </c>
      <c r="G106" s="113">
        <f t="shared" si="3"/>
        <v>33</v>
      </c>
      <c r="H106" s="113" t="s">
        <v>154</v>
      </c>
    </row>
    <row r="107" spans="1:10">
      <c r="A107" s="114">
        <v>15</v>
      </c>
      <c r="B107" s="113" t="s">
        <v>2153</v>
      </c>
      <c r="C107" s="116" t="s">
        <v>153</v>
      </c>
      <c r="E107" s="113" t="s">
        <v>232</v>
      </c>
      <c r="F107" s="127" t="s">
        <v>357</v>
      </c>
      <c r="G107" s="113">
        <f t="shared" si="3"/>
        <v>39</v>
      </c>
      <c r="H107" s="113" t="s">
        <v>154</v>
      </c>
      <c r="I107" s="113">
        <v>2</v>
      </c>
      <c r="J107" s="113">
        <v>1</v>
      </c>
    </row>
    <row r="108" spans="1:10">
      <c r="A108" s="114">
        <v>15</v>
      </c>
      <c r="B108" s="113" t="s">
        <v>2153</v>
      </c>
      <c r="C108" s="116" t="s">
        <v>153</v>
      </c>
      <c r="D108" s="113" t="s">
        <v>153</v>
      </c>
      <c r="E108" s="113" t="s">
        <v>232</v>
      </c>
      <c r="F108" s="123" t="s">
        <v>342</v>
      </c>
      <c r="G108" s="113">
        <f t="shared" si="3"/>
        <v>29</v>
      </c>
      <c r="H108" s="113" t="s">
        <v>154</v>
      </c>
    </row>
    <row r="109" spans="1:10">
      <c r="A109" s="114">
        <v>15</v>
      </c>
      <c r="B109" s="113" t="s">
        <v>2153</v>
      </c>
      <c r="C109" s="116" t="s">
        <v>153</v>
      </c>
      <c r="D109" s="113" t="s">
        <v>155</v>
      </c>
      <c r="E109" s="113" t="s">
        <v>232</v>
      </c>
      <c r="F109" s="123" t="s">
        <v>343</v>
      </c>
      <c r="G109" s="113">
        <f t="shared" si="3"/>
        <v>28</v>
      </c>
      <c r="H109" s="113" t="s">
        <v>154</v>
      </c>
    </row>
    <row r="110" spans="1:10">
      <c r="A110" s="114">
        <v>15</v>
      </c>
      <c r="B110" s="113" t="s">
        <v>2153</v>
      </c>
      <c r="C110" s="116" t="s">
        <v>153</v>
      </c>
      <c r="D110" s="113" t="s">
        <v>157</v>
      </c>
      <c r="E110" s="113" t="s">
        <v>232</v>
      </c>
      <c r="F110" s="123" t="s">
        <v>158</v>
      </c>
      <c r="G110" s="113">
        <f t="shared" si="3"/>
        <v>39</v>
      </c>
      <c r="H110" s="113" t="s">
        <v>154</v>
      </c>
    </row>
    <row r="111" spans="1:10">
      <c r="A111" s="114">
        <v>15</v>
      </c>
      <c r="B111" s="113" t="s">
        <v>2153</v>
      </c>
      <c r="C111" s="116" t="s">
        <v>153</v>
      </c>
      <c r="D111" s="113" t="s">
        <v>159</v>
      </c>
      <c r="E111" s="113" t="s">
        <v>232</v>
      </c>
      <c r="F111" s="123" t="s">
        <v>160</v>
      </c>
      <c r="G111" s="113">
        <f t="shared" si="3"/>
        <v>24</v>
      </c>
      <c r="H111" s="113" t="s">
        <v>154</v>
      </c>
    </row>
    <row r="112" spans="1:10">
      <c r="A112" s="114">
        <v>15</v>
      </c>
      <c r="B112" s="113" t="s">
        <v>2153</v>
      </c>
      <c r="C112" s="116" t="s">
        <v>153</v>
      </c>
      <c r="D112" s="113" t="s">
        <v>161</v>
      </c>
      <c r="E112" s="113" t="s">
        <v>232</v>
      </c>
      <c r="F112" s="123" t="s">
        <v>162</v>
      </c>
      <c r="G112" s="113">
        <f t="shared" si="3"/>
        <v>19</v>
      </c>
      <c r="H112" s="113" t="s">
        <v>154</v>
      </c>
    </row>
    <row r="113" spans="1:10">
      <c r="A113" s="114">
        <v>15</v>
      </c>
      <c r="B113" s="113" t="s">
        <v>2153</v>
      </c>
      <c r="C113" s="116" t="s">
        <v>163</v>
      </c>
      <c r="E113" s="113" t="s">
        <v>232</v>
      </c>
      <c r="F113" s="123" t="s">
        <v>453</v>
      </c>
      <c r="G113" s="113">
        <f t="shared" si="3"/>
        <v>40</v>
      </c>
      <c r="H113" s="113" t="s">
        <v>154</v>
      </c>
    </row>
    <row r="114" spans="1:10">
      <c r="A114" s="114">
        <v>15</v>
      </c>
      <c r="B114" s="113" t="s">
        <v>2153</v>
      </c>
      <c r="C114" s="116" t="s">
        <v>452</v>
      </c>
      <c r="E114" s="113" t="s">
        <v>232</v>
      </c>
      <c r="F114" s="123" t="s">
        <v>455</v>
      </c>
      <c r="G114" s="113">
        <f t="shared" si="3"/>
        <v>39</v>
      </c>
      <c r="H114" s="113" t="s">
        <v>154</v>
      </c>
    </row>
    <row r="115" spans="1:10">
      <c r="A115" s="114">
        <v>15</v>
      </c>
      <c r="B115" s="113" t="s">
        <v>2153</v>
      </c>
      <c r="C115" s="116" t="s">
        <v>344</v>
      </c>
      <c r="E115" s="113" t="s">
        <v>232</v>
      </c>
      <c r="F115" s="123" t="s">
        <v>454</v>
      </c>
      <c r="G115" s="113">
        <f t="shared" si="3"/>
        <v>40</v>
      </c>
      <c r="H115" s="113" t="s">
        <v>154</v>
      </c>
    </row>
    <row r="116" spans="1:10">
      <c r="A116" s="114">
        <v>15</v>
      </c>
      <c r="B116" s="113" t="s">
        <v>2153</v>
      </c>
      <c r="C116" s="116" t="s">
        <v>345</v>
      </c>
      <c r="E116" s="113" t="s">
        <v>232</v>
      </c>
      <c r="F116" s="123" t="s">
        <v>457</v>
      </c>
      <c r="G116" s="113">
        <f t="shared" si="3"/>
        <v>39</v>
      </c>
      <c r="H116" s="113" t="s">
        <v>154</v>
      </c>
    </row>
    <row r="117" spans="1:10">
      <c r="A117" s="114">
        <v>15</v>
      </c>
      <c r="B117" s="113" t="s">
        <v>2153</v>
      </c>
      <c r="C117" s="116" t="s">
        <v>346</v>
      </c>
      <c r="E117" s="113" t="s">
        <v>232</v>
      </c>
      <c r="F117" s="123" t="s">
        <v>456</v>
      </c>
      <c r="G117" s="113">
        <f t="shared" si="3"/>
        <v>40</v>
      </c>
      <c r="H117" s="113" t="s">
        <v>154</v>
      </c>
    </row>
    <row r="118" spans="1:10">
      <c r="A118" s="114">
        <v>15</v>
      </c>
      <c r="B118" s="113" t="s">
        <v>2153</v>
      </c>
      <c r="C118" s="116" t="s">
        <v>347</v>
      </c>
      <c r="E118" s="113" t="s">
        <v>232</v>
      </c>
      <c r="F118" s="123" t="s">
        <v>458</v>
      </c>
      <c r="G118" s="113">
        <f t="shared" si="3"/>
        <v>40</v>
      </c>
      <c r="H118" s="113" t="s">
        <v>154</v>
      </c>
    </row>
    <row r="119" spans="1:10">
      <c r="A119" s="114">
        <v>16</v>
      </c>
      <c r="B119" s="113" t="s">
        <v>2153</v>
      </c>
      <c r="C119" s="116" t="s">
        <v>153</v>
      </c>
      <c r="E119" s="113" t="s">
        <v>232</v>
      </c>
      <c r="F119" s="127" t="s">
        <v>358</v>
      </c>
      <c r="G119" s="113">
        <f t="shared" si="3"/>
        <v>34</v>
      </c>
      <c r="H119" s="113" t="s">
        <v>154</v>
      </c>
      <c r="I119" s="113">
        <v>2</v>
      </c>
      <c r="J119" s="113">
        <v>2</v>
      </c>
    </row>
    <row r="120" spans="1:10">
      <c r="A120" s="114">
        <v>16</v>
      </c>
      <c r="B120" s="113" t="s">
        <v>2153</v>
      </c>
      <c r="C120" s="116" t="s">
        <v>153</v>
      </c>
      <c r="D120" s="113" t="s">
        <v>153</v>
      </c>
      <c r="E120" s="113" t="s">
        <v>232</v>
      </c>
      <c r="F120" s="123" t="s">
        <v>342</v>
      </c>
      <c r="G120" s="113">
        <f t="shared" si="3"/>
        <v>29</v>
      </c>
      <c r="H120" s="113" t="s">
        <v>154</v>
      </c>
    </row>
    <row r="121" spans="1:10">
      <c r="A121" s="114">
        <v>16</v>
      </c>
      <c r="B121" s="113" t="s">
        <v>2153</v>
      </c>
      <c r="C121" s="116" t="s">
        <v>153</v>
      </c>
      <c r="D121" s="113" t="s">
        <v>155</v>
      </c>
      <c r="E121" s="113" t="s">
        <v>232</v>
      </c>
      <c r="F121" s="123" t="s">
        <v>343</v>
      </c>
      <c r="G121" s="113">
        <f t="shared" si="3"/>
        <v>28</v>
      </c>
      <c r="H121" s="113" t="s">
        <v>154</v>
      </c>
    </row>
    <row r="122" spans="1:10">
      <c r="A122" s="114">
        <v>16</v>
      </c>
      <c r="B122" s="113" t="s">
        <v>2153</v>
      </c>
      <c r="C122" s="116" t="s">
        <v>153</v>
      </c>
      <c r="D122" s="113" t="s">
        <v>157</v>
      </c>
      <c r="E122" s="113" t="s">
        <v>232</v>
      </c>
      <c r="F122" s="123" t="s">
        <v>158</v>
      </c>
      <c r="G122" s="113">
        <f t="shared" si="3"/>
        <v>39</v>
      </c>
      <c r="H122" s="113" t="s">
        <v>154</v>
      </c>
    </row>
    <row r="123" spans="1:10">
      <c r="A123" s="114">
        <v>16</v>
      </c>
      <c r="B123" s="113" t="s">
        <v>2153</v>
      </c>
      <c r="C123" s="116" t="s">
        <v>153</v>
      </c>
      <c r="D123" s="113" t="s">
        <v>159</v>
      </c>
      <c r="E123" s="113" t="s">
        <v>232</v>
      </c>
      <c r="F123" s="123" t="s">
        <v>160</v>
      </c>
      <c r="G123" s="113">
        <f t="shared" si="3"/>
        <v>24</v>
      </c>
      <c r="H123" s="113" t="s">
        <v>154</v>
      </c>
    </row>
    <row r="124" spans="1:10" ht="15" customHeight="1">
      <c r="A124" s="114">
        <v>16</v>
      </c>
      <c r="B124" s="113" t="s">
        <v>2153</v>
      </c>
      <c r="C124" s="116" t="s">
        <v>153</v>
      </c>
      <c r="D124" s="113" t="s">
        <v>161</v>
      </c>
      <c r="E124" s="113" t="s">
        <v>232</v>
      </c>
      <c r="F124" s="123" t="s">
        <v>162</v>
      </c>
      <c r="G124" s="113">
        <f t="shared" si="3"/>
        <v>19</v>
      </c>
      <c r="H124" s="113" t="s">
        <v>154</v>
      </c>
    </row>
    <row r="125" spans="1:10" ht="15" customHeight="1">
      <c r="A125" s="114">
        <v>16</v>
      </c>
      <c r="B125" s="113" t="s">
        <v>2153</v>
      </c>
      <c r="C125" s="116" t="s">
        <v>163</v>
      </c>
      <c r="E125" s="113" t="s">
        <v>232</v>
      </c>
      <c r="F125" s="123" t="s">
        <v>420</v>
      </c>
      <c r="G125" s="113">
        <f t="shared" si="3"/>
        <v>39</v>
      </c>
      <c r="H125" s="113" t="s">
        <v>154</v>
      </c>
    </row>
    <row r="126" spans="1:10" ht="15" customHeight="1">
      <c r="A126" s="114">
        <v>16</v>
      </c>
      <c r="B126" s="113" t="s">
        <v>2153</v>
      </c>
      <c r="C126" s="116" t="s">
        <v>452</v>
      </c>
      <c r="E126" s="113" t="s">
        <v>232</v>
      </c>
      <c r="F126" s="123" t="s">
        <v>418</v>
      </c>
      <c r="G126" s="113">
        <f t="shared" si="3"/>
        <v>37</v>
      </c>
      <c r="H126" s="113" t="s">
        <v>154</v>
      </c>
    </row>
    <row r="127" spans="1:10" ht="15" customHeight="1">
      <c r="A127" s="114">
        <v>16</v>
      </c>
      <c r="B127" s="113" t="s">
        <v>2153</v>
      </c>
      <c r="C127" s="116" t="s">
        <v>344</v>
      </c>
      <c r="E127" s="113" t="s">
        <v>232</v>
      </c>
      <c r="F127" s="123" t="s">
        <v>419</v>
      </c>
      <c r="G127" s="113">
        <f t="shared" si="3"/>
        <v>39</v>
      </c>
      <c r="H127" s="113" t="s">
        <v>154</v>
      </c>
    </row>
    <row r="128" spans="1:10" ht="15" customHeight="1">
      <c r="A128" s="114">
        <v>17</v>
      </c>
      <c r="B128" s="113" t="s">
        <v>2154</v>
      </c>
      <c r="C128" s="116" t="s">
        <v>153</v>
      </c>
      <c r="E128" s="113" t="s">
        <v>232</v>
      </c>
      <c r="F128" s="127" t="s">
        <v>359</v>
      </c>
      <c r="G128" s="113">
        <f t="shared" ref="G128:G155" si="4">LEN(F128)</f>
        <v>38</v>
      </c>
      <c r="H128" s="113" t="s">
        <v>154</v>
      </c>
      <c r="I128" s="113">
        <v>2</v>
      </c>
      <c r="J128" s="113">
        <v>1</v>
      </c>
    </row>
    <row r="129" spans="1:10" ht="15" customHeight="1">
      <c r="A129" s="114">
        <v>17</v>
      </c>
      <c r="B129" s="113" t="s">
        <v>2154</v>
      </c>
      <c r="C129" s="116" t="s">
        <v>153</v>
      </c>
      <c r="D129" s="113" t="s">
        <v>153</v>
      </c>
      <c r="E129" s="113" t="s">
        <v>232</v>
      </c>
      <c r="F129" s="123" t="s">
        <v>342</v>
      </c>
      <c r="G129" s="113">
        <f t="shared" si="4"/>
        <v>29</v>
      </c>
      <c r="H129" s="113" t="s">
        <v>154</v>
      </c>
    </row>
    <row r="130" spans="1:10" ht="15" customHeight="1">
      <c r="A130" s="114">
        <v>17</v>
      </c>
      <c r="B130" s="113" t="s">
        <v>2154</v>
      </c>
      <c r="C130" s="116" t="s">
        <v>153</v>
      </c>
      <c r="D130" s="113" t="s">
        <v>155</v>
      </c>
      <c r="E130" s="113" t="s">
        <v>232</v>
      </c>
      <c r="F130" s="123" t="s">
        <v>343</v>
      </c>
      <c r="G130" s="113">
        <f t="shared" si="4"/>
        <v>28</v>
      </c>
      <c r="H130" s="113" t="s">
        <v>154</v>
      </c>
    </row>
    <row r="131" spans="1:10" ht="15" customHeight="1">
      <c r="A131" s="114">
        <v>17</v>
      </c>
      <c r="B131" s="113" t="s">
        <v>2154</v>
      </c>
      <c r="C131" s="116" t="s">
        <v>153</v>
      </c>
      <c r="D131" s="113" t="s">
        <v>157</v>
      </c>
      <c r="E131" s="113" t="s">
        <v>232</v>
      </c>
      <c r="F131" s="123" t="s">
        <v>158</v>
      </c>
      <c r="G131" s="113">
        <f t="shared" si="4"/>
        <v>39</v>
      </c>
      <c r="H131" s="113" t="s">
        <v>154</v>
      </c>
    </row>
    <row r="132" spans="1:10" ht="15" customHeight="1">
      <c r="A132" s="114">
        <v>17</v>
      </c>
      <c r="B132" s="113" t="s">
        <v>2154</v>
      </c>
      <c r="C132" s="116" t="s">
        <v>153</v>
      </c>
      <c r="D132" s="113" t="s">
        <v>159</v>
      </c>
      <c r="E132" s="113" t="s">
        <v>232</v>
      </c>
      <c r="F132" s="123" t="s">
        <v>160</v>
      </c>
      <c r="G132" s="113">
        <f t="shared" si="4"/>
        <v>24</v>
      </c>
      <c r="H132" s="113" t="s">
        <v>154</v>
      </c>
    </row>
    <row r="133" spans="1:10" ht="15" customHeight="1">
      <c r="A133" s="114">
        <v>17</v>
      </c>
      <c r="B133" s="113" t="s">
        <v>2154</v>
      </c>
      <c r="C133" s="116" t="s">
        <v>153</v>
      </c>
      <c r="D133" s="113" t="s">
        <v>161</v>
      </c>
      <c r="E133" s="113" t="s">
        <v>232</v>
      </c>
      <c r="F133" s="123" t="s">
        <v>162</v>
      </c>
      <c r="G133" s="113">
        <f t="shared" si="4"/>
        <v>19</v>
      </c>
      <c r="H133" s="113" t="s">
        <v>154</v>
      </c>
    </row>
    <row r="134" spans="1:10" ht="15" customHeight="1">
      <c r="A134" s="114">
        <v>17</v>
      </c>
      <c r="B134" s="113" t="s">
        <v>2154</v>
      </c>
      <c r="C134" s="116" t="s">
        <v>163</v>
      </c>
      <c r="E134" s="113" t="s">
        <v>232</v>
      </c>
      <c r="F134" s="123" t="s">
        <v>405</v>
      </c>
      <c r="G134" s="113">
        <f t="shared" si="4"/>
        <v>32</v>
      </c>
      <c r="H134" s="113" t="s">
        <v>154</v>
      </c>
    </row>
    <row r="135" spans="1:10" ht="15" customHeight="1">
      <c r="A135" s="114">
        <v>17</v>
      </c>
      <c r="B135" s="113" t="s">
        <v>2154</v>
      </c>
      <c r="C135" s="116" t="s">
        <v>452</v>
      </c>
      <c r="E135" s="113" t="s">
        <v>232</v>
      </c>
      <c r="F135" s="123" t="s">
        <v>406</v>
      </c>
      <c r="G135" s="113">
        <f t="shared" si="4"/>
        <v>36</v>
      </c>
      <c r="H135" s="113" t="s">
        <v>154</v>
      </c>
    </row>
    <row r="136" spans="1:10" ht="15" customHeight="1">
      <c r="A136" s="114">
        <v>17</v>
      </c>
      <c r="B136" s="113" t="s">
        <v>2154</v>
      </c>
      <c r="C136" s="116" t="s">
        <v>344</v>
      </c>
      <c r="E136" s="113" t="s">
        <v>232</v>
      </c>
      <c r="F136" s="123" t="s">
        <v>407</v>
      </c>
      <c r="G136" s="113">
        <f t="shared" si="4"/>
        <v>33</v>
      </c>
      <c r="H136" s="113" t="s">
        <v>154</v>
      </c>
    </row>
    <row r="137" spans="1:10" ht="15" customHeight="1">
      <c r="A137" s="114">
        <v>18</v>
      </c>
      <c r="B137" s="113">
        <v>10380872</v>
      </c>
      <c r="C137" s="116" t="s">
        <v>153</v>
      </c>
      <c r="E137" s="113" t="s">
        <v>232</v>
      </c>
      <c r="F137" s="127" t="s">
        <v>360</v>
      </c>
      <c r="G137" s="113">
        <f t="shared" si="4"/>
        <v>34</v>
      </c>
      <c r="H137" s="113" t="s">
        <v>154</v>
      </c>
      <c r="I137" s="113">
        <v>2</v>
      </c>
      <c r="J137" s="113">
        <v>2</v>
      </c>
    </row>
    <row r="138" spans="1:10" ht="15" customHeight="1">
      <c r="A138" s="114">
        <v>18</v>
      </c>
      <c r="B138" s="113">
        <v>10380872</v>
      </c>
      <c r="C138" s="116" t="s">
        <v>153</v>
      </c>
      <c r="D138" s="113" t="s">
        <v>153</v>
      </c>
      <c r="E138" s="113" t="s">
        <v>232</v>
      </c>
      <c r="F138" s="123" t="s">
        <v>342</v>
      </c>
      <c r="G138" s="113">
        <f t="shared" si="4"/>
        <v>29</v>
      </c>
      <c r="H138" s="113" t="s">
        <v>154</v>
      </c>
    </row>
    <row r="139" spans="1:10" ht="15" customHeight="1">
      <c r="A139" s="114">
        <v>18</v>
      </c>
      <c r="B139" s="113">
        <v>10380872</v>
      </c>
      <c r="C139" s="116" t="s">
        <v>153</v>
      </c>
      <c r="D139" s="113" t="s">
        <v>155</v>
      </c>
      <c r="E139" s="113" t="s">
        <v>232</v>
      </c>
      <c r="F139" s="123" t="s">
        <v>343</v>
      </c>
      <c r="G139" s="113">
        <f t="shared" si="4"/>
        <v>28</v>
      </c>
      <c r="H139" s="113" t="s">
        <v>154</v>
      </c>
    </row>
    <row r="140" spans="1:10" ht="15" customHeight="1">
      <c r="A140" s="114">
        <v>18</v>
      </c>
      <c r="B140" s="113">
        <v>10380872</v>
      </c>
      <c r="C140" s="116" t="s">
        <v>153</v>
      </c>
      <c r="D140" s="113" t="s">
        <v>157</v>
      </c>
      <c r="E140" s="113" t="s">
        <v>232</v>
      </c>
      <c r="F140" s="123" t="s">
        <v>158</v>
      </c>
      <c r="G140" s="113">
        <f t="shared" si="4"/>
        <v>39</v>
      </c>
      <c r="H140" s="113" t="s">
        <v>154</v>
      </c>
    </row>
    <row r="141" spans="1:10" ht="15" customHeight="1">
      <c r="A141" s="114">
        <v>18</v>
      </c>
      <c r="B141" s="113">
        <v>10380872</v>
      </c>
      <c r="C141" s="116" t="s">
        <v>153</v>
      </c>
      <c r="D141" s="113" t="s">
        <v>159</v>
      </c>
      <c r="E141" s="113" t="s">
        <v>232</v>
      </c>
      <c r="F141" s="123" t="s">
        <v>160</v>
      </c>
      <c r="G141" s="113">
        <f t="shared" si="4"/>
        <v>24</v>
      </c>
      <c r="H141" s="113" t="s">
        <v>154</v>
      </c>
    </row>
    <row r="142" spans="1:10" ht="15" customHeight="1">
      <c r="A142" s="114">
        <v>18</v>
      </c>
      <c r="B142" s="113">
        <v>10380872</v>
      </c>
      <c r="C142" s="116" t="s">
        <v>153</v>
      </c>
      <c r="D142" s="113" t="s">
        <v>161</v>
      </c>
      <c r="E142" s="113" t="s">
        <v>232</v>
      </c>
      <c r="F142" s="123" t="s">
        <v>162</v>
      </c>
      <c r="G142" s="113">
        <f t="shared" si="4"/>
        <v>19</v>
      </c>
      <c r="H142" s="113" t="s">
        <v>154</v>
      </c>
    </row>
    <row r="143" spans="1:10" ht="15" customHeight="1">
      <c r="A143" s="114">
        <v>18</v>
      </c>
      <c r="B143" s="113">
        <v>10380872</v>
      </c>
      <c r="C143" s="116" t="s">
        <v>163</v>
      </c>
      <c r="E143" s="113" t="s">
        <v>232</v>
      </c>
      <c r="F143" s="123" t="s">
        <v>424</v>
      </c>
      <c r="G143" s="113">
        <f t="shared" si="4"/>
        <v>39</v>
      </c>
      <c r="H143" s="113" t="s">
        <v>154</v>
      </c>
    </row>
    <row r="144" spans="1:10" ht="15" customHeight="1">
      <c r="A144" s="114">
        <v>19</v>
      </c>
      <c r="B144" s="113" t="s">
        <v>2154</v>
      </c>
      <c r="C144" s="116" t="s">
        <v>153</v>
      </c>
      <c r="E144" s="113" t="s">
        <v>232</v>
      </c>
      <c r="F144" s="127" t="s">
        <v>361</v>
      </c>
      <c r="G144" s="113">
        <f t="shared" si="4"/>
        <v>37</v>
      </c>
      <c r="H144" s="113" t="s">
        <v>154</v>
      </c>
      <c r="I144" s="113">
        <v>2</v>
      </c>
      <c r="J144" s="113">
        <v>2</v>
      </c>
    </row>
    <row r="145" spans="1:10" ht="15" customHeight="1">
      <c r="A145" s="114">
        <v>19</v>
      </c>
      <c r="B145" s="113" t="s">
        <v>2154</v>
      </c>
      <c r="C145" s="116" t="s">
        <v>153</v>
      </c>
      <c r="D145" s="113" t="s">
        <v>153</v>
      </c>
      <c r="E145" s="113" t="s">
        <v>232</v>
      </c>
      <c r="F145" s="123" t="s">
        <v>342</v>
      </c>
      <c r="G145" s="113">
        <f t="shared" si="4"/>
        <v>29</v>
      </c>
      <c r="H145" s="113" t="s">
        <v>154</v>
      </c>
    </row>
    <row r="146" spans="1:10" ht="15" customHeight="1">
      <c r="A146" s="114">
        <v>19</v>
      </c>
      <c r="B146" s="113" t="s">
        <v>2154</v>
      </c>
      <c r="C146" s="116" t="s">
        <v>153</v>
      </c>
      <c r="D146" s="113" t="s">
        <v>155</v>
      </c>
      <c r="E146" s="113" t="s">
        <v>232</v>
      </c>
      <c r="F146" s="123" t="s">
        <v>343</v>
      </c>
      <c r="G146" s="113">
        <f t="shared" si="4"/>
        <v>28</v>
      </c>
      <c r="H146" s="113" t="s">
        <v>154</v>
      </c>
    </row>
    <row r="147" spans="1:10" ht="15" customHeight="1">
      <c r="A147" s="114">
        <v>19</v>
      </c>
      <c r="B147" s="113" t="s">
        <v>2154</v>
      </c>
      <c r="C147" s="116" t="s">
        <v>153</v>
      </c>
      <c r="D147" s="113" t="s">
        <v>157</v>
      </c>
      <c r="E147" s="113" t="s">
        <v>232</v>
      </c>
      <c r="F147" s="123" t="s">
        <v>158</v>
      </c>
      <c r="G147" s="113">
        <f t="shared" si="4"/>
        <v>39</v>
      </c>
      <c r="H147" s="113" t="s">
        <v>154</v>
      </c>
    </row>
    <row r="148" spans="1:10" ht="15" customHeight="1">
      <c r="A148" s="114">
        <v>19</v>
      </c>
      <c r="B148" s="113" t="s">
        <v>2154</v>
      </c>
      <c r="C148" s="116" t="s">
        <v>153</v>
      </c>
      <c r="D148" s="113" t="s">
        <v>159</v>
      </c>
      <c r="E148" s="113" t="s">
        <v>232</v>
      </c>
      <c r="F148" s="123" t="s">
        <v>160</v>
      </c>
      <c r="G148" s="113">
        <f t="shared" si="4"/>
        <v>24</v>
      </c>
      <c r="H148" s="113" t="s">
        <v>154</v>
      </c>
    </row>
    <row r="149" spans="1:10" ht="15" customHeight="1">
      <c r="A149" s="114">
        <v>19</v>
      </c>
      <c r="B149" s="113" t="s">
        <v>2154</v>
      </c>
      <c r="C149" s="116" t="s">
        <v>153</v>
      </c>
      <c r="D149" s="113" t="s">
        <v>161</v>
      </c>
      <c r="E149" s="113" t="s">
        <v>232</v>
      </c>
      <c r="F149" s="123" t="s">
        <v>162</v>
      </c>
      <c r="G149" s="113">
        <f t="shared" si="4"/>
        <v>19</v>
      </c>
      <c r="H149" s="113" t="s">
        <v>154</v>
      </c>
    </row>
    <row r="150" spans="1:10" ht="15" customHeight="1">
      <c r="A150" s="114">
        <v>19</v>
      </c>
      <c r="B150" s="113" t="s">
        <v>2154</v>
      </c>
      <c r="C150" s="116" t="s">
        <v>163</v>
      </c>
      <c r="E150" s="113" t="s">
        <v>232</v>
      </c>
      <c r="F150" s="123" t="s">
        <v>410</v>
      </c>
      <c r="G150" s="113">
        <f t="shared" si="4"/>
        <v>30</v>
      </c>
      <c r="H150" s="113" t="s">
        <v>154</v>
      </c>
    </row>
    <row r="151" spans="1:10" ht="15" customHeight="1">
      <c r="A151" s="114">
        <v>19</v>
      </c>
      <c r="B151" s="113" t="s">
        <v>2154</v>
      </c>
      <c r="C151" s="116" t="s">
        <v>452</v>
      </c>
      <c r="E151" s="113" t="s">
        <v>232</v>
      </c>
      <c r="F151" s="123" t="s">
        <v>411</v>
      </c>
      <c r="G151" s="113">
        <f t="shared" si="4"/>
        <v>40</v>
      </c>
      <c r="H151" s="113" t="s">
        <v>154</v>
      </c>
    </row>
    <row r="152" spans="1:10" ht="15" customHeight="1">
      <c r="A152" s="114">
        <v>20</v>
      </c>
      <c r="B152" s="113">
        <v>10384731</v>
      </c>
      <c r="C152" s="116" t="s">
        <v>153</v>
      </c>
      <c r="E152" s="113" t="s">
        <v>232</v>
      </c>
      <c r="F152" s="127" t="s">
        <v>362</v>
      </c>
      <c r="G152" s="113">
        <f t="shared" si="4"/>
        <v>39</v>
      </c>
      <c r="H152" s="113" t="s">
        <v>154</v>
      </c>
      <c r="I152" s="113">
        <v>2</v>
      </c>
      <c r="J152" s="113">
        <v>4</v>
      </c>
    </row>
    <row r="153" spans="1:10" ht="15" customHeight="1">
      <c r="A153" s="114">
        <v>20</v>
      </c>
      <c r="B153" s="113">
        <v>10384731</v>
      </c>
      <c r="C153" s="116" t="s">
        <v>153</v>
      </c>
      <c r="D153" s="113" t="s">
        <v>153</v>
      </c>
      <c r="E153" s="113" t="s">
        <v>232</v>
      </c>
      <c r="F153" s="123" t="s">
        <v>342</v>
      </c>
      <c r="G153" s="113">
        <f t="shared" si="4"/>
        <v>29</v>
      </c>
      <c r="H153" s="113" t="s">
        <v>154</v>
      </c>
    </row>
    <row r="154" spans="1:10" ht="15" customHeight="1">
      <c r="A154" s="114">
        <v>20</v>
      </c>
      <c r="B154" s="113">
        <v>10384731</v>
      </c>
      <c r="C154" s="116" t="s">
        <v>153</v>
      </c>
      <c r="D154" s="113" t="s">
        <v>155</v>
      </c>
      <c r="E154" s="113" t="s">
        <v>232</v>
      </c>
      <c r="F154" s="123" t="s">
        <v>343</v>
      </c>
      <c r="G154" s="113">
        <f t="shared" si="4"/>
        <v>28</v>
      </c>
      <c r="H154" s="113" t="s">
        <v>154</v>
      </c>
    </row>
    <row r="155" spans="1:10" ht="15" customHeight="1">
      <c r="A155" s="114">
        <v>20</v>
      </c>
      <c r="B155" s="113">
        <v>10384731</v>
      </c>
      <c r="C155" s="116" t="s">
        <v>153</v>
      </c>
      <c r="D155" s="113" t="s">
        <v>157</v>
      </c>
      <c r="E155" s="113" t="s">
        <v>232</v>
      </c>
      <c r="F155" s="123" t="s">
        <v>158</v>
      </c>
      <c r="G155" s="113">
        <f t="shared" si="4"/>
        <v>39</v>
      </c>
      <c r="H155" s="113" t="s">
        <v>154</v>
      </c>
    </row>
    <row r="156" spans="1:10" ht="15" customHeight="1">
      <c r="A156" s="114">
        <v>20</v>
      </c>
      <c r="B156" s="113">
        <v>10384731</v>
      </c>
      <c r="C156" s="116" t="s">
        <v>153</v>
      </c>
      <c r="D156" s="113" t="s">
        <v>159</v>
      </c>
      <c r="E156" s="113" t="s">
        <v>232</v>
      </c>
      <c r="F156" s="123" t="s">
        <v>160</v>
      </c>
      <c r="G156" s="113">
        <f t="shared" ref="G156:G188" si="5">LEN(F156)</f>
        <v>24</v>
      </c>
      <c r="H156" s="113" t="s">
        <v>154</v>
      </c>
    </row>
    <row r="157" spans="1:10" ht="15" customHeight="1">
      <c r="A157" s="114">
        <v>20</v>
      </c>
      <c r="B157" s="113">
        <v>10384731</v>
      </c>
      <c r="C157" s="116" t="s">
        <v>153</v>
      </c>
      <c r="D157" s="113" t="s">
        <v>161</v>
      </c>
      <c r="E157" s="113" t="s">
        <v>232</v>
      </c>
      <c r="F157" s="123" t="s">
        <v>162</v>
      </c>
      <c r="G157" s="113">
        <f t="shared" si="5"/>
        <v>19</v>
      </c>
      <c r="H157" s="113" t="s">
        <v>154</v>
      </c>
    </row>
    <row r="158" spans="1:10" ht="15" customHeight="1">
      <c r="A158" s="114">
        <v>20</v>
      </c>
      <c r="B158" s="113">
        <v>10384731</v>
      </c>
      <c r="C158" s="116" t="s">
        <v>163</v>
      </c>
      <c r="E158" s="113" t="s">
        <v>232</v>
      </c>
      <c r="F158" s="123" t="s">
        <v>501</v>
      </c>
      <c r="G158" s="113">
        <f t="shared" si="5"/>
        <v>32</v>
      </c>
      <c r="H158" s="113" t="s">
        <v>154</v>
      </c>
    </row>
    <row r="159" spans="1:10" ht="15" customHeight="1">
      <c r="A159" s="114">
        <v>21</v>
      </c>
      <c r="B159" s="113">
        <v>10384732</v>
      </c>
      <c r="C159" s="116" t="s">
        <v>153</v>
      </c>
      <c r="E159" s="113" t="s">
        <v>232</v>
      </c>
      <c r="F159" s="127" t="s">
        <v>363</v>
      </c>
      <c r="G159" s="113">
        <f t="shared" si="5"/>
        <v>39</v>
      </c>
      <c r="H159" s="113" t="s">
        <v>154</v>
      </c>
      <c r="I159" s="113">
        <v>2</v>
      </c>
      <c r="J159" s="113">
        <v>4</v>
      </c>
    </row>
    <row r="160" spans="1:10" ht="15" customHeight="1">
      <c r="A160" s="114">
        <v>21</v>
      </c>
      <c r="B160" s="113">
        <v>10384732</v>
      </c>
      <c r="C160" s="116" t="s">
        <v>153</v>
      </c>
      <c r="D160" s="113" t="s">
        <v>153</v>
      </c>
      <c r="E160" s="113" t="s">
        <v>232</v>
      </c>
      <c r="F160" s="123" t="s">
        <v>342</v>
      </c>
      <c r="G160" s="113">
        <f t="shared" si="5"/>
        <v>29</v>
      </c>
      <c r="H160" s="113" t="s">
        <v>154</v>
      </c>
    </row>
    <row r="161" spans="1:10" ht="15" customHeight="1">
      <c r="A161" s="114">
        <v>21</v>
      </c>
      <c r="B161" s="113">
        <v>10384732</v>
      </c>
      <c r="C161" s="116" t="s">
        <v>153</v>
      </c>
      <c r="D161" s="113" t="s">
        <v>155</v>
      </c>
      <c r="E161" s="113" t="s">
        <v>232</v>
      </c>
      <c r="F161" s="123" t="s">
        <v>343</v>
      </c>
      <c r="G161" s="113">
        <f t="shared" si="5"/>
        <v>28</v>
      </c>
      <c r="H161" s="113" t="s">
        <v>154</v>
      </c>
    </row>
    <row r="162" spans="1:10" ht="15" customHeight="1">
      <c r="A162" s="114">
        <v>21</v>
      </c>
      <c r="B162" s="113">
        <v>10384732</v>
      </c>
      <c r="C162" s="116" t="s">
        <v>153</v>
      </c>
      <c r="D162" s="113" t="s">
        <v>157</v>
      </c>
      <c r="E162" s="113" t="s">
        <v>232</v>
      </c>
      <c r="F162" s="123" t="s">
        <v>158</v>
      </c>
      <c r="G162" s="113">
        <f t="shared" si="5"/>
        <v>39</v>
      </c>
      <c r="H162" s="113" t="s">
        <v>154</v>
      </c>
    </row>
    <row r="163" spans="1:10" ht="15" customHeight="1">
      <c r="A163" s="114">
        <v>21</v>
      </c>
      <c r="B163" s="113">
        <v>10384732</v>
      </c>
      <c r="C163" s="116" t="s">
        <v>153</v>
      </c>
      <c r="D163" s="113" t="s">
        <v>159</v>
      </c>
      <c r="E163" s="113" t="s">
        <v>232</v>
      </c>
      <c r="F163" s="123" t="s">
        <v>160</v>
      </c>
      <c r="G163" s="113">
        <f t="shared" si="5"/>
        <v>24</v>
      </c>
      <c r="H163" s="113" t="s">
        <v>154</v>
      </c>
    </row>
    <row r="164" spans="1:10" ht="15" customHeight="1">
      <c r="A164" s="114">
        <v>21</v>
      </c>
      <c r="B164" s="113">
        <v>10384732</v>
      </c>
      <c r="C164" s="116" t="s">
        <v>153</v>
      </c>
      <c r="D164" s="113" t="s">
        <v>161</v>
      </c>
      <c r="E164" s="113" t="s">
        <v>232</v>
      </c>
      <c r="F164" s="123" t="s">
        <v>162</v>
      </c>
      <c r="G164" s="113">
        <f t="shared" si="5"/>
        <v>19</v>
      </c>
      <c r="H164" s="113" t="s">
        <v>154</v>
      </c>
    </row>
    <row r="165" spans="1:10" ht="15" customHeight="1">
      <c r="A165" s="114">
        <v>21</v>
      </c>
      <c r="B165" s="113">
        <v>10384732</v>
      </c>
      <c r="C165" s="116" t="s">
        <v>163</v>
      </c>
      <c r="E165" s="113" t="s">
        <v>232</v>
      </c>
      <c r="F165" s="123" t="s">
        <v>501</v>
      </c>
      <c r="G165" s="113">
        <f t="shared" si="5"/>
        <v>32</v>
      </c>
      <c r="H165" s="113" t="s">
        <v>154</v>
      </c>
    </row>
    <row r="166" spans="1:10" ht="15" customHeight="1">
      <c r="A166" s="114">
        <v>22</v>
      </c>
      <c r="B166" s="113" t="s">
        <v>2155</v>
      </c>
      <c r="C166" s="116" t="s">
        <v>153</v>
      </c>
      <c r="E166" s="113" t="s">
        <v>232</v>
      </c>
      <c r="F166" s="127" t="s">
        <v>364</v>
      </c>
      <c r="G166" s="113">
        <f t="shared" si="5"/>
        <v>40</v>
      </c>
      <c r="H166" s="113" t="s">
        <v>154</v>
      </c>
      <c r="I166" s="113">
        <v>2</v>
      </c>
      <c r="J166" s="113">
        <v>1</v>
      </c>
    </row>
    <row r="167" spans="1:10" ht="15" customHeight="1">
      <c r="A167" s="114">
        <v>22</v>
      </c>
      <c r="B167" s="113" t="s">
        <v>2155</v>
      </c>
      <c r="C167" s="116" t="s">
        <v>153</v>
      </c>
      <c r="D167" s="113" t="s">
        <v>153</v>
      </c>
      <c r="E167" s="113" t="s">
        <v>232</v>
      </c>
      <c r="F167" s="123" t="s">
        <v>342</v>
      </c>
      <c r="G167" s="113">
        <f t="shared" si="5"/>
        <v>29</v>
      </c>
      <c r="H167" s="113" t="s">
        <v>154</v>
      </c>
    </row>
    <row r="168" spans="1:10" ht="15" customHeight="1">
      <c r="A168" s="114">
        <v>22</v>
      </c>
      <c r="B168" s="113" t="s">
        <v>2155</v>
      </c>
      <c r="C168" s="116" t="s">
        <v>153</v>
      </c>
      <c r="D168" s="113" t="s">
        <v>155</v>
      </c>
      <c r="E168" s="113" t="s">
        <v>232</v>
      </c>
      <c r="F168" s="123" t="s">
        <v>343</v>
      </c>
      <c r="G168" s="113">
        <f t="shared" si="5"/>
        <v>28</v>
      </c>
      <c r="H168" s="113" t="s">
        <v>154</v>
      </c>
    </row>
    <row r="169" spans="1:10" ht="15" customHeight="1">
      <c r="A169" s="114">
        <v>22</v>
      </c>
      <c r="B169" s="113" t="s">
        <v>2155</v>
      </c>
      <c r="C169" s="116" t="s">
        <v>153</v>
      </c>
      <c r="D169" s="113" t="s">
        <v>157</v>
      </c>
      <c r="E169" s="113" t="s">
        <v>232</v>
      </c>
      <c r="F169" s="123" t="s">
        <v>158</v>
      </c>
      <c r="G169" s="113">
        <f t="shared" si="5"/>
        <v>39</v>
      </c>
      <c r="H169" s="113" t="s">
        <v>154</v>
      </c>
    </row>
    <row r="170" spans="1:10" ht="15" customHeight="1">
      <c r="A170" s="114">
        <v>22</v>
      </c>
      <c r="B170" s="113" t="s">
        <v>2155</v>
      </c>
      <c r="C170" s="116" t="s">
        <v>153</v>
      </c>
      <c r="D170" s="113" t="s">
        <v>159</v>
      </c>
      <c r="E170" s="113" t="s">
        <v>232</v>
      </c>
      <c r="F170" s="123" t="s">
        <v>160</v>
      </c>
      <c r="G170" s="113">
        <f t="shared" si="5"/>
        <v>24</v>
      </c>
      <c r="H170" s="113" t="s">
        <v>154</v>
      </c>
    </row>
    <row r="171" spans="1:10" ht="15" customHeight="1">
      <c r="A171" s="114">
        <v>22</v>
      </c>
      <c r="B171" s="113" t="s">
        <v>2155</v>
      </c>
      <c r="C171" s="116" t="s">
        <v>153</v>
      </c>
      <c r="D171" s="113" t="s">
        <v>161</v>
      </c>
      <c r="E171" s="113" t="s">
        <v>232</v>
      </c>
      <c r="F171" s="123" t="s">
        <v>162</v>
      </c>
      <c r="G171" s="113">
        <f t="shared" si="5"/>
        <v>19</v>
      </c>
      <c r="H171" s="113" t="s">
        <v>154</v>
      </c>
    </row>
    <row r="172" spans="1:10" ht="15" customHeight="1">
      <c r="A172" s="114">
        <v>22</v>
      </c>
      <c r="B172" s="113" t="s">
        <v>2155</v>
      </c>
      <c r="C172" s="116" t="s">
        <v>163</v>
      </c>
      <c r="E172" s="113" t="s">
        <v>232</v>
      </c>
      <c r="F172" s="123" t="s">
        <v>406</v>
      </c>
      <c r="G172" s="113">
        <f t="shared" si="5"/>
        <v>36</v>
      </c>
      <c r="H172" s="113" t="s">
        <v>154</v>
      </c>
    </row>
    <row r="173" spans="1:10" ht="15" customHeight="1">
      <c r="A173" s="114">
        <v>22</v>
      </c>
      <c r="B173" s="113" t="s">
        <v>2155</v>
      </c>
      <c r="C173" s="116" t="s">
        <v>452</v>
      </c>
      <c r="E173" s="113" t="s">
        <v>232</v>
      </c>
      <c r="F173" s="123" t="s">
        <v>490</v>
      </c>
      <c r="G173" s="113">
        <f t="shared" si="5"/>
        <v>39</v>
      </c>
      <c r="H173" s="113" t="s">
        <v>154</v>
      </c>
    </row>
    <row r="174" spans="1:10" ht="15" customHeight="1">
      <c r="A174" s="114">
        <v>22</v>
      </c>
      <c r="B174" s="113" t="s">
        <v>2155</v>
      </c>
      <c r="C174" s="116" t="s">
        <v>344</v>
      </c>
      <c r="E174" s="113" t="s">
        <v>232</v>
      </c>
      <c r="F174" s="123" t="s">
        <v>2045</v>
      </c>
      <c r="G174" s="113">
        <f t="shared" si="5"/>
        <v>40</v>
      </c>
      <c r="H174" s="113" t="s">
        <v>154</v>
      </c>
    </row>
    <row r="175" spans="1:10" ht="15" customHeight="1">
      <c r="A175" s="114">
        <v>23</v>
      </c>
      <c r="B175" s="113" t="s">
        <v>2156</v>
      </c>
      <c r="C175" s="116" t="s">
        <v>153</v>
      </c>
      <c r="E175" s="113" t="s">
        <v>232</v>
      </c>
      <c r="F175" s="127" t="s">
        <v>365</v>
      </c>
      <c r="G175" s="113">
        <f t="shared" si="5"/>
        <v>29</v>
      </c>
      <c r="H175" s="113" t="s">
        <v>154</v>
      </c>
      <c r="I175" s="113">
        <v>2</v>
      </c>
      <c r="J175" s="113">
        <v>4</v>
      </c>
    </row>
    <row r="176" spans="1:10" ht="15" customHeight="1">
      <c r="A176" s="114">
        <v>23</v>
      </c>
      <c r="B176" s="113" t="s">
        <v>2156</v>
      </c>
      <c r="C176" s="116" t="s">
        <v>153</v>
      </c>
      <c r="D176" s="113" t="s">
        <v>153</v>
      </c>
      <c r="E176" s="113" t="s">
        <v>232</v>
      </c>
      <c r="F176" s="123" t="s">
        <v>342</v>
      </c>
      <c r="G176" s="113">
        <f t="shared" si="5"/>
        <v>29</v>
      </c>
      <c r="H176" s="113" t="s">
        <v>154</v>
      </c>
    </row>
    <row r="177" spans="1:10" ht="15" customHeight="1">
      <c r="A177" s="114">
        <v>23</v>
      </c>
      <c r="B177" s="113" t="s">
        <v>2156</v>
      </c>
      <c r="C177" s="116" t="s">
        <v>153</v>
      </c>
      <c r="D177" s="113" t="s">
        <v>155</v>
      </c>
      <c r="E177" s="113" t="s">
        <v>232</v>
      </c>
      <c r="F177" s="123" t="s">
        <v>343</v>
      </c>
      <c r="G177" s="113">
        <f t="shared" si="5"/>
        <v>28</v>
      </c>
      <c r="H177" s="113" t="s">
        <v>154</v>
      </c>
    </row>
    <row r="178" spans="1:10" ht="15" customHeight="1">
      <c r="A178" s="114">
        <v>23</v>
      </c>
      <c r="B178" s="113" t="s">
        <v>2156</v>
      </c>
      <c r="C178" s="116" t="s">
        <v>153</v>
      </c>
      <c r="D178" s="113" t="s">
        <v>157</v>
      </c>
      <c r="E178" s="113" t="s">
        <v>232</v>
      </c>
      <c r="F178" s="123" t="s">
        <v>158</v>
      </c>
      <c r="G178" s="113">
        <f t="shared" si="5"/>
        <v>39</v>
      </c>
      <c r="H178" s="113" t="s">
        <v>154</v>
      </c>
    </row>
    <row r="179" spans="1:10" ht="15" customHeight="1">
      <c r="A179" s="114">
        <v>23</v>
      </c>
      <c r="B179" s="113" t="s">
        <v>2156</v>
      </c>
      <c r="C179" s="116" t="s">
        <v>153</v>
      </c>
      <c r="D179" s="113" t="s">
        <v>159</v>
      </c>
      <c r="E179" s="113" t="s">
        <v>232</v>
      </c>
      <c r="F179" s="123" t="s">
        <v>160</v>
      </c>
      <c r="G179" s="113">
        <f t="shared" si="5"/>
        <v>24</v>
      </c>
      <c r="H179" s="113" t="s">
        <v>154</v>
      </c>
    </row>
    <row r="180" spans="1:10" ht="15" customHeight="1">
      <c r="A180" s="114">
        <v>23</v>
      </c>
      <c r="B180" s="113" t="s">
        <v>2156</v>
      </c>
      <c r="C180" s="116" t="s">
        <v>153</v>
      </c>
      <c r="D180" s="113" t="s">
        <v>161</v>
      </c>
      <c r="E180" s="113" t="s">
        <v>232</v>
      </c>
      <c r="F180" s="123" t="s">
        <v>162</v>
      </c>
      <c r="G180" s="113">
        <f t="shared" si="5"/>
        <v>19</v>
      </c>
      <c r="H180" s="113" t="s">
        <v>154</v>
      </c>
    </row>
    <row r="181" spans="1:10" ht="15" customHeight="1">
      <c r="A181" s="114">
        <v>23</v>
      </c>
      <c r="B181" s="113" t="s">
        <v>2156</v>
      </c>
      <c r="C181" s="116" t="s">
        <v>163</v>
      </c>
      <c r="E181" s="113" t="s">
        <v>232</v>
      </c>
      <c r="F181" s="123" t="s">
        <v>414</v>
      </c>
      <c r="G181" s="113">
        <f t="shared" si="5"/>
        <v>37</v>
      </c>
      <c r="H181" s="113" t="s">
        <v>154</v>
      </c>
    </row>
    <row r="182" spans="1:10" ht="15" customHeight="1">
      <c r="A182" s="114">
        <v>23</v>
      </c>
      <c r="B182" s="113" t="s">
        <v>2156</v>
      </c>
      <c r="C182" s="116" t="s">
        <v>452</v>
      </c>
      <c r="E182" s="113" t="s">
        <v>232</v>
      </c>
      <c r="F182" s="123" t="s">
        <v>415</v>
      </c>
      <c r="G182" s="113">
        <f t="shared" si="5"/>
        <v>38</v>
      </c>
      <c r="H182" s="113" t="s">
        <v>154</v>
      </c>
    </row>
    <row r="183" spans="1:10" ht="15" customHeight="1">
      <c r="A183" s="114">
        <v>24</v>
      </c>
      <c r="B183" s="113" t="s">
        <v>2155</v>
      </c>
      <c r="C183" s="116" t="s">
        <v>153</v>
      </c>
      <c r="E183" s="113" t="s">
        <v>232</v>
      </c>
      <c r="F183" s="127" t="s">
        <v>366</v>
      </c>
      <c r="G183" s="113">
        <f t="shared" si="5"/>
        <v>32</v>
      </c>
      <c r="H183" s="113" t="s">
        <v>154</v>
      </c>
      <c r="I183" s="113">
        <v>2</v>
      </c>
      <c r="J183" s="113">
        <v>2</v>
      </c>
    </row>
    <row r="184" spans="1:10" ht="15" customHeight="1">
      <c r="A184" s="114">
        <v>24</v>
      </c>
      <c r="B184" s="113" t="s">
        <v>2155</v>
      </c>
      <c r="C184" s="116" t="s">
        <v>153</v>
      </c>
      <c r="D184" s="113" t="s">
        <v>153</v>
      </c>
      <c r="E184" s="113" t="s">
        <v>232</v>
      </c>
      <c r="F184" s="123" t="s">
        <v>342</v>
      </c>
      <c r="G184" s="113">
        <f t="shared" si="5"/>
        <v>29</v>
      </c>
      <c r="H184" s="113" t="s">
        <v>154</v>
      </c>
    </row>
    <row r="185" spans="1:10" ht="15" customHeight="1">
      <c r="A185" s="114">
        <v>24</v>
      </c>
      <c r="B185" s="113" t="s">
        <v>2155</v>
      </c>
      <c r="C185" s="116" t="s">
        <v>153</v>
      </c>
      <c r="D185" s="113" t="s">
        <v>155</v>
      </c>
      <c r="E185" s="113" t="s">
        <v>232</v>
      </c>
      <c r="F185" s="123" t="s">
        <v>343</v>
      </c>
      <c r="G185" s="113">
        <f t="shared" si="5"/>
        <v>28</v>
      </c>
      <c r="H185" s="113" t="s">
        <v>154</v>
      </c>
    </row>
    <row r="186" spans="1:10" ht="15" customHeight="1">
      <c r="A186" s="114">
        <v>24</v>
      </c>
      <c r="B186" s="113" t="s">
        <v>2155</v>
      </c>
      <c r="C186" s="116" t="s">
        <v>153</v>
      </c>
      <c r="D186" s="113" t="s">
        <v>157</v>
      </c>
      <c r="E186" s="113" t="s">
        <v>232</v>
      </c>
      <c r="F186" s="123" t="s">
        <v>158</v>
      </c>
      <c r="G186" s="113">
        <f t="shared" si="5"/>
        <v>39</v>
      </c>
      <c r="H186" s="113" t="s">
        <v>154</v>
      </c>
    </row>
    <row r="187" spans="1:10" ht="15" customHeight="1">
      <c r="A187" s="114">
        <v>24</v>
      </c>
      <c r="B187" s="113" t="s">
        <v>2155</v>
      </c>
      <c r="C187" s="116" t="s">
        <v>153</v>
      </c>
      <c r="D187" s="113" t="s">
        <v>159</v>
      </c>
      <c r="E187" s="113" t="s">
        <v>232</v>
      </c>
      <c r="F187" s="123" t="s">
        <v>160</v>
      </c>
      <c r="G187" s="113">
        <f t="shared" si="5"/>
        <v>24</v>
      </c>
      <c r="H187" s="113" t="s">
        <v>154</v>
      </c>
    </row>
    <row r="188" spans="1:10" ht="15" customHeight="1">
      <c r="A188" s="114">
        <v>24</v>
      </c>
      <c r="B188" s="113" t="s">
        <v>2155</v>
      </c>
      <c r="C188" s="116" t="s">
        <v>153</v>
      </c>
      <c r="D188" s="113" t="s">
        <v>161</v>
      </c>
      <c r="E188" s="113" t="s">
        <v>232</v>
      </c>
      <c r="F188" s="123" t="s">
        <v>162</v>
      </c>
      <c r="G188" s="113">
        <f t="shared" si="5"/>
        <v>19</v>
      </c>
      <c r="H188" s="113" t="s">
        <v>154</v>
      </c>
    </row>
    <row r="189" spans="1:10" ht="15" customHeight="1">
      <c r="A189" s="114">
        <v>24</v>
      </c>
      <c r="B189" s="113" t="s">
        <v>2155</v>
      </c>
      <c r="C189" s="116" t="s">
        <v>163</v>
      </c>
      <c r="E189" s="113" t="s">
        <v>232</v>
      </c>
      <c r="F189" s="123" t="s">
        <v>411</v>
      </c>
      <c r="G189" s="113">
        <f>LEN(F189)</f>
        <v>40</v>
      </c>
      <c r="H189" s="113" t="s">
        <v>154</v>
      </c>
    </row>
    <row r="190" spans="1:10" ht="15" customHeight="1">
      <c r="A190" s="114">
        <v>25</v>
      </c>
      <c r="B190" s="113">
        <v>10384734</v>
      </c>
      <c r="C190" s="116" t="s">
        <v>153</v>
      </c>
      <c r="E190" s="113" t="s">
        <v>232</v>
      </c>
      <c r="F190" s="127" t="s">
        <v>261</v>
      </c>
      <c r="G190" s="113">
        <f t="shared" ref="G190:G219" si="6">LEN(F190)</f>
        <v>32</v>
      </c>
      <c r="H190" s="113" t="s">
        <v>154</v>
      </c>
      <c r="I190" s="113">
        <v>2</v>
      </c>
      <c r="J190" s="113">
        <v>2</v>
      </c>
    </row>
    <row r="191" spans="1:10" ht="15" customHeight="1">
      <c r="A191" s="114">
        <v>25</v>
      </c>
      <c r="B191" s="113">
        <v>10384734</v>
      </c>
      <c r="C191" s="116" t="s">
        <v>153</v>
      </c>
      <c r="D191" s="113" t="s">
        <v>153</v>
      </c>
      <c r="E191" s="113" t="s">
        <v>232</v>
      </c>
      <c r="F191" s="123" t="s">
        <v>342</v>
      </c>
      <c r="G191" s="113">
        <f t="shared" si="6"/>
        <v>29</v>
      </c>
      <c r="H191" s="113" t="s">
        <v>154</v>
      </c>
    </row>
    <row r="192" spans="1:10" ht="15" customHeight="1">
      <c r="A192" s="114">
        <v>25</v>
      </c>
      <c r="B192" s="113">
        <v>10384734</v>
      </c>
      <c r="C192" s="116" t="s">
        <v>153</v>
      </c>
      <c r="D192" s="113" t="s">
        <v>155</v>
      </c>
      <c r="E192" s="113" t="s">
        <v>232</v>
      </c>
      <c r="F192" s="123" t="s">
        <v>343</v>
      </c>
      <c r="G192" s="113">
        <f t="shared" si="6"/>
        <v>28</v>
      </c>
      <c r="H192" s="113" t="s">
        <v>154</v>
      </c>
    </row>
    <row r="193" spans="1:10" ht="15" customHeight="1">
      <c r="A193" s="114">
        <v>25</v>
      </c>
      <c r="B193" s="113">
        <v>10384734</v>
      </c>
      <c r="C193" s="116" t="s">
        <v>153</v>
      </c>
      <c r="D193" s="113" t="s">
        <v>157</v>
      </c>
      <c r="E193" s="113" t="s">
        <v>232</v>
      </c>
      <c r="F193" s="123" t="s">
        <v>158</v>
      </c>
      <c r="G193" s="113">
        <f t="shared" si="6"/>
        <v>39</v>
      </c>
      <c r="H193" s="113" t="s">
        <v>154</v>
      </c>
    </row>
    <row r="194" spans="1:10" ht="15" customHeight="1">
      <c r="A194" s="114">
        <v>25</v>
      </c>
      <c r="B194" s="113">
        <v>10384734</v>
      </c>
      <c r="C194" s="116" t="s">
        <v>153</v>
      </c>
      <c r="D194" s="113" t="s">
        <v>159</v>
      </c>
      <c r="E194" s="113" t="s">
        <v>232</v>
      </c>
      <c r="F194" s="123" t="s">
        <v>160</v>
      </c>
      <c r="G194" s="113">
        <f t="shared" si="6"/>
        <v>24</v>
      </c>
      <c r="H194" s="113" t="s">
        <v>154</v>
      </c>
    </row>
    <row r="195" spans="1:10" ht="15" customHeight="1">
      <c r="A195" s="114">
        <v>25</v>
      </c>
      <c r="B195" s="113">
        <v>10384734</v>
      </c>
      <c r="C195" s="116" t="s">
        <v>153</v>
      </c>
      <c r="D195" s="113" t="s">
        <v>161</v>
      </c>
      <c r="E195" s="113" t="s">
        <v>232</v>
      </c>
      <c r="F195" s="123" t="s">
        <v>162</v>
      </c>
      <c r="G195" s="113">
        <f t="shared" si="6"/>
        <v>19</v>
      </c>
      <c r="H195" s="113" t="s">
        <v>154</v>
      </c>
    </row>
    <row r="196" spans="1:10" ht="15" customHeight="1">
      <c r="A196" s="114">
        <v>25</v>
      </c>
      <c r="B196" s="113">
        <v>10384734</v>
      </c>
      <c r="C196" s="116" t="s">
        <v>163</v>
      </c>
      <c r="E196" s="113" t="s">
        <v>232</v>
      </c>
      <c r="F196" s="123" t="s">
        <v>501</v>
      </c>
      <c r="G196" s="113">
        <f t="shared" si="6"/>
        <v>32</v>
      </c>
      <c r="H196" s="113" t="s">
        <v>154</v>
      </c>
    </row>
    <row r="197" spans="1:10" ht="15" customHeight="1">
      <c r="A197" s="114">
        <v>26</v>
      </c>
      <c r="B197" s="113" t="s">
        <v>2157</v>
      </c>
      <c r="C197" s="116" t="s">
        <v>153</v>
      </c>
      <c r="E197" s="113" t="s">
        <v>232</v>
      </c>
      <c r="F197" s="127" t="s">
        <v>367</v>
      </c>
      <c r="G197" s="113">
        <f t="shared" si="6"/>
        <v>38</v>
      </c>
      <c r="H197" s="113" t="s">
        <v>154</v>
      </c>
      <c r="I197" s="113">
        <v>2</v>
      </c>
      <c r="J197" s="113">
        <v>1</v>
      </c>
    </row>
    <row r="198" spans="1:10" ht="15" customHeight="1">
      <c r="A198" s="114">
        <v>26</v>
      </c>
      <c r="B198" s="113" t="s">
        <v>2157</v>
      </c>
      <c r="C198" s="116" t="s">
        <v>153</v>
      </c>
      <c r="D198" s="113" t="s">
        <v>153</v>
      </c>
      <c r="E198" s="113" t="s">
        <v>232</v>
      </c>
      <c r="F198" s="123" t="s">
        <v>342</v>
      </c>
      <c r="G198" s="113">
        <f t="shared" si="6"/>
        <v>29</v>
      </c>
      <c r="H198" s="113" t="s">
        <v>154</v>
      </c>
    </row>
    <row r="199" spans="1:10" ht="15" customHeight="1">
      <c r="A199" s="114">
        <v>26</v>
      </c>
      <c r="B199" s="113" t="s">
        <v>2157</v>
      </c>
      <c r="C199" s="116" t="s">
        <v>153</v>
      </c>
      <c r="D199" s="113" t="s">
        <v>155</v>
      </c>
      <c r="E199" s="113" t="s">
        <v>232</v>
      </c>
      <c r="F199" s="123" t="s">
        <v>343</v>
      </c>
      <c r="G199" s="113">
        <f t="shared" si="6"/>
        <v>28</v>
      </c>
      <c r="H199" s="113" t="s">
        <v>154</v>
      </c>
    </row>
    <row r="200" spans="1:10" ht="15" customHeight="1">
      <c r="A200" s="114">
        <v>26</v>
      </c>
      <c r="B200" s="113" t="s">
        <v>2157</v>
      </c>
      <c r="C200" s="116" t="s">
        <v>153</v>
      </c>
      <c r="D200" s="113" t="s">
        <v>157</v>
      </c>
      <c r="E200" s="113" t="s">
        <v>232</v>
      </c>
      <c r="F200" s="123" t="s">
        <v>158</v>
      </c>
      <c r="G200" s="113">
        <f t="shared" si="6"/>
        <v>39</v>
      </c>
      <c r="H200" s="113" t="s">
        <v>154</v>
      </c>
    </row>
    <row r="201" spans="1:10" ht="15" customHeight="1">
      <c r="A201" s="114">
        <v>26</v>
      </c>
      <c r="B201" s="113" t="s">
        <v>2157</v>
      </c>
      <c r="C201" s="116" t="s">
        <v>153</v>
      </c>
      <c r="D201" s="113" t="s">
        <v>159</v>
      </c>
      <c r="E201" s="113" t="s">
        <v>232</v>
      </c>
      <c r="F201" s="123" t="s">
        <v>160</v>
      </c>
      <c r="G201" s="113">
        <f t="shared" si="6"/>
        <v>24</v>
      </c>
      <c r="H201" s="113" t="s">
        <v>154</v>
      </c>
    </row>
    <row r="202" spans="1:10" ht="15" customHeight="1">
      <c r="A202" s="114">
        <v>26</v>
      </c>
      <c r="B202" s="113" t="s">
        <v>2157</v>
      </c>
      <c r="C202" s="116" t="s">
        <v>153</v>
      </c>
      <c r="D202" s="113" t="s">
        <v>161</v>
      </c>
      <c r="E202" s="113" t="s">
        <v>232</v>
      </c>
      <c r="F202" s="123" t="s">
        <v>162</v>
      </c>
      <c r="G202" s="113">
        <f t="shared" si="6"/>
        <v>19</v>
      </c>
      <c r="H202" s="113" t="s">
        <v>154</v>
      </c>
    </row>
    <row r="203" spans="1:10" ht="15" customHeight="1">
      <c r="A203" s="114">
        <v>26</v>
      </c>
      <c r="B203" s="113" t="s">
        <v>2157</v>
      </c>
      <c r="C203" s="116" t="s">
        <v>163</v>
      </c>
      <c r="E203" s="113" t="s">
        <v>232</v>
      </c>
      <c r="F203" s="123" t="s">
        <v>406</v>
      </c>
      <c r="G203" s="113">
        <f t="shared" si="6"/>
        <v>36</v>
      </c>
      <c r="H203" s="113" t="s">
        <v>154</v>
      </c>
    </row>
    <row r="204" spans="1:10" ht="15" customHeight="1">
      <c r="A204" s="114">
        <v>26</v>
      </c>
      <c r="B204" s="113" t="s">
        <v>2157</v>
      </c>
      <c r="C204" s="116" t="s">
        <v>452</v>
      </c>
      <c r="E204" s="113" t="s">
        <v>232</v>
      </c>
      <c r="F204" s="123" t="s">
        <v>407</v>
      </c>
      <c r="G204" s="113">
        <f t="shared" si="6"/>
        <v>33</v>
      </c>
      <c r="H204" s="113" t="s">
        <v>154</v>
      </c>
    </row>
    <row r="205" spans="1:10" ht="15" customHeight="1">
      <c r="A205" s="114">
        <v>27</v>
      </c>
      <c r="B205" s="113" t="s">
        <v>2158</v>
      </c>
      <c r="C205" s="116" t="s">
        <v>153</v>
      </c>
      <c r="E205" s="113" t="s">
        <v>232</v>
      </c>
      <c r="F205" s="127" t="s">
        <v>368</v>
      </c>
      <c r="G205" s="113">
        <f t="shared" si="6"/>
        <v>29</v>
      </c>
      <c r="H205" s="113" t="s">
        <v>154</v>
      </c>
      <c r="I205" s="113">
        <v>2</v>
      </c>
      <c r="J205" s="113">
        <v>4</v>
      </c>
    </row>
    <row r="206" spans="1:10" ht="15" customHeight="1">
      <c r="A206" s="114">
        <v>27</v>
      </c>
      <c r="B206" s="113" t="s">
        <v>2158</v>
      </c>
      <c r="C206" s="116" t="s">
        <v>153</v>
      </c>
      <c r="D206" s="113" t="s">
        <v>153</v>
      </c>
      <c r="E206" s="113" t="s">
        <v>232</v>
      </c>
      <c r="F206" s="123" t="s">
        <v>342</v>
      </c>
      <c r="G206" s="113">
        <f t="shared" si="6"/>
        <v>29</v>
      </c>
      <c r="H206" s="113" t="s">
        <v>154</v>
      </c>
    </row>
    <row r="207" spans="1:10" ht="15" customHeight="1">
      <c r="A207" s="114">
        <v>27</v>
      </c>
      <c r="B207" s="113" t="s">
        <v>2158</v>
      </c>
      <c r="C207" s="116" t="s">
        <v>153</v>
      </c>
      <c r="D207" s="113" t="s">
        <v>155</v>
      </c>
      <c r="E207" s="113" t="s">
        <v>232</v>
      </c>
      <c r="F207" s="123" t="s">
        <v>343</v>
      </c>
      <c r="G207" s="113">
        <f t="shared" si="6"/>
        <v>28</v>
      </c>
      <c r="H207" s="113" t="s">
        <v>154</v>
      </c>
    </row>
    <row r="208" spans="1:10" ht="15" customHeight="1">
      <c r="A208" s="114">
        <v>27</v>
      </c>
      <c r="B208" s="113" t="s">
        <v>2158</v>
      </c>
      <c r="C208" s="116" t="s">
        <v>153</v>
      </c>
      <c r="D208" s="113" t="s">
        <v>157</v>
      </c>
      <c r="E208" s="113" t="s">
        <v>232</v>
      </c>
      <c r="F208" s="123" t="s">
        <v>158</v>
      </c>
      <c r="G208" s="113">
        <f t="shared" si="6"/>
        <v>39</v>
      </c>
      <c r="H208" s="113" t="s">
        <v>154</v>
      </c>
    </row>
    <row r="209" spans="1:10" ht="15" customHeight="1">
      <c r="A209" s="114">
        <v>27</v>
      </c>
      <c r="B209" s="113" t="s">
        <v>2158</v>
      </c>
      <c r="C209" s="116" t="s">
        <v>153</v>
      </c>
      <c r="D209" s="113" t="s">
        <v>159</v>
      </c>
      <c r="E209" s="113" t="s">
        <v>232</v>
      </c>
      <c r="F209" s="123" t="s">
        <v>160</v>
      </c>
      <c r="G209" s="113">
        <f t="shared" si="6"/>
        <v>24</v>
      </c>
      <c r="H209" s="113" t="s">
        <v>154</v>
      </c>
    </row>
    <row r="210" spans="1:10" ht="15" customHeight="1">
      <c r="A210" s="114">
        <v>27</v>
      </c>
      <c r="B210" s="113" t="s">
        <v>2158</v>
      </c>
      <c r="C210" s="116" t="s">
        <v>153</v>
      </c>
      <c r="D210" s="113" t="s">
        <v>161</v>
      </c>
      <c r="E210" s="113" t="s">
        <v>232</v>
      </c>
      <c r="F210" s="123" t="s">
        <v>162</v>
      </c>
      <c r="G210" s="113">
        <f t="shared" si="6"/>
        <v>19</v>
      </c>
      <c r="H210" s="113" t="s">
        <v>154</v>
      </c>
    </row>
    <row r="211" spans="1:10" ht="15" customHeight="1">
      <c r="A211" s="114">
        <v>27</v>
      </c>
      <c r="B211" s="113" t="s">
        <v>2158</v>
      </c>
      <c r="C211" s="116" t="s">
        <v>163</v>
      </c>
      <c r="E211" s="113" t="s">
        <v>232</v>
      </c>
      <c r="F211" s="123" t="s">
        <v>414</v>
      </c>
      <c r="G211" s="113">
        <f t="shared" si="6"/>
        <v>37</v>
      </c>
      <c r="H211" s="113" t="s">
        <v>154</v>
      </c>
    </row>
    <row r="212" spans="1:10" ht="15" customHeight="1">
      <c r="A212" s="114">
        <v>27</v>
      </c>
      <c r="B212" s="113" t="s">
        <v>2158</v>
      </c>
      <c r="C212" s="116" t="s">
        <v>452</v>
      </c>
      <c r="E212" s="113" t="s">
        <v>232</v>
      </c>
      <c r="F212" s="123" t="s">
        <v>415</v>
      </c>
      <c r="G212" s="113">
        <f t="shared" si="6"/>
        <v>38</v>
      </c>
      <c r="H212" s="113" t="s">
        <v>154</v>
      </c>
    </row>
    <row r="213" spans="1:10" ht="15" customHeight="1">
      <c r="A213" s="114">
        <v>28</v>
      </c>
      <c r="B213" s="113" t="s">
        <v>2157</v>
      </c>
      <c r="C213" s="116" t="s">
        <v>153</v>
      </c>
      <c r="E213" s="113" t="s">
        <v>232</v>
      </c>
      <c r="F213" s="127" t="s">
        <v>369</v>
      </c>
      <c r="G213" s="113">
        <f t="shared" si="6"/>
        <v>32</v>
      </c>
      <c r="H213" s="113" t="s">
        <v>154</v>
      </c>
      <c r="I213" s="113">
        <v>2</v>
      </c>
      <c r="J213" s="113">
        <v>2</v>
      </c>
    </row>
    <row r="214" spans="1:10" ht="15" customHeight="1">
      <c r="A214" s="114">
        <v>28</v>
      </c>
      <c r="B214" s="113" t="s">
        <v>2157</v>
      </c>
      <c r="C214" s="116" t="s">
        <v>153</v>
      </c>
      <c r="D214" s="113" t="s">
        <v>153</v>
      </c>
      <c r="E214" s="113" t="s">
        <v>232</v>
      </c>
      <c r="F214" s="123" t="s">
        <v>342</v>
      </c>
      <c r="G214" s="113">
        <f t="shared" si="6"/>
        <v>29</v>
      </c>
      <c r="H214" s="113" t="s">
        <v>154</v>
      </c>
    </row>
    <row r="215" spans="1:10" ht="15" customHeight="1">
      <c r="A215" s="114">
        <v>28</v>
      </c>
      <c r="B215" s="113" t="s">
        <v>2157</v>
      </c>
      <c r="C215" s="116" t="s">
        <v>153</v>
      </c>
      <c r="D215" s="113" t="s">
        <v>155</v>
      </c>
      <c r="E215" s="113" t="s">
        <v>232</v>
      </c>
      <c r="F215" s="123" t="s">
        <v>343</v>
      </c>
      <c r="G215" s="113">
        <f t="shared" si="6"/>
        <v>28</v>
      </c>
      <c r="H215" s="113" t="s">
        <v>154</v>
      </c>
    </row>
    <row r="216" spans="1:10" ht="15" customHeight="1">
      <c r="A216" s="114">
        <v>28</v>
      </c>
      <c r="B216" s="113" t="s">
        <v>2157</v>
      </c>
      <c r="C216" s="116" t="s">
        <v>153</v>
      </c>
      <c r="D216" s="113" t="s">
        <v>157</v>
      </c>
      <c r="E216" s="113" t="s">
        <v>232</v>
      </c>
      <c r="F216" s="123" t="s">
        <v>158</v>
      </c>
      <c r="G216" s="113">
        <f t="shared" si="6"/>
        <v>39</v>
      </c>
      <c r="H216" s="113" t="s">
        <v>154</v>
      </c>
    </row>
    <row r="217" spans="1:10" ht="15" customHeight="1">
      <c r="A217" s="114">
        <v>28</v>
      </c>
      <c r="B217" s="113" t="s">
        <v>2157</v>
      </c>
      <c r="C217" s="116" t="s">
        <v>153</v>
      </c>
      <c r="D217" s="113" t="s">
        <v>159</v>
      </c>
      <c r="E217" s="113" t="s">
        <v>232</v>
      </c>
      <c r="F217" s="123" t="s">
        <v>160</v>
      </c>
      <c r="G217" s="113">
        <f t="shared" si="6"/>
        <v>24</v>
      </c>
      <c r="H217" s="113" t="s">
        <v>154</v>
      </c>
    </row>
    <row r="218" spans="1:10" ht="15" customHeight="1">
      <c r="A218" s="114">
        <v>28</v>
      </c>
      <c r="B218" s="113" t="s">
        <v>2157</v>
      </c>
      <c r="C218" s="116" t="s">
        <v>153</v>
      </c>
      <c r="D218" s="113" t="s">
        <v>161</v>
      </c>
      <c r="E218" s="113" t="s">
        <v>232</v>
      </c>
      <c r="F218" s="123" t="s">
        <v>162</v>
      </c>
      <c r="G218" s="113">
        <f t="shared" si="6"/>
        <v>19</v>
      </c>
      <c r="H218" s="113" t="s">
        <v>154</v>
      </c>
    </row>
    <row r="219" spans="1:10" ht="15" customHeight="1">
      <c r="A219" s="114">
        <v>28</v>
      </c>
      <c r="B219" s="113" t="s">
        <v>2157</v>
      </c>
      <c r="C219" s="116" t="s">
        <v>163</v>
      </c>
      <c r="E219" s="113" t="s">
        <v>232</v>
      </c>
      <c r="F219" s="123" t="s">
        <v>411</v>
      </c>
      <c r="G219" s="113">
        <f t="shared" si="6"/>
        <v>40</v>
      </c>
      <c r="H219" s="113" t="s">
        <v>154</v>
      </c>
    </row>
    <row r="220" spans="1:10" ht="15" customHeight="1">
      <c r="A220" s="114">
        <v>29</v>
      </c>
      <c r="B220" s="113">
        <v>10384736</v>
      </c>
      <c r="C220" s="116" t="s">
        <v>153</v>
      </c>
      <c r="E220" s="113" t="s">
        <v>232</v>
      </c>
      <c r="F220" s="127" t="s">
        <v>260</v>
      </c>
      <c r="G220" s="113">
        <f t="shared" ref="G220:G253" si="7">LEN(F220)</f>
        <v>32</v>
      </c>
      <c r="H220" s="113" t="s">
        <v>154</v>
      </c>
      <c r="I220" s="113">
        <v>2</v>
      </c>
      <c r="J220" s="113">
        <v>4</v>
      </c>
    </row>
    <row r="221" spans="1:10" ht="15" customHeight="1">
      <c r="A221" s="114">
        <v>29</v>
      </c>
      <c r="B221" s="113">
        <v>10384736</v>
      </c>
      <c r="C221" s="116" t="s">
        <v>153</v>
      </c>
      <c r="D221" s="113" t="s">
        <v>153</v>
      </c>
      <c r="E221" s="113" t="s">
        <v>232</v>
      </c>
      <c r="F221" s="123" t="s">
        <v>342</v>
      </c>
      <c r="G221" s="113">
        <f t="shared" si="7"/>
        <v>29</v>
      </c>
      <c r="H221" s="113" t="s">
        <v>154</v>
      </c>
    </row>
    <row r="222" spans="1:10" ht="15" customHeight="1">
      <c r="A222" s="114">
        <v>29</v>
      </c>
      <c r="B222" s="113">
        <v>10384736</v>
      </c>
      <c r="C222" s="116" t="s">
        <v>153</v>
      </c>
      <c r="D222" s="113" t="s">
        <v>155</v>
      </c>
      <c r="E222" s="113" t="s">
        <v>232</v>
      </c>
      <c r="F222" s="123" t="s">
        <v>343</v>
      </c>
      <c r="G222" s="113">
        <f t="shared" si="7"/>
        <v>28</v>
      </c>
      <c r="H222" s="113" t="s">
        <v>154</v>
      </c>
    </row>
    <row r="223" spans="1:10" ht="15" customHeight="1">
      <c r="A223" s="114">
        <v>29</v>
      </c>
      <c r="B223" s="113">
        <v>10384736</v>
      </c>
      <c r="C223" s="116" t="s">
        <v>153</v>
      </c>
      <c r="D223" s="113" t="s">
        <v>157</v>
      </c>
      <c r="E223" s="113" t="s">
        <v>232</v>
      </c>
      <c r="F223" s="123" t="s">
        <v>158</v>
      </c>
      <c r="G223" s="113">
        <f t="shared" si="7"/>
        <v>39</v>
      </c>
      <c r="H223" s="113" t="s">
        <v>154</v>
      </c>
    </row>
    <row r="224" spans="1:10" ht="15" customHeight="1">
      <c r="A224" s="114">
        <v>29</v>
      </c>
      <c r="B224" s="113">
        <v>10384736</v>
      </c>
      <c r="C224" s="116" t="s">
        <v>153</v>
      </c>
      <c r="D224" s="113" t="s">
        <v>159</v>
      </c>
      <c r="E224" s="113" t="s">
        <v>232</v>
      </c>
      <c r="F224" s="123" t="s">
        <v>160</v>
      </c>
      <c r="G224" s="113">
        <f t="shared" si="7"/>
        <v>24</v>
      </c>
      <c r="H224" s="113" t="s">
        <v>154</v>
      </c>
    </row>
    <row r="225" spans="1:10" ht="15" customHeight="1">
      <c r="A225" s="114">
        <v>29</v>
      </c>
      <c r="B225" s="113">
        <v>10384736</v>
      </c>
      <c r="C225" s="116" t="s">
        <v>153</v>
      </c>
      <c r="D225" s="113" t="s">
        <v>161</v>
      </c>
      <c r="E225" s="113" t="s">
        <v>232</v>
      </c>
      <c r="F225" s="123" t="s">
        <v>162</v>
      </c>
      <c r="G225" s="113">
        <f t="shared" si="7"/>
        <v>19</v>
      </c>
      <c r="H225" s="113" t="s">
        <v>154</v>
      </c>
    </row>
    <row r="226" spans="1:10" ht="15" customHeight="1">
      <c r="A226" s="114">
        <v>29</v>
      </c>
      <c r="B226" s="113">
        <v>10384736</v>
      </c>
      <c r="C226" s="116" t="s">
        <v>163</v>
      </c>
      <c r="E226" s="113" t="s">
        <v>232</v>
      </c>
      <c r="F226" s="123" t="s">
        <v>501</v>
      </c>
      <c r="G226" s="113">
        <f t="shared" si="7"/>
        <v>32</v>
      </c>
      <c r="H226" s="113" t="s">
        <v>154</v>
      </c>
    </row>
    <row r="227" spans="1:10" ht="15" customHeight="1">
      <c r="A227" s="114">
        <v>30</v>
      </c>
      <c r="B227" s="113" t="s">
        <v>2159</v>
      </c>
      <c r="C227" s="116" t="s">
        <v>153</v>
      </c>
      <c r="E227" s="113" t="s">
        <v>232</v>
      </c>
      <c r="F227" s="127" t="s">
        <v>262</v>
      </c>
      <c r="G227" s="113">
        <f t="shared" si="7"/>
        <v>39</v>
      </c>
      <c r="H227" s="113" t="s">
        <v>154</v>
      </c>
      <c r="I227" s="113">
        <v>2</v>
      </c>
      <c r="J227" s="113">
        <v>3</v>
      </c>
    </row>
    <row r="228" spans="1:10" ht="15" customHeight="1">
      <c r="A228" s="114">
        <v>30</v>
      </c>
      <c r="B228" s="113" t="s">
        <v>2159</v>
      </c>
      <c r="C228" s="116" t="s">
        <v>153</v>
      </c>
      <c r="D228" s="113" t="s">
        <v>153</v>
      </c>
      <c r="E228" s="113" t="s">
        <v>232</v>
      </c>
      <c r="F228" s="123" t="s">
        <v>342</v>
      </c>
      <c r="G228" s="113">
        <f t="shared" si="7"/>
        <v>29</v>
      </c>
      <c r="H228" s="113" t="s">
        <v>154</v>
      </c>
    </row>
    <row r="229" spans="1:10" ht="15" customHeight="1">
      <c r="A229" s="114">
        <v>30</v>
      </c>
      <c r="B229" s="113" t="s">
        <v>2159</v>
      </c>
      <c r="C229" s="116" t="s">
        <v>153</v>
      </c>
      <c r="D229" s="113" t="s">
        <v>155</v>
      </c>
      <c r="E229" s="113" t="s">
        <v>232</v>
      </c>
      <c r="F229" s="123" t="s">
        <v>343</v>
      </c>
      <c r="G229" s="113">
        <f t="shared" si="7"/>
        <v>28</v>
      </c>
      <c r="H229" s="113" t="s">
        <v>154</v>
      </c>
    </row>
    <row r="230" spans="1:10" ht="15" customHeight="1">
      <c r="A230" s="114">
        <v>30</v>
      </c>
      <c r="B230" s="113" t="s">
        <v>2159</v>
      </c>
      <c r="C230" s="116" t="s">
        <v>153</v>
      </c>
      <c r="D230" s="113" t="s">
        <v>157</v>
      </c>
      <c r="E230" s="113" t="s">
        <v>232</v>
      </c>
      <c r="F230" s="123" t="s">
        <v>158</v>
      </c>
      <c r="G230" s="113">
        <f t="shared" si="7"/>
        <v>39</v>
      </c>
      <c r="H230" s="113" t="s">
        <v>154</v>
      </c>
    </row>
    <row r="231" spans="1:10" ht="15" customHeight="1">
      <c r="A231" s="114">
        <v>30</v>
      </c>
      <c r="B231" s="113" t="s">
        <v>2159</v>
      </c>
      <c r="C231" s="116" t="s">
        <v>153</v>
      </c>
      <c r="D231" s="113" t="s">
        <v>159</v>
      </c>
      <c r="E231" s="113" t="s">
        <v>232</v>
      </c>
      <c r="F231" s="123" t="s">
        <v>160</v>
      </c>
      <c r="G231" s="113">
        <f t="shared" si="7"/>
        <v>24</v>
      </c>
      <c r="H231" s="113" t="s">
        <v>154</v>
      </c>
    </row>
    <row r="232" spans="1:10" ht="15" customHeight="1">
      <c r="A232" s="114">
        <v>30</v>
      </c>
      <c r="B232" s="113" t="s">
        <v>2159</v>
      </c>
      <c r="C232" s="116" t="s">
        <v>153</v>
      </c>
      <c r="D232" s="113" t="s">
        <v>161</v>
      </c>
      <c r="E232" s="113" t="s">
        <v>232</v>
      </c>
      <c r="F232" s="123" t="s">
        <v>162</v>
      </c>
      <c r="G232" s="113">
        <f t="shared" si="7"/>
        <v>19</v>
      </c>
      <c r="H232" s="113" t="s">
        <v>154</v>
      </c>
    </row>
    <row r="233" spans="1:10" ht="15" customHeight="1">
      <c r="A233" s="114">
        <v>30</v>
      </c>
      <c r="B233" s="113" t="s">
        <v>2159</v>
      </c>
      <c r="C233" s="116" t="s">
        <v>163</v>
      </c>
      <c r="E233" s="113" t="s">
        <v>232</v>
      </c>
      <c r="F233" s="123" t="s">
        <v>511</v>
      </c>
      <c r="G233" s="113">
        <f t="shared" si="7"/>
        <v>36</v>
      </c>
      <c r="H233" s="113" t="s">
        <v>154</v>
      </c>
    </row>
    <row r="234" spans="1:10" ht="15" customHeight="1">
      <c r="A234" s="114">
        <v>31</v>
      </c>
      <c r="B234" s="113" t="s">
        <v>2160</v>
      </c>
      <c r="C234" s="116" t="s">
        <v>153</v>
      </c>
      <c r="E234" s="113" t="s">
        <v>232</v>
      </c>
      <c r="F234" s="127" t="s">
        <v>370</v>
      </c>
      <c r="G234" s="113">
        <f t="shared" si="7"/>
        <v>40</v>
      </c>
      <c r="H234" s="113" t="s">
        <v>154</v>
      </c>
      <c r="I234" s="113">
        <v>2</v>
      </c>
      <c r="J234" s="113">
        <v>1</v>
      </c>
    </row>
    <row r="235" spans="1:10" ht="15" customHeight="1">
      <c r="A235" s="114">
        <v>31</v>
      </c>
      <c r="B235" s="113" t="s">
        <v>2160</v>
      </c>
      <c r="C235" s="116" t="s">
        <v>153</v>
      </c>
      <c r="D235" s="113" t="s">
        <v>153</v>
      </c>
      <c r="E235" s="113" t="s">
        <v>232</v>
      </c>
      <c r="F235" s="123" t="s">
        <v>342</v>
      </c>
      <c r="G235" s="113">
        <f t="shared" si="7"/>
        <v>29</v>
      </c>
      <c r="H235" s="113" t="s">
        <v>154</v>
      </c>
    </row>
    <row r="236" spans="1:10" ht="15" customHeight="1">
      <c r="A236" s="114">
        <v>31</v>
      </c>
      <c r="B236" s="113" t="s">
        <v>2160</v>
      </c>
      <c r="C236" s="116" t="s">
        <v>153</v>
      </c>
      <c r="D236" s="113" t="s">
        <v>155</v>
      </c>
      <c r="E236" s="113" t="s">
        <v>232</v>
      </c>
      <c r="F236" s="123" t="s">
        <v>343</v>
      </c>
      <c r="G236" s="113">
        <f t="shared" si="7"/>
        <v>28</v>
      </c>
      <c r="H236" s="113" t="s">
        <v>154</v>
      </c>
    </row>
    <row r="237" spans="1:10" ht="15" customHeight="1">
      <c r="A237" s="114">
        <v>31</v>
      </c>
      <c r="B237" s="113" t="s">
        <v>2160</v>
      </c>
      <c r="C237" s="116" t="s">
        <v>153</v>
      </c>
      <c r="D237" s="113" t="s">
        <v>157</v>
      </c>
      <c r="E237" s="113" t="s">
        <v>232</v>
      </c>
      <c r="F237" s="123" t="s">
        <v>158</v>
      </c>
      <c r="G237" s="113">
        <f t="shared" si="7"/>
        <v>39</v>
      </c>
      <c r="H237" s="113" t="s">
        <v>154</v>
      </c>
    </row>
    <row r="238" spans="1:10" ht="15" customHeight="1">
      <c r="A238" s="114">
        <v>31</v>
      </c>
      <c r="B238" s="113" t="s">
        <v>2160</v>
      </c>
      <c r="C238" s="116" t="s">
        <v>153</v>
      </c>
      <c r="D238" s="113" t="s">
        <v>159</v>
      </c>
      <c r="E238" s="113" t="s">
        <v>232</v>
      </c>
      <c r="F238" s="123" t="s">
        <v>160</v>
      </c>
      <c r="G238" s="113">
        <f t="shared" si="7"/>
        <v>24</v>
      </c>
      <c r="H238" s="113" t="s">
        <v>154</v>
      </c>
    </row>
    <row r="239" spans="1:10" ht="15" customHeight="1">
      <c r="A239" s="114">
        <v>31</v>
      </c>
      <c r="B239" s="113" t="s">
        <v>2160</v>
      </c>
      <c r="C239" s="116" t="s">
        <v>153</v>
      </c>
      <c r="D239" s="113" t="s">
        <v>161</v>
      </c>
      <c r="E239" s="113" t="s">
        <v>232</v>
      </c>
      <c r="F239" s="123" t="s">
        <v>162</v>
      </c>
      <c r="G239" s="113">
        <f t="shared" si="7"/>
        <v>19</v>
      </c>
      <c r="H239" s="113" t="s">
        <v>154</v>
      </c>
    </row>
    <row r="240" spans="1:10" ht="15" customHeight="1">
      <c r="A240" s="114">
        <v>31</v>
      </c>
      <c r="B240" s="113" t="s">
        <v>2160</v>
      </c>
      <c r="C240" s="116" t="s">
        <v>163</v>
      </c>
      <c r="E240" s="113" t="s">
        <v>232</v>
      </c>
      <c r="F240" s="123" t="s">
        <v>465</v>
      </c>
      <c r="G240" s="113">
        <f t="shared" si="7"/>
        <v>40</v>
      </c>
      <c r="H240" s="113" t="s">
        <v>154</v>
      </c>
    </row>
    <row r="241" spans="1:10" ht="15" customHeight="1">
      <c r="A241" s="114">
        <v>31</v>
      </c>
      <c r="B241" s="113" t="s">
        <v>2160</v>
      </c>
      <c r="C241" s="116" t="s">
        <v>452</v>
      </c>
      <c r="E241" s="113" t="s">
        <v>232</v>
      </c>
      <c r="F241" s="123" t="s">
        <v>466</v>
      </c>
      <c r="G241" s="113">
        <f t="shared" si="7"/>
        <v>40</v>
      </c>
      <c r="H241" s="113" t="s">
        <v>154</v>
      </c>
    </row>
    <row r="242" spans="1:10" ht="15" customHeight="1">
      <c r="A242" s="114">
        <v>31</v>
      </c>
      <c r="B242" s="113" t="s">
        <v>2160</v>
      </c>
      <c r="C242" s="116" t="s">
        <v>344</v>
      </c>
      <c r="E242" s="113" t="s">
        <v>232</v>
      </c>
      <c r="F242" s="123" t="s">
        <v>471</v>
      </c>
      <c r="G242" s="113">
        <f t="shared" si="7"/>
        <v>37</v>
      </c>
      <c r="H242" s="113" t="s">
        <v>154</v>
      </c>
    </row>
    <row r="243" spans="1:10" ht="15" customHeight="1">
      <c r="A243" s="114">
        <v>31</v>
      </c>
      <c r="B243" s="113" t="s">
        <v>2160</v>
      </c>
      <c r="C243" s="116" t="s">
        <v>345</v>
      </c>
      <c r="E243" s="113" t="s">
        <v>232</v>
      </c>
      <c r="F243" s="123" t="s">
        <v>472</v>
      </c>
      <c r="G243" s="113">
        <f t="shared" si="7"/>
        <v>37</v>
      </c>
      <c r="H243" s="113" t="s">
        <v>154</v>
      </c>
    </row>
    <row r="244" spans="1:10" ht="15" customHeight="1">
      <c r="A244" s="114">
        <v>32</v>
      </c>
      <c r="B244" s="113" t="s">
        <v>2160</v>
      </c>
      <c r="C244" s="116" t="s">
        <v>153</v>
      </c>
      <c r="E244" s="113" t="s">
        <v>232</v>
      </c>
      <c r="F244" s="127" t="s">
        <v>371</v>
      </c>
      <c r="G244" s="113">
        <f t="shared" si="7"/>
        <v>39</v>
      </c>
      <c r="H244" s="113" t="s">
        <v>154</v>
      </c>
      <c r="I244" s="113">
        <v>2</v>
      </c>
      <c r="J244" s="113">
        <v>4</v>
      </c>
    </row>
    <row r="245" spans="1:10" ht="15" customHeight="1">
      <c r="A245" s="114">
        <v>32</v>
      </c>
      <c r="B245" s="113" t="s">
        <v>2160</v>
      </c>
      <c r="C245" s="116" t="s">
        <v>153</v>
      </c>
      <c r="D245" s="113" t="s">
        <v>153</v>
      </c>
      <c r="E245" s="113" t="s">
        <v>232</v>
      </c>
      <c r="F245" s="123" t="s">
        <v>342</v>
      </c>
      <c r="G245" s="113">
        <f t="shared" si="7"/>
        <v>29</v>
      </c>
      <c r="H245" s="113" t="s">
        <v>154</v>
      </c>
    </row>
    <row r="246" spans="1:10" ht="15" customHeight="1">
      <c r="A246" s="114">
        <v>32</v>
      </c>
      <c r="B246" s="113" t="s">
        <v>2160</v>
      </c>
      <c r="C246" s="116" t="s">
        <v>153</v>
      </c>
      <c r="D246" s="113" t="s">
        <v>155</v>
      </c>
      <c r="E246" s="113" t="s">
        <v>232</v>
      </c>
      <c r="F246" s="123" t="s">
        <v>343</v>
      </c>
      <c r="G246" s="113">
        <f t="shared" si="7"/>
        <v>28</v>
      </c>
      <c r="H246" s="113" t="s">
        <v>154</v>
      </c>
    </row>
    <row r="247" spans="1:10" ht="15" customHeight="1">
      <c r="A247" s="114">
        <v>32</v>
      </c>
      <c r="B247" s="113" t="s">
        <v>2160</v>
      </c>
      <c r="C247" s="116" t="s">
        <v>153</v>
      </c>
      <c r="D247" s="113" t="s">
        <v>157</v>
      </c>
      <c r="E247" s="113" t="s">
        <v>232</v>
      </c>
      <c r="F247" s="123" t="s">
        <v>158</v>
      </c>
      <c r="G247" s="113">
        <f t="shared" si="7"/>
        <v>39</v>
      </c>
      <c r="H247" s="113" t="s">
        <v>154</v>
      </c>
    </row>
    <row r="248" spans="1:10" ht="15" customHeight="1">
      <c r="A248" s="114">
        <v>32</v>
      </c>
      <c r="B248" s="113" t="s">
        <v>2160</v>
      </c>
      <c r="C248" s="116" t="s">
        <v>153</v>
      </c>
      <c r="D248" s="113" t="s">
        <v>159</v>
      </c>
      <c r="E248" s="113" t="s">
        <v>232</v>
      </c>
      <c r="F248" s="123" t="s">
        <v>160</v>
      </c>
      <c r="G248" s="113">
        <f t="shared" si="7"/>
        <v>24</v>
      </c>
      <c r="H248" s="113" t="s">
        <v>154</v>
      </c>
    </row>
    <row r="249" spans="1:10" ht="15" customHeight="1">
      <c r="A249" s="114">
        <v>32</v>
      </c>
      <c r="B249" s="113" t="s">
        <v>2160</v>
      </c>
      <c r="C249" s="116" t="s">
        <v>153</v>
      </c>
      <c r="D249" s="113" t="s">
        <v>161</v>
      </c>
      <c r="E249" s="113" t="s">
        <v>232</v>
      </c>
      <c r="F249" s="123" t="s">
        <v>162</v>
      </c>
      <c r="G249" s="113">
        <f t="shared" si="7"/>
        <v>19</v>
      </c>
      <c r="H249" s="113" t="s">
        <v>154</v>
      </c>
    </row>
    <row r="250" spans="1:10" ht="15" customHeight="1">
      <c r="A250" s="114">
        <v>32</v>
      </c>
      <c r="B250" s="113" t="s">
        <v>2160</v>
      </c>
      <c r="C250" s="116" t="s">
        <v>163</v>
      </c>
      <c r="E250" s="113" t="s">
        <v>232</v>
      </c>
      <c r="F250" s="123" t="s">
        <v>467</v>
      </c>
      <c r="G250" s="113">
        <f t="shared" si="7"/>
        <v>40</v>
      </c>
      <c r="H250" s="113" t="s">
        <v>154</v>
      </c>
    </row>
    <row r="251" spans="1:10" ht="15" customHeight="1">
      <c r="A251" s="114">
        <v>32</v>
      </c>
      <c r="B251" s="113" t="s">
        <v>2160</v>
      </c>
      <c r="C251" s="116" t="s">
        <v>452</v>
      </c>
      <c r="E251" s="113" t="s">
        <v>232</v>
      </c>
      <c r="F251" s="123" t="s">
        <v>468</v>
      </c>
      <c r="G251" s="113">
        <f t="shared" si="7"/>
        <v>40</v>
      </c>
      <c r="H251" s="113" t="s">
        <v>154</v>
      </c>
    </row>
    <row r="252" spans="1:10" ht="15" customHeight="1">
      <c r="A252" s="114">
        <v>32</v>
      </c>
      <c r="B252" s="113" t="s">
        <v>2160</v>
      </c>
      <c r="C252" s="116" t="s">
        <v>344</v>
      </c>
      <c r="E252" s="113" t="s">
        <v>232</v>
      </c>
      <c r="F252" s="123" t="s">
        <v>469</v>
      </c>
      <c r="G252" s="113">
        <f t="shared" si="7"/>
        <v>38</v>
      </c>
      <c r="H252" s="113" t="s">
        <v>154</v>
      </c>
    </row>
    <row r="253" spans="1:10" ht="15" customHeight="1">
      <c r="A253" s="114">
        <v>32</v>
      </c>
      <c r="B253" s="113" t="s">
        <v>2160</v>
      </c>
      <c r="C253" s="116" t="s">
        <v>345</v>
      </c>
      <c r="E253" s="113" t="s">
        <v>232</v>
      </c>
      <c r="F253" s="123" t="s">
        <v>470</v>
      </c>
      <c r="G253" s="113">
        <f t="shared" si="7"/>
        <v>38</v>
      </c>
      <c r="H253" s="113" t="s">
        <v>154</v>
      </c>
    </row>
    <row r="254" spans="1:10" ht="15" customHeight="1">
      <c r="A254" s="114">
        <v>33</v>
      </c>
      <c r="B254" s="113" t="s">
        <v>2161</v>
      </c>
      <c r="C254" s="116" t="s">
        <v>153</v>
      </c>
      <c r="E254" s="113" t="s">
        <v>232</v>
      </c>
      <c r="F254" s="127" t="s">
        <v>372</v>
      </c>
      <c r="G254" s="113">
        <f t="shared" ref="G254:G280" si="8">LEN(F254)</f>
        <v>40</v>
      </c>
      <c r="H254" s="113" t="s">
        <v>154</v>
      </c>
      <c r="I254" s="113">
        <v>2</v>
      </c>
      <c r="J254" s="113">
        <v>1</v>
      </c>
    </row>
    <row r="255" spans="1:10" ht="15" customHeight="1">
      <c r="A255" s="114">
        <v>33</v>
      </c>
      <c r="B255" s="113" t="s">
        <v>2161</v>
      </c>
      <c r="C255" s="116" t="s">
        <v>153</v>
      </c>
      <c r="D255" s="113" t="s">
        <v>153</v>
      </c>
      <c r="E255" s="113" t="s">
        <v>232</v>
      </c>
      <c r="F255" s="123" t="s">
        <v>342</v>
      </c>
      <c r="G255" s="113">
        <f t="shared" si="8"/>
        <v>29</v>
      </c>
      <c r="H255" s="113" t="s">
        <v>154</v>
      </c>
    </row>
    <row r="256" spans="1:10" ht="15" customHeight="1">
      <c r="A256" s="114">
        <v>33</v>
      </c>
      <c r="B256" s="113" t="s">
        <v>2161</v>
      </c>
      <c r="C256" s="116" t="s">
        <v>153</v>
      </c>
      <c r="D256" s="113" t="s">
        <v>155</v>
      </c>
      <c r="E256" s="113" t="s">
        <v>232</v>
      </c>
      <c r="F256" s="123" t="s">
        <v>343</v>
      </c>
      <c r="G256" s="113">
        <f t="shared" si="8"/>
        <v>28</v>
      </c>
      <c r="H256" s="113" t="s">
        <v>154</v>
      </c>
    </row>
    <row r="257" spans="1:10" ht="15" customHeight="1">
      <c r="A257" s="114">
        <v>33</v>
      </c>
      <c r="B257" s="113" t="s">
        <v>2161</v>
      </c>
      <c r="C257" s="116" t="s">
        <v>153</v>
      </c>
      <c r="D257" s="113" t="s">
        <v>157</v>
      </c>
      <c r="E257" s="113" t="s">
        <v>232</v>
      </c>
      <c r="F257" s="123" t="s">
        <v>158</v>
      </c>
      <c r="G257" s="113">
        <f t="shared" si="8"/>
        <v>39</v>
      </c>
      <c r="H257" s="113" t="s">
        <v>154</v>
      </c>
    </row>
    <row r="258" spans="1:10" ht="15" customHeight="1">
      <c r="A258" s="114">
        <v>33</v>
      </c>
      <c r="B258" s="113" t="s">
        <v>2161</v>
      </c>
      <c r="C258" s="116" t="s">
        <v>153</v>
      </c>
      <c r="D258" s="113" t="s">
        <v>159</v>
      </c>
      <c r="E258" s="113" t="s">
        <v>232</v>
      </c>
      <c r="F258" s="123" t="s">
        <v>160</v>
      </c>
      <c r="G258" s="113">
        <f t="shared" si="8"/>
        <v>24</v>
      </c>
      <c r="H258" s="113" t="s">
        <v>154</v>
      </c>
    </row>
    <row r="259" spans="1:10" ht="15" customHeight="1">
      <c r="A259" s="114">
        <v>33</v>
      </c>
      <c r="B259" s="113" t="s">
        <v>2161</v>
      </c>
      <c r="C259" s="116" t="s">
        <v>153</v>
      </c>
      <c r="D259" s="113" t="s">
        <v>161</v>
      </c>
      <c r="E259" s="113" t="s">
        <v>232</v>
      </c>
      <c r="F259" s="123" t="s">
        <v>162</v>
      </c>
      <c r="G259" s="113">
        <f t="shared" si="8"/>
        <v>19</v>
      </c>
      <c r="H259" s="113" t="s">
        <v>154</v>
      </c>
    </row>
    <row r="260" spans="1:10" ht="15" customHeight="1">
      <c r="A260" s="114">
        <v>33</v>
      </c>
      <c r="B260" s="113" t="s">
        <v>2161</v>
      </c>
      <c r="C260" s="116" t="s">
        <v>163</v>
      </c>
      <c r="E260" s="113" t="s">
        <v>232</v>
      </c>
      <c r="F260" s="123" t="s">
        <v>405</v>
      </c>
      <c r="G260" s="113">
        <f t="shared" si="8"/>
        <v>32</v>
      </c>
      <c r="H260" s="113" t="s">
        <v>154</v>
      </c>
    </row>
    <row r="261" spans="1:10" ht="15" customHeight="1">
      <c r="A261" s="114">
        <v>33</v>
      </c>
      <c r="B261" s="113" t="s">
        <v>2161</v>
      </c>
      <c r="C261" s="116" t="s">
        <v>452</v>
      </c>
      <c r="E261" s="113" t="s">
        <v>232</v>
      </c>
      <c r="F261" s="123" t="s">
        <v>407</v>
      </c>
      <c r="G261" s="113">
        <f t="shared" si="8"/>
        <v>33</v>
      </c>
      <c r="H261" s="113" t="s">
        <v>154</v>
      </c>
    </row>
    <row r="262" spans="1:10" ht="15" customHeight="1">
      <c r="A262" s="114">
        <v>34</v>
      </c>
      <c r="B262" s="113">
        <v>10380852</v>
      </c>
      <c r="C262" s="116" t="s">
        <v>153</v>
      </c>
      <c r="E262" s="113" t="s">
        <v>232</v>
      </c>
      <c r="F262" s="127" t="s">
        <v>373</v>
      </c>
      <c r="G262" s="113">
        <f t="shared" si="8"/>
        <v>39</v>
      </c>
      <c r="H262" s="113" t="s">
        <v>154</v>
      </c>
      <c r="I262" s="113">
        <v>2</v>
      </c>
      <c r="J262" s="113">
        <v>2</v>
      </c>
    </row>
    <row r="263" spans="1:10" ht="15" customHeight="1">
      <c r="A263" s="114">
        <v>34</v>
      </c>
      <c r="B263" s="113">
        <v>10380852</v>
      </c>
      <c r="C263" s="116" t="s">
        <v>153</v>
      </c>
      <c r="D263" s="113" t="s">
        <v>153</v>
      </c>
      <c r="E263" s="113" t="s">
        <v>232</v>
      </c>
      <c r="F263" s="123" t="s">
        <v>342</v>
      </c>
      <c r="G263" s="113">
        <f t="shared" si="8"/>
        <v>29</v>
      </c>
      <c r="H263" s="113" t="s">
        <v>154</v>
      </c>
    </row>
    <row r="264" spans="1:10" ht="15" customHeight="1">
      <c r="A264" s="114">
        <v>34</v>
      </c>
      <c r="B264" s="113">
        <v>10380852</v>
      </c>
      <c r="C264" s="116" t="s">
        <v>153</v>
      </c>
      <c r="D264" s="113" t="s">
        <v>155</v>
      </c>
      <c r="E264" s="113" t="s">
        <v>232</v>
      </c>
      <c r="F264" s="123" t="s">
        <v>343</v>
      </c>
      <c r="G264" s="113">
        <f t="shared" si="8"/>
        <v>28</v>
      </c>
      <c r="H264" s="113" t="s">
        <v>154</v>
      </c>
    </row>
    <row r="265" spans="1:10" ht="15" customHeight="1">
      <c r="A265" s="114">
        <v>34</v>
      </c>
      <c r="B265" s="113">
        <v>10380852</v>
      </c>
      <c r="C265" s="116" t="s">
        <v>153</v>
      </c>
      <c r="D265" s="113" t="s">
        <v>157</v>
      </c>
      <c r="E265" s="113" t="s">
        <v>232</v>
      </c>
      <c r="F265" s="123" t="s">
        <v>158</v>
      </c>
      <c r="G265" s="113">
        <f t="shared" si="8"/>
        <v>39</v>
      </c>
      <c r="H265" s="113" t="s">
        <v>154</v>
      </c>
    </row>
    <row r="266" spans="1:10" ht="15" customHeight="1">
      <c r="A266" s="114">
        <v>34</v>
      </c>
      <c r="B266" s="113">
        <v>10380852</v>
      </c>
      <c r="C266" s="116" t="s">
        <v>153</v>
      </c>
      <c r="D266" s="113" t="s">
        <v>159</v>
      </c>
      <c r="E266" s="113" t="s">
        <v>232</v>
      </c>
      <c r="F266" s="123" t="s">
        <v>160</v>
      </c>
      <c r="G266" s="113">
        <f t="shared" si="8"/>
        <v>24</v>
      </c>
      <c r="H266" s="113" t="s">
        <v>154</v>
      </c>
    </row>
    <row r="267" spans="1:10" ht="15" customHeight="1">
      <c r="A267" s="114">
        <v>34</v>
      </c>
      <c r="B267" s="113">
        <v>10380852</v>
      </c>
      <c r="C267" s="116" t="s">
        <v>153</v>
      </c>
      <c r="D267" s="113" t="s">
        <v>161</v>
      </c>
      <c r="E267" s="113" t="s">
        <v>232</v>
      </c>
      <c r="F267" s="123" t="s">
        <v>162</v>
      </c>
      <c r="G267" s="113">
        <f t="shared" si="8"/>
        <v>19</v>
      </c>
      <c r="H267" s="113" t="s">
        <v>154</v>
      </c>
    </row>
    <row r="268" spans="1:10" ht="15" customHeight="1">
      <c r="A268" s="114">
        <v>34</v>
      </c>
      <c r="B268" s="113">
        <v>10380852</v>
      </c>
      <c r="C268" s="116" t="s">
        <v>163</v>
      </c>
      <c r="E268" s="113" t="s">
        <v>232</v>
      </c>
      <c r="F268" s="123" t="s">
        <v>425</v>
      </c>
      <c r="G268" s="113">
        <f t="shared" si="8"/>
        <v>39</v>
      </c>
      <c r="H268" s="113" t="s">
        <v>154</v>
      </c>
    </row>
    <row r="269" spans="1:10" ht="15" customHeight="1">
      <c r="A269" s="114">
        <v>35</v>
      </c>
      <c r="B269" s="113" t="s">
        <v>2161</v>
      </c>
      <c r="C269" s="116" t="s">
        <v>153</v>
      </c>
      <c r="E269" s="113" t="s">
        <v>232</v>
      </c>
      <c r="F269" s="127" t="s">
        <v>374</v>
      </c>
      <c r="G269" s="113">
        <f t="shared" si="8"/>
        <v>39</v>
      </c>
      <c r="H269" s="113" t="s">
        <v>154</v>
      </c>
      <c r="I269" s="113">
        <v>2</v>
      </c>
      <c r="J269" s="113">
        <v>2</v>
      </c>
    </row>
    <row r="270" spans="1:10" ht="15" customHeight="1">
      <c r="A270" s="114">
        <v>35</v>
      </c>
      <c r="B270" s="113" t="s">
        <v>2161</v>
      </c>
      <c r="C270" s="116" t="s">
        <v>153</v>
      </c>
      <c r="D270" s="113" t="s">
        <v>153</v>
      </c>
      <c r="E270" s="113" t="s">
        <v>232</v>
      </c>
      <c r="F270" s="123" t="s">
        <v>342</v>
      </c>
      <c r="G270" s="113">
        <f t="shared" si="8"/>
        <v>29</v>
      </c>
      <c r="H270" s="113" t="s">
        <v>154</v>
      </c>
    </row>
    <row r="271" spans="1:10" ht="15" customHeight="1">
      <c r="A271" s="114">
        <v>35</v>
      </c>
      <c r="B271" s="113" t="s">
        <v>2161</v>
      </c>
      <c r="C271" s="116" t="s">
        <v>153</v>
      </c>
      <c r="D271" s="113" t="s">
        <v>155</v>
      </c>
      <c r="E271" s="113" t="s">
        <v>232</v>
      </c>
      <c r="F271" s="123" t="s">
        <v>343</v>
      </c>
      <c r="G271" s="113">
        <f t="shared" si="8"/>
        <v>28</v>
      </c>
      <c r="H271" s="113" t="s">
        <v>154</v>
      </c>
    </row>
    <row r="272" spans="1:10" ht="15" customHeight="1">
      <c r="A272" s="114">
        <v>35</v>
      </c>
      <c r="B272" s="113" t="s">
        <v>2161</v>
      </c>
      <c r="C272" s="116" t="s">
        <v>153</v>
      </c>
      <c r="D272" s="113" t="s">
        <v>157</v>
      </c>
      <c r="E272" s="113" t="s">
        <v>232</v>
      </c>
      <c r="F272" s="123" t="s">
        <v>158</v>
      </c>
      <c r="G272" s="113">
        <f t="shared" si="8"/>
        <v>39</v>
      </c>
      <c r="H272" s="113" t="s">
        <v>154</v>
      </c>
    </row>
    <row r="273" spans="1:10" ht="15" customHeight="1">
      <c r="A273" s="114">
        <v>35</v>
      </c>
      <c r="B273" s="113" t="s">
        <v>2161</v>
      </c>
      <c r="C273" s="116" t="s">
        <v>153</v>
      </c>
      <c r="D273" s="113" t="s">
        <v>159</v>
      </c>
      <c r="E273" s="113" t="s">
        <v>232</v>
      </c>
      <c r="F273" s="123" t="s">
        <v>160</v>
      </c>
      <c r="G273" s="113">
        <f t="shared" si="8"/>
        <v>24</v>
      </c>
      <c r="H273" s="113" t="s">
        <v>154</v>
      </c>
    </row>
    <row r="274" spans="1:10" ht="15" customHeight="1">
      <c r="A274" s="114">
        <v>35</v>
      </c>
      <c r="B274" s="113" t="s">
        <v>2161</v>
      </c>
      <c r="C274" s="116" t="s">
        <v>153</v>
      </c>
      <c r="D274" s="113" t="s">
        <v>161</v>
      </c>
      <c r="E274" s="113" t="s">
        <v>232</v>
      </c>
      <c r="F274" s="123" t="s">
        <v>162</v>
      </c>
      <c r="G274" s="113">
        <f t="shared" si="8"/>
        <v>19</v>
      </c>
      <c r="H274" s="113" t="s">
        <v>154</v>
      </c>
    </row>
    <row r="275" spans="1:10" ht="15" customHeight="1">
      <c r="A275" s="114">
        <v>35</v>
      </c>
      <c r="B275" s="113" t="s">
        <v>2161</v>
      </c>
      <c r="C275" s="116" t="s">
        <v>163</v>
      </c>
      <c r="E275" s="113" t="s">
        <v>232</v>
      </c>
      <c r="F275" s="123" t="s">
        <v>410</v>
      </c>
      <c r="G275" s="113">
        <f t="shared" si="8"/>
        <v>30</v>
      </c>
      <c r="H275" s="113" t="s">
        <v>154</v>
      </c>
    </row>
    <row r="276" spans="1:10" ht="15" customHeight="1">
      <c r="A276" s="114">
        <v>36</v>
      </c>
      <c r="B276" s="113" t="s">
        <v>2162</v>
      </c>
      <c r="C276" s="116" t="s">
        <v>153</v>
      </c>
      <c r="E276" s="113" t="s">
        <v>232</v>
      </c>
      <c r="F276" s="127" t="s">
        <v>375</v>
      </c>
      <c r="G276" s="113">
        <f t="shared" si="8"/>
        <v>36</v>
      </c>
      <c r="H276" s="113" t="s">
        <v>154</v>
      </c>
      <c r="I276" s="113">
        <v>2</v>
      </c>
      <c r="J276" s="113">
        <v>2</v>
      </c>
    </row>
    <row r="277" spans="1:10" ht="15" customHeight="1">
      <c r="A277" s="114">
        <v>36</v>
      </c>
      <c r="B277" s="113" t="s">
        <v>2162</v>
      </c>
      <c r="C277" s="116" t="s">
        <v>153</v>
      </c>
      <c r="D277" s="113" t="s">
        <v>153</v>
      </c>
      <c r="E277" s="113" t="s">
        <v>232</v>
      </c>
      <c r="F277" s="123" t="s">
        <v>342</v>
      </c>
      <c r="G277" s="113">
        <f t="shared" si="8"/>
        <v>29</v>
      </c>
      <c r="H277" s="113" t="s">
        <v>154</v>
      </c>
    </row>
    <row r="278" spans="1:10" ht="15" customHeight="1">
      <c r="A278" s="114">
        <v>36</v>
      </c>
      <c r="B278" s="113" t="s">
        <v>2162</v>
      </c>
      <c r="C278" s="116" t="s">
        <v>153</v>
      </c>
      <c r="D278" s="113" t="s">
        <v>155</v>
      </c>
      <c r="E278" s="113" t="s">
        <v>232</v>
      </c>
      <c r="F278" s="123" t="s">
        <v>343</v>
      </c>
      <c r="G278" s="113">
        <f t="shared" si="8"/>
        <v>28</v>
      </c>
      <c r="H278" s="113" t="s">
        <v>154</v>
      </c>
    </row>
    <row r="279" spans="1:10" ht="15" customHeight="1">
      <c r="A279" s="114">
        <v>36</v>
      </c>
      <c r="B279" s="113" t="s">
        <v>2162</v>
      </c>
      <c r="C279" s="116" t="s">
        <v>153</v>
      </c>
      <c r="D279" s="113" t="s">
        <v>157</v>
      </c>
      <c r="E279" s="113" t="s">
        <v>232</v>
      </c>
      <c r="F279" s="123" t="s">
        <v>158</v>
      </c>
      <c r="G279" s="113">
        <f t="shared" si="8"/>
        <v>39</v>
      </c>
      <c r="H279" s="113" t="s">
        <v>154</v>
      </c>
    </row>
    <row r="280" spans="1:10" ht="15" customHeight="1">
      <c r="A280" s="114">
        <v>36</v>
      </c>
      <c r="B280" s="113" t="s">
        <v>2162</v>
      </c>
      <c r="C280" s="116" t="s">
        <v>153</v>
      </c>
      <c r="D280" s="113" t="s">
        <v>159</v>
      </c>
      <c r="E280" s="113" t="s">
        <v>232</v>
      </c>
      <c r="F280" s="123" t="s">
        <v>160</v>
      </c>
      <c r="G280" s="113">
        <f t="shared" si="8"/>
        <v>24</v>
      </c>
      <c r="H280" s="113" t="s">
        <v>154</v>
      </c>
    </row>
    <row r="281" spans="1:10" ht="15" customHeight="1">
      <c r="A281" s="114">
        <v>36</v>
      </c>
      <c r="B281" s="113" t="s">
        <v>2162</v>
      </c>
      <c r="C281" s="116" t="s">
        <v>153</v>
      </c>
      <c r="D281" s="113" t="s">
        <v>161</v>
      </c>
      <c r="E281" s="113" t="s">
        <v>232</v>
      </c>
      <c r="F281" s="123" t="s">
        <v>162</v>
      </c>
      <c r="G281" s="113">
        <f t="shared" ref="G281:G317" si="9">LEN(F281)</f>
        <v>19</v>
      </c>
      <c r="H281" s="113" t="s">
        <v>154</v>
      </c>
    </row>
    <row r="282" spans="1:10" ht="15" customHeight="1">
      <c r="A282" s="114">
        <v>36</v>
      </c>
      <c r="B282" s="113" t="s">
        <v>2162</v>
      </c>
      <c r="C282" s="116" t="s">
        <v>163</v>
      </c>
      <c r="E282" s="113" t="s">
        <v>232</v>
      </c>
      <c r="F282" s="123" t="s">
        <v>410</v>
      </c>
      <c r="G282" s="113">
        <f t="shared" si="9"/>
        <v>30</v>
      </c>
      <c r="H282" s="113" t="s">
        <v>154</v>
      </c>
    </row>
    <row r="283" spans="1:10" ht="15" customHeight="1">
      <c r="A283" s="114">
        <v>36</v>
      </c>
      <c r="B283" s="113" t="s">
        <v>2162</v>
      </c>
      <c r="C283" s="116" t="s">
        <v>452</v>
      </c>
      <c r="E283" s="113" t="s">
        <v>232</v>
      </c>
      <c r="F283" s="123" t="s">
        <v>411</v>
      </c>
      <c r="G283" s="113">
        <f t="shared" si="9"/>
        <v>40</v>
      </c>
      <c r="H283" s="113" t="s">
        <v>154</v>
      </c>
    </row>
    <row r="284" spans="1:10" ht="15" customHeight="1">
      <c r="A284" s="114">
        <v>37</v>
      </c>
      <c r="B284" s="113">
        <v>10367656</v>
      </c>
      <c r="C284" s="116" t="s">
        <v>153</v>
      </c>
      <c r="E284" s="113" t="s">
        <v>232</v>
      </c>
      <c r="F284" s="127" t="s">
        <v>270</v>
      </c>
      <c r="G284" s="113">
        <f t="shared" si="9"/>
        <v>30</v>
      </c>
      <c r="H284" s="113" t="s">
        <v>154</v>
      </c>
      <c r="I284" s="113">
        <v>2</v>
      </c>
      <c r="J284" s="113">
        <v>2</v>
      </c>
    </row>
    <row r="285" spans="1:10" ht="15" customHeight="1">
      <c r="A285" s="114">
        <v>37</v>
      </c>
      <c r="B285" s="113">
        <v>10367656</v>
      </c>
      <c r="C285" s="116" t="s">
        <v>153</v>
      </c>
      <c r="D285" s="113" t="s">
        <v>153</v>
      </c>
      <c r="E285" s="113" t="s">
        <v>232</v>
      </c>
      <c r="F285" s="123" t="s">
        <v>342</v>
      </c>
      <c r="G285" s="113">
        <f t="shared" si="9"/>
        <v>29</v>
      </c>
      <c r="H285" s="113" t="s">
        <v>154</v>
      </c>
    </row>
    <row r="286" spans="1:10" ht="15" customHeight="1">
      <c r="A286" s="114">
        <v>37</v>
      </c>
      <c r="B286" s="113">
        <v>10367656</v>
      </c>
      <c r="C286" s="116" t="s">
        <v>153</v>
      </c>
      <c r="D286" s="113" t="s">
        <v>155</v>
      </c>
      <c r="E286" s="113" t="s">
        <v>232</v>
      </c>
      <c r="F286" s="123" t="s">
        <v>343</v>
      </c>
      <c r="G286" s="113">
        <f t="shared" si="9"/>
        <v>28</v>
      </c>
      <c r="H286" s="113" t="s">
        <v>154</v>
      </c>
    </row>
    <row r="287" spans="1:10" ht="15" customHeight="1">
      <c r="A287" s="114">
        <v>37</v>
      </c>
      <c r="B287" s="113">
        <v>10367656</v>
      </c>
      <c r="C287" s="116" t="s">
        <v>153</v>
      </c>
      <c r="D287" s="113" t="s">
        <v>157</v>
      </c>
      <c r="E287" s="113" t="s">
        <v>232</v>
      </c>
      <c r="F287" s="123" t="s">
        <v>158</v>
      </c>
      <c r="G287" s="113">
        <f t="shared" si="9"/>
        <v>39</v>
      </c>
      <c r="H287" s="113" t="s">
        <v>154</v>
      </c>
    </row>
    <row r="288" spans="1:10" ht="15" customHeight="1">
      <c r="A288" s="114">
        <v>37</v>
      </c>
      <c r="B288" s="113">
        <v>10367656</v>
      </c>
      <c r="C288" s="116" t="s">
        <v>153</v>
      </c>
      <c r="D288" s="113" t="s">
        <v>159</v>
      </c>
      <c r="E288" s="113" t="s">
        <v>232</v>
      </c>
      <c r="F288" s="123" t="s">
        <v>160</v>
      </c>
      <c r="G288" s="113">
        <f t="shared" si="9"/>
        <v>24</v>
      </c>
      <c r="H288" s="113" t="s">
        <v>154</v>
      </c>
    </row>
    <row r="289" spans="1:10" ht="15" customHeight="1">
      <c r="A289" s="114">
        <v>37</v>
      </c>
      <c r="B289" s="113">
        <v>10367656</v>
      </c>
      <c r="C289" s="116" t="s">
        <v>153</v>
      </c>
      <c r="D289" s="113" t="s">
        <v>161</v>
      </c>
      <c r="E289" s="113" t="s">
        <v>232</v>
      </c>
      <c r="F289" s="123" t="s">
        <v>162</v>
      </c>
      <c r="G289" s="113">
        <f t="shared" si="9"/>
        <v>19</v>
      </c>
      <c r="H289" s="113" t="s">
        <v>154</v>
      </c>
    </row>
    <row r="290" spans="1:10" ht="15" customHeight="1">
      <c r="A290" s="114">
        <v>37</v>
      </c>
      <c r="B290" s="113">
        <v>10367656</v>
      </c>
      <c r="C290" s="116" t="s">
        <v>163</v>
      </c>
      <c r="E290" s="113" t="s">
        <v>232</v>
      </c>
      <c r="F290" s="123" t="s">
        <v>412</v>
      </c>
      <c r="G290" s="113">
        <f t="shared" si="9"/>
        <v>31</v>
      </c>
      <c r="H290" s="113" t="s">
        <v>154</v>
      </c>
    </row>
    <row r="291" spans="1:10" ht="15" customHeight="1">
      <c r="A291" s="114">
        <v>38</v>
      </c>
      <c r="B291" s="113" t="s">
        <v>2162</v>
      </c>
      <c r="C291" s="116" t="s">
        <v>153</v>
      </c>
      <c r="E291" s="113" t="s">
        <v>232</v>
      </c>
      <c r="F291" s="127" t="s">
        <v>271</v>
      </c>
      <c r="G291" s="113">
        <f t="shared" si="9"/>
        <v>33</v>
      </c>
      <c r="H291" s="113" t="s">
        <v>154</v>
      </c>
      <c r="I291" s="113">
        <v>2</v>
      </c>
      <c r="J291" s="113">
        <v>1</v>
      </c>
    </row>
    <row r="292" spans="1:10" ht="15" customHeight="1">
      <c r="A292" s="114">
        <v>38</v>
      </c>
      <c r="B292" s="113" t="s">
        <v>2162</v>
      </c>
      <c r="C292" s="116" t="s">
        <v>153</v>
      </c>
      <c r="D292" s="113" t="s">
        <v>153</v>
      </c>
      <c r="E292" s="113" t="s">
        <v>232</v>
      </c>
      <c r="F292" s="123" t="s">
        <v>342</v>
      </c>
      <c r="G292" s="113">
        <f t="shared" si="9"/>
        <v>29</v>
      </c>
      <c r="H292" s="113" t="s">
        <v>154</v>
      </c>
    </row>
    <row r="293" spans="1:10" ht="15" customHeight="1">
      <c r="A293" s="114">
        <v>38</v>
      </c>
      <c r="B293" s="113" t="s">
        <v>2162</v>
      </c>
      <c r="C293" s="116" t="s">
        <v>153</v>
      </c>
      <c r="D293" s="113" t="s">
        <v>155</v>
      </c>
      <c r="E293" s="113" t="s">
        <v>232</v>
      </c>
      <c r="F293" s="123" t="s">
        <v>343</v>
      </c>
      <c r="G293" s="113">
        <f t="shared" si="9"/>
        <v>28</v>
      </c>
      <c r="H293" s="113" t="s">
        <v>154</v>
      </c>
    </row>
    <row r="294" spans="1:10" ht="15" customHeight="1">
      <c r="A294" s="114">
        <v>38</v>
      </c>
      <c r="B294" s="113" t="s">
        <v>2162</v>
      </c>
      <c r="C294" s="116" t="s">
        <v>153</v>
      </c>
      <c r="D294" s="113" t="s">
        <v>157</v>
      </c>
      <c r="E294" s="113" t="s">
        <v>232</v>
      </c>
      <c r="F294" s="123" t="s">
        <v>158</v>
      </c>
      <c r="G294" s="113">
        <f t="shared" si="9"/>
        <v>39</v>
      </c>
      <c r="H294" s="113" t="s">
        <v>154</v>
      </c>
    </row>
    <row r="295" spans="1:10" ht="15" customHeight="1">
      <c r="A295" s="114">
        <v>38</v>
      </c>
      <c r="B295" s="113" t="s">
        <v>2162</v>
      </c>
      <c r="C295" s="116" t="s">
        <v>153</v>
      </c>
      <c r="D295" s="113" t="s">
        <v>159</v>
      </c>
      <c r="E295" s="113" t="s">
        <v>232</v>
      </c>
      <c r="F295" s="123" t="s">
        <v>160</v>
      </c>
      <c r="G295" s="113">
        <f t="shared" si="9"/>
        <v>24</v>
      </c>
      <c r="H295" s="113" t="s">
        <v>154</v>
      </c>
    </row>
    <row r="296" spans="1:10" ht="15" customHeight="1">
      <c r="A296" s="114">
        <v>38</v>
      </c>
      <c r="B296" s="113" t="s">
        <v>2162</v>
      </c>
      <c r="C296" s="116" t="s">
        <v>153</v>
      </c>
      <c r="D296" s="113" t="s">
        <v>161</v>
      </c>
      <c r="E296" s="113" t="s">
        <v>232</v>
      </c>
      <c r="F296" s="123" t="s">
        <v>162</v>
      </c>
      <c r="G296" s="113">
        <f t="shared" si="9"/>
        <v>19</v>
      </c>
      <c r="H296" s="113" t="s">
        <v>154</v>
      </c>
    </row>
    <row r="297" spans="1:10" ht="15" customHeight="1">
      <c r="A297" s="114">
        <v>38</v>
      </c>
      <c r="B297" s="113" t="s">
        <v>2162</v>
      </c>
      <c r="C297" s="116" t="s">
        <v>163</v>
      </c>
      <c r="E297" s="113" t="s">
        <v>232</v>
      </c>
      <c r="F297" s="123" t="s">
        <v>405</v>
      </c>
      <c r="G297" s="113">
        <f t="shared" si="9"/>
        <v>32</v>
      </c>
      <c r="H297" s="113" t="s">
        <v>154</v>
      </c>
    </row>
    <row r="298" spans="1:10" ht="15" customHeight="1">
      <c r="A298" s="114">
        <v>38</v>
      </c>
      <c r="B298" s="113" t="s">
        <v>2162</v>
      </c>
      <c r="C298" s="116" t="s">
        <v>452</v>
      </c>
      <c r="E298" s="113" t="s">
        <v>232</v>
      </c>
      <c r="F298" s="123" t="s">
        <v>406</v>
      </c>
      <c r="G298" s="113">
        <f t="shared" si="9"/>
        <v>36</v>
      </c>
      <c r="H298" s="113" t="s">
        <v>154</v>
      </c>
    </row>
    <row r="299" spans="1:10" ht="15" customHeight="1">
      <c r="A299" s="114">
        <v>38</v>
      </c>
      <c r="B299" s="113" t="s">
        <v>2162</v>
      </c>
      <c r="C299" s="116" t="s">
        <v>344</v>
      </c>
      <c r="E299" s="113" t="s">
        <v>232</v>
      </c>
      <c r="F299" s="123" t="s">
        <v>407</v>
      </c>
      <c r="G299" s="113">
        <f t="shared" si="9"/>
        <v>33</v>
      </c>
      <c r="H299" s="113" t="s">
        <v>154</v>
      </c>
    </row>
    <row r="300" spans="1:10" ht="15" customHeight="1">
      <c r="A300" s="114">
        <v>39</v>
      </c>
      <c r="B300" s="113" t="s">
        <v>2163</v>
      </c>
      <c r="C300" s="116" t="s">
        <v>153</v>
      </c>
      <c r="E300" s="113" t="s">
        <v>232</v>
      </c>
      <c r="F300" s="127" t="s">
        <v>376</v>
      </c>
      <c r="G300" s="113">
        <f t="shared" si="9"/>
        <v>40</v>
      </c>
      <c r="H300" s="113" t="s">
        <v>154</v>
      </c>
      <c r="I300" s="113">
        <v>2</v>
      </c>
      <c r="J300" s="113">
        <v>1</v>
      </c>
    </row>
    <row r="301" spans="1:10" ht="15" customHeight="1">
      <c r="A301" s="114">
        <v>39</v>
      </c>
      <c r="B301" s="113" t="s">
        <v>2163</v>
      </c>
      <c r="C301" s="116" t="s">
        <v>153</v>
      </c>
      <c r="D301" s="113" t="s">
        <v>153</v>
      </c>
      <c r="E301" s="113" t="s">
        <v>232</v>
      </c>
      <c r="F301" s="123" t="s">
        <v>342</v>
      </c>
      <c r="G301" s="113">
        <f t="shared" si="9"/>
        <v>29</v>
      </c>
      <c r="H301" s="113" t="s">
        <v>154</v>
      </c>
    </row>
    <row r="302" spans="1:10" ht="15" customHeight="1">
      <c r="A302" s="114">
        <v>39</v>
      </c>
      <c r="B302" s="113" t="s">
        <v>2163</v>
      </c>
      <c r="C302" s="116" t="s">
        <v>153</v>
      </c>
      <c r="D302" s="113" t="s">
        <v>155</v>
      </c>
      <c r="E302" s="113" t="s">
        <v>232</v>
      </c>
      <c r="F302" s="123" t="s">
        <v>343</v>
      </c>
      <c r="G302" s="113">
        <f t="shared" si="9"/>
        <v>28</v>
      </c>
      <c r="H302" s="113" t="s">
        <v>154</v>
      </c>
    </row>
    <row r="303" spans="1:10" ht="15" customHeight="1">
      <c r="A303" s="114">
        <v>39</v>
      </c>
      <c r="B303" s="113" t="s">
        <v>2163</v>
      </c>
      <c r="C303" s="116" t="s">
        <v>153</v>
      </c>
      <c r="D303" s="113" t="s">
        <v>157</v>
      </c>
      <c r="E303" s="113" t="s">
        <v>232</v>
      </c>
      <c r="F303" s="123" t="s">
        <v>158</v>
      </c>
      <c r="G303" s="113">
        <f t="shared" si="9"/>
        <v>39</v>
      </c>
      <c r="H303" s="113" t="s">
        <v>154</v>
      </c>
    </row>
    <row r="304" spans="1:10" ht="15" customHeight="1">
      <c r="A304" s="114">
        <v>39</v>
      </c>
      <c r="B304" s="113" t="s">
        <v>2163</v>
      </c>
      <c r="C304" s="116" t="s">
        <v>153</v>
      </c>
      <c r="D304" s="113" t="s">
        <v>159</v>
      </c>
      <c r="E304" s="113" t="s">
        <v>232</v>
      </c>
      <c r="F304" s="123" t="s">
        <v>160</v>
      </c>
      <c r="G304" s="113">
        <f t="shared" si="9"/>
        <v>24</v>
      </c>
      <c r="H304" s="113" t="s">
        <v>154</v>
      </c>
    </row>
    <row r="305" spans="1:10" ht="15" customHeight="1">
      <c r="A305" s="114">
        <v>39</v>
      </c>
      <c r="B305" s="113" t="s">
        <v>2163</v>
      </c>
      <c r="C305" s="116" t="s">
        <v>153</v>
      </c>
      <c r="D305" s="113" t="s">
        <v>161</v>
      </c>
      <c r="E305" s="113" t="s">
        <v>232</v>
      </c>
      <c r="F305" s="123" t="s">
        <v>162</v>
      </c>
      <c r="G305" s="113">
        <f t="shared" si="9"/>
        <v>19</v>
      </c>
      <c r="H305" s="113" t="s">
        <v>154</v>
      </c>
    </row>
    <row r="306" spans="1:10" ht="15" customHeight="1">
      <c r="A306" s="114">
        <v>39</v>
      </c>
      <c r="B306" s="113" t="s">
        <v>2163</v>
      </c>
      <c r="C306" s="116" t="s">
        <v>163</v>
      </c>
      <c r="E306" s="113" t="s">
        <v>232</v>
      </c>
      <c r="F306" s="123" t="s">
        <v>405</v>
      </c>
      <c r="G306" s="113">
        <f t="shared" si="9"/>
        <v>32</v>
      </c>
      <c r="H306" s="113" t="s">
        <v>154</v>
      </c>
    </row>
    <row r="307" spans="1:10" ht="15" customHeight="1">
      <c r="A307" s="114">
        <v>39</v>
      </c>
      <c r="B307" s="113" t="s">
        <v>2163</v>
      </c>
      <c r="C307" s="116" t="s">
        <v>452</v>
      </c>
      <c r="E307" s="113" t="s">
        <v>232</v>
      </c>
      <c r="F307" s="123" t="s">
        <v>406</v>
      </c>
      <c r="G307" s="113">
        <f t="shared" si="9"/>
        <v>36</v>
      </c>
      <c r="H307" s="113" t="s">
        <v>154</v>
      </c>
    </row>
    <row r="308" spans="1:10" ht="15" customHeight="1">
      <c r="A308" s="114">
        <v>39</v>
      </c>
      <c r="B308" s="113" t="s">
        <v>2163</v>
      </c>
      <c r="C308" s="116" t="s">
        <v>344</v>
      </c>
      <c r="E308" s="113" t="s">
        <v>232</v>
      </c>
      <c r="F308" s="123" t="s">
        <v>477</v>
      </c>
      <c r="G308" s="113">
        <f t="shared" si="9"/>
        <v>33</v>
      </c>
      <c r="H308" s="113" t="s">
        <v>154</v>
      </c>
    </row>
    <row r="309" spans="1:10" ht="15" customHeight="1">
      <c r="A309" s="114">
        <v>39</v>
      </c>
      <c r="B309" s="113" t="s">
        <v>2163</v>
      </c>
      <c r="C309" s="116" t="s">
        <v>345</v>
      </c>
      <c r="E309" s="113" t="s">
        <v>232</v>
      </c>
      <c r="F309" s="123" t="s">
        <v>478</v>
      </c>
      <c r="G309" s="113">
        <f t="shared" si="9"/>
        <v>33</v>
      </c>
      <c r="H309" s="113" t="s">
        <v>154</v>
      </c>
    </row>
    <row r="310" spans="1:10" ht="15" customHeight="1">
      <c r="A310" s="114">
        <v>40</v>
      </c>
      <c r="B310" s="113" t="s">
        <v>2164</v>
      </c>
      <c r="C310" s="116" t="s">
        <v>153</v>
      </c>
      <c r="E310" s="113" t="s">
        <v>232</v>
      </c>
      <c r="F310" s="127" t="s">
        <v>377</v>
      </c>
      <c r="G310" s="113">
        <f t="shared" si="9"/>
        <v>37</v>
      </c>
      <c r="H310" s="113" t="s">
        <v>154</v>
      </c>
      <c r="I310" s="113">
        <v>2</v>
      </c>
      <c r="J310" s="113">
        <v>2</v>
      </c>
    </row>
    <row r="311" spans="1:10" ht="15" customHeight="1">
      <c r="A311" s="114">
        <v>40</v>
      </c>
      <c r="B311" s="113" t="s">
        <v>2164</v>
      </c>
      <c r="C311" s="116" t="s">
        <v>153</v>
      </c>
      <c r="D311" s="113" t="s">
        <v>153</v>
      </c>
      <c r="E311" s="113" t="s">
        <v>232</v>
      </c>
      <c r="F311" s="123" t="s">
        <v>342</v>
      </c>
      <c r="G311" s="113">
        <f t="shared" si="9"/>
        <v>29</v>
      </c>
      <c r="H311" s="113" t="s">
        <v>154</v>
      </c>
    </row>
    <row r="312" spans="1:10" ht="15" customHeight="1">
      <c r="A312" s="114">
        <v>40</v>
      </c>
      <c r="B312" s="113" t="s">
        <v>2164</v>
      </c>
      <c r="C312" s="116" t="s">
        <v>153</v>
      </c>
      <c r="D312" s="113" t="s">
        <v>155</v>
      </c>
      <c r="E312" s="113" t="s">
        <v>232</v>
      </c>
      <c r="F312" s="123" t="s">
        <v>343</v>
      </c>
      <c r="G312" s="113">
        <f t="shared" si="9"/>
        <v>28</v>
      </c>
      <c r="H312" s="113" t="s">
        <v>154</v>
      </c>
    </row>
    <row r="313" spans="1:10" ht="15" customHeight="1">
      <c r="A313" s="114">
        <v>40</v>
      </c>
      <c r="B313" s="113" t="s">
        <v>2164</v>
      </c>
      <c r="C313" s="116" t="s">
        <v>153</v>
      </c>
      <c r="D313" s="113" t="s">
        <v>157</v>
      </c>
      <c r="E313" s="113" t="s">
        <v>232</v>
      </c>
      <c r="F313" s="123" t="s">
        <v>158</v>
      </c>
      <c r="G313" s="113">
        <f t="shared" si="9"/>
        <v>39</v>
      </c>
      <c r="H313" s="113" t="s">
        <v>154</v>
      </c>
    </row>
    <row r="314" spans="1:10" ht="15" customHeight="1">
      <c r="A314" s="114">
        <v>40</v>
      </c>
      <c r="B314" s="113" t="s">
        <v>2164</v>
      </c>
      <c r="C314" s="116" t="s">
        <v>153</v>
      </c>
      <c r="D314" s="113" t="s">
        <v>159</v>
      </c>
      <c r="E314" s="113" t="s">
        <v>232</v>
      </c>
      <c r="F314" s="123" t="s">
        <v>160</v>
      </c>
      <c r="G314" s="113">
        <f t="shared" si="9"/>
        <v>24</v>
      </c>
      <c r="H314" s="113" t="s">
        <v>154</v>
      </c>
    </row>
    <row r="315" spans="1:10" ht="15" customHeight="1">
      <c r="A315" s="114">
        <v>40</v>
      </c>
      <c r="B315" s="113" t="s">
        <v>2164</v>
      </c>
      <c r="C315" s="116" t="s">
        <v>153</v>
      </c>
      <c r="D315" s="113" t="s">
        <v>161</v>
      </c>
      <c r="E315" s="113" t="s">
        <v>232</v>
      </c>
      <c r="F315" s="123" t="s">
        <v>162</v>
      </c>
      <c r="G315" s="113">
        <f t="shared" si="9"/>
        <v>19</v>
      </c>
      <c r="H315" s="113" t="s">
        <v>154</v>
      </c>
    </row>
    <row r="316" spans="1:10" ht="15" customHeight="1">
      <c r="A316" s="114">
        <v>40</v>
      </c>
      <c r="B316" s="113" t="s">
        <v>2164</v>
      </c>
      <c r="C316" s="116" t="s">
        <v>163</v>
      </c>
      <c r="E316" s="113" t="s">
        <v>232</v>
      </c>
      <c r="F316" s="123" t="s">
        <v>426</v>
      </c>
      <c r="G316" s="113">
        <f t="shared" si="9"/>
        <v>34</v>
      </c>
      <c r="H316" s="113" t="s">
        <v>154</v>
      </c>
    </row>
    <row r="317" spans="1:10" ht="15" customHeight="1">
      <c r="A317" s="114">
        <v>40</v>
      </c>
      <c r="B317" s="113" t="s">
        <v>2164</v>
      </c>
      <c r="C317" s="116" t="s">
        <v>452</v>
      </c>
      <c r="E317" s="113" t="s">
        <v>232</v>
      </c>
      <c r="F317" s="123" t="s">
        <v>427</v>
      </c>
      <c r="G317" s="113">
        <f t="shared" si="9"/>
        <v>34</v>
      </c>
      <c r="H317" s="113" t="s">
        <v>154</v>
      </c>
    </row>
    <row r="318" spans="1:10" ht="15" customHeight="1">
      <c r="A318" s="114">
        <v>41</v>
      </c>
      <c r="B318" s="113" t="s">
        <v>2163</v>
      </c>
      <c r="C318" s="116" t="s">
        <v>153</v>
      </c>
      <c r="E318" s="113" t="s">
        <v>232</v>
      </c>
      <c r="F318" s="127" t="s">
        <v>276</v>
      </c>
      <c r="G318" s="113">
        <f t="shared" ref="G318:G354" si="10">LEN(F318)</f>
        <v>32</v>
      </c>
      <c r="H318" s="113" t="s">
        <v>154</v>
      </c>
      <c r="I318" s="113">
        <v>2</v>
      </c>
      <c r="J318" s="113">
        <v>2</v>
      </c>
    </row>
    <row r="319" spans="1:10" ht="15" customHeight="1">
      <c r="A319" s="114">
        <v>41</v>
      </c>
      <c r="B319" s="113" t="s">
        <v>2163</v>
      </c>
      <c r="C319" s="116" t="s">
        <v>153</v>
      </c>
      <c r="D319" s="113" t="s">
        <v>153</v>
      </c>
      <c r="E319" s="113" t="s">
        <v>232</v>
      </c>
      <c r="F319" s="123" t="s">
        <v>342</v>
      </c>
      <c r="G319" s="113">
        <f t="shared" si="10"/>
        <v>29</v>
      </c>
      <c r="H319" s="113" t="s">
        <v>154</v>
      </c>
    </row>
    <row r="320" spans="1:10" ht="15" customHeight="1">
      <c r="A320" s="114">
        <v>41</v>
      </c>
      <c r="B320" s="113" t="s">
        <v>2163</v>
      </c>
      <c r="C320" s="116" t="s">
        <v>153</v>
      </c>
      <c r="D320" s="113" t="s">
        <v>155</v>
      </c>
      <c r="E320" s="113" t="s">
        <v>232</v>
      </c>
      <c r="F320" s="123" t="s">
        <v>343</v>
      </c>
      <c r="G320" s="113">
        <f t="shared" si="10"/>
        <v>28</v>
      </c>
      <c r="H320" s="113" t="s">
        <v>154</v>
      </c>
    </row>
    <row r="321" spans="1:10" ht="15" customHeight="1">
      <c r="A321" s="114">
        <v>41</v>
      </c>
      <c r="B321" s="113" t="s">
        <v>2163</v>
      </c>
      <c r="C321" s="116" t="s">
        <v>153</v>
      </c>
      <c r="D321" s="113" t="s">
        <v>157</v>
      </c>
      <c r="E321" s="113" t="s">
        <v>232</v>
      </c>
      <c r="F321" s="123" t="s">
        <v>158</v>
      </c>
      <c r="G321" s="113">
        <f t="shared" si="10"/>
        <v>39</v>
      </c>
      <c r="H321" s="113" t="s">
        <v>154</v>
      </c>
    </row>
    <row r="322" spans="1:10" ht="15" customHeight="1">
      <c r="A322" s="114">
        <v>41</v>
      </c>
      <c r="B322" s="113" t="s">
        <v>2163</v>
      </c>
      <c r="C322" s="116" t="s">
        <v>153</v>
      </c>
      <c r="D322" s="113" t="s">
        <v>159</v>
      </c>
      <c r="E322" s="113" t="s">
        <v>232</v>
      </c>
      <c r="F322" s="123" t="s">
        <v>160</v>
      </c>
      <c r="G322" s="113">
        <f t="shared" si="10"/>
        <v>24</v>
      </c>
      <c r="H322" s="113" t="s">
        <v>154</v>
      </c>
    </row>
    <row r="323" spans="1:10" ht="15" customHeight="1">
      <c r="A323" s="114">
        <v>41</v>
      </c>
      <c r="B323" s="113" t="s">
        <v>2163</v>
      </c>
      <c r="C323" s="116" t="s">
        <v>153</v>
      </c>
      <c r="D323" s="113" t="s">
        <v>161</v>
      </c>
      <c r="E323" s="113" t="s">
        <v>232</v>
      </c>
      <c r="F323" s="123" t="s">
        <v>162</v>
      </c>
      <c r="G323" s="113">
        <f t="shared" si="10"/>
        <v>19</v>
      </c>
      <c r="H323" s="113" t="s">
        <v>154</v>
      </c>
    </row>
    <row r="324" spans="1:10" ht="15" customHeight="1">
      <c r="A324" s="114">
        <v>41</v>
      </c>
      <c r="B324" s="113" t="s">
        <v>2163</v>
      </c>
      <c r="C324" s="116" t="s">
        <v>163</v>
      </c>
      <c r="E324" s="113" t="s">
        <v>232</v>
      </c>
      <c r="F324" s="123" t="s">
        <v>410</v>
      </c>
      <c r="G324" s="113">
        <f t="shared" si="10"/>
        <v>30</v>
      </c>
      <c r="H324" s="113" t="s">
        <v>154</v>
      </c>
    </row>
    <row r="325" spans="1:10" ht="15" customHeight="1">
      <c r="A325" s="114">
        <v>41</v>
      </c>
      <c r="B325" s="113" t="s">
        <v>2163</v>
      </c>
      <c r="C325" s="116" t="s">
        <v>452</v>
      </c>
      <c r="E325" s="113" t="s">
        <v>232</v>
      </c>
      <c r="F325" s="123" t="s">
        <v>411</v>
      </c>
      <c r="G325" s="113">
        <f t="shared" si="10"/>
        <v>40</v>
      </c>
      <c r="H325" s="113" t="s">
        <v>154</v>
      </c>
    </row>
    <row r="326" spans="1:10" ht="15" customHeight="1">
      <c r="A326" s="114">
        <v>42</v>
      </c>
      <c r="B326" s="113" t="s">
        <v>2165</v>
      </c>
      <c r="C326" s="116" t="s">
        <v>153</v>
      </c>
      <c r="E326" s="113" t="s">
        <v>232</v>
      </c>
      <c r="F326" s="127" t="s">
        <v>378</v>
      </c>
      <c r="G326" s="113">
        <f t="shared" si="10"/>
        <v>37</v>
      </c>
      <c r="H326" s="113" t="s">
        <v>154</v>
      </c>
      <c r="I326" s="113">
        <v>2</v>
      </c>
      <c r="J326" s="113">
        <v>1</v>
      </c>
    </row>
    <row r="327" spans="1:10" ht="15" customHeight="1">
      <c r="A327" s="114">
        <v>42</v>
      </c>
      <c r="B327" s="113" t="s">
        <v>2165</v>
      </c>
      <c r="C327" s="116" t="s">
        <v>153</v>
      </c>
      <c r="D327" s="113" t="s">
        <v>153</v>
      </c>
      <c r="E327" s="113" t="s">
        <v>232</v>
      </c>
      <c r="F327" s="123" t="s">
        <v>342</v>
      </c>
      <c r="G327" s="113">
        <f t="shared" si="10"/>
        <v>29</v>
      </c>
      <c r="H327" s="113" t="s">
        <v>154</v>
      </c>
    </row>
    <row r="328" spans="1:10" ht="15" customHeight="1">
      <c r="A328" s="114">
        <v>42</v>
      </c>
      <c r="B328" s="113" t="s">
        <v>2165</v>
      </c>
      <c r="C328" s="116" t="s">
        <v>153</v>
      </c>
      <c r="D328" s="113" t="s">
        <v>155</v>
      </c>
      <c r="E328" s="113" t="s">
        <v>232</v>
      </c>
      <c r="F328" s="123" t="s">
        <v>343</v>
      </c>
      <c r="G328" s="113">
        <f t="shared" si="10"/>
        <v>28</v>
      </c>
      <c r="H328" s="113" t="s">
        <v>154</v>
      </c>
    </row>
    <row r="329" spans="1:10" ht="15" customHeight="1">
      <c r="A329" s="114">
        <v>42</v>
      </c>
      <c r="B329" s="113" t="s">
        <v>2165</v>
      </c>
      <c r="C329" s="116" t="s">
        <v>153</v>
      </c>
      <c r="D329" s="113" t="s">
        <v>157</v>
      </c>
      <c r="E329" s="113" t="s">
        <v>232</v>
      </c>
      <c r="F329" s="123" t="s">
        <v>158</v>
      </c>
      <c r="G329" s="113">
        <f t="shared" si="10"/>
        <v>39</v>
      </c>
      <c r="H329" s="113" t="s">
        <v>154</v>
      </c>
    </row>
    <row r="330" spans="1:10" ht="15" customHeight="1">
      <c r="A330" s="114">
        <v>42</v>
      </c>
      <c r="B330" s="113" t="s">
        <v>2165</v>
      </c>
      <c r="C330" s="116" t="s">
        <v>153</v>
      </c>
      <c r="D330" s="113" t="s">
        <v>159</v>
      </c>
      <c r="E330" s="113" t="s">
        <v>232</v>
      </c>
      <c r="F330" s="123" t="s">
        <v>160</v>
      </c>
      <c r="G330" s="113">
        <f t="shared" si="10"/>
        <v>24</v>
      </c>
      <c r="H330" s="113" t="s">
        <v>154</v>
      </c>
    </row>
    <row r="331" spans="1:10" ht="15" customHeight="1">
      <c r="A331" s="114">
        <v>42</v>
      </c>
      <c r="B331" s="113" t="s">
        <v>2165</v>
      </c>
      <c r="C331" s="116" t="s">
        <v>153</v>
      </c>
      <c r="D331" s="113" t="s">
        <v>161</v>
      </c>
      <c r="E331" s="113" t="s">
        <v>232</v>
      </c>
      <c r="F331" s="123" t="s">
        <v>162</v>
      </c>
      <c r="G331" s="113">
        <f t="shared" si="10"/>
        <v>19</v>
      </c>
      <c r="H331" s="113" t="s">
        <v>154</v>
      </c>
    </row>
    <row r="332" spans="1:10" ht="15" customHeight="1">
      <c r="A332" s="114">
        <v>42</v>
      </c>
      <c r="B332" s="113" t="s">
        <v>2165</v>
      </c>
      <c r="C332" s="116" t="s">
        <v>163</v>
      </c>
      <c r="E332" s="113" t="s">
        <v>232</v>
      </c>
      <c r="F332" s="123" t="s">
        <v>479</v>
      </c>
      <c r="G332" s="113">
        <f t="shared" si="10"/>
        <v>36</v>
      </c>
      <c r="H332" s="113" t="s">
        <v>154</v>
      </c>
    </row>
    <row r="333" spans="1:10" ht="15" customHeight="1">
      <c r="A333" s="114">
        <v>42</v>
      </c>
      <c r="B333" s="113" t="s">
        <v>2165</v>
      </c>
      <c r="C333" s="116" t="s">
        <v>452</v>
      </c>
      <c r="E333" s="113" t="s">
        <v>232</v>
      </c>
      <c r="F333" s="123" t="s">
        <v>480</v>
      </c>
      <c r="G333" s="113">
        <f t="shared" si="10"/>
        <v>36</v>
      </c>
      <c r="H333" s="113" t="s">
        <v>154</v>
      </c>
    </row>
    <row r="334" spans="1:10" ht="15" customHeight="1">
      <c r="A334" s="114">
        <v>42</v>
      </c>
      <c r="B334" s="113" t="s">
        <v>2165</v>
      </c>
      <c r="C334" s="116" t="s">
        <v>344</v>
      </c>
      <c r="E334" s="113" t="s">
        <v>232</v>
      </c>
      <c r="F334" s="123" t="s">
        <v>481</v>
      </c>
      <c r="G334" s="113">
        <f t="shared" si="10"/>
        <v>36</v>
      </c>
      <c r="H334" s="113" t="s">
        <v>154</v>
      </c>
    </row>
    <row r="335" spans="1:10" ht="15" customHeight="1">
      <c r="A335" s="114">
        <v>42</v>
      </c>
      <c r="B335" s="113" t="s">
        <v>2165</v>
      </c>
      <c r="C335" s="116" t="s">
        <v>345</v>
      </c>
      <c r="E335" s="113" t="s">
        <v>232</v>
      </c>
      <c r="F335" s="123" t="s">
        <v>482</v>
      </c>
      <c r="G335" s="113">
        <f t="shared" si="10"/>
        <v>36</v>
      </c>
      <c r="H335" s="113" t="s">
        <v>154</v>
      </c>
    </row>
    <row r="336" spans="1:10" ht="15" customHeight="1">
      <c r="A336" s="114">
        <v>42</v>
      </c>
      <c r="B336" s="113" t="s">
        <v>2165</v>
      </c>
      <c r="C336" s="116" t="s">
        <v>346</v>
      </c>
      <c r="E336" s="113" t="s">
        <v>232</v>
      </c>
      <c r="F336" s="123" t="s">
        <v>483</v>
      </c>
      <c r="G336" s="113">
        <f t="shared" si="10"/>
        <v>36</v>
      </c>
      <c r="H336" s="113" t="s">
        <v>154</v>
      </c>
    </row>
    <row r="337" spans="1:10" ht="15" customHeight="1">
      <c r="A337" s="114">
        <v>43</v>
      </c>
      <c r="B337" s="113" t="s">
        <v>2166</v>
      </c>
      <c r="C337" s="116" t="s">
        <v>153</v>
      </c>
      <c r="E337" s="113" t="s">
        <v>232</v>
      </c>
      <c r="F337" s="127" t="s">
        <v>2093</v>
      </c>
      <c r="G337" s="113">
        <f t="shared" si="10"/>
        <v>29</v>
      </c>
      <c r="H337" s="113" t="s">
        <v>154</v>
      </c>
      <c r="I337" s="113">
        <v>2</v>
      </c>
      <c r="J337" s="113">
        <v>6</v>
      </c>
    </row>
    <row r="338" spans="1:10" ht="15" customHeight="1">
      <c r="A338" s="114">
        <v>43</v>
      </c>
      <c r="B338" s="113" t="s">
        <v>2166</v>
      </c>
      <c r="C338" s="116" t="s">
        <v>153</v>
      </c>
      <c r="D338" s="113" t="s">
        <v>153</v>
      </c>
      <c r="E338" s="113" t="s">
        <v>232</v>
      </c>
      <c r="F338" s="123" t="s">
        <v>342</v>
      </c>
      <c r="G338" s="113">
        <f t="shared" si="10"/>
        <v>29</v>
      </c>
      <c r="H338" s="113" t="s">
        <v>154</v>
      </c>
    </row>
    <row r="339" spans="1:10" ht="15" customHeight="1">
      <c r="A339" s="114">
        <v>43</v>
      </c>
      <c r="B339" s="113" t="s">
        <v>2166</v>
      </c>
      <c r="C339" s="116" t="s">
        <v>153</v>
      </c>
      <c r="D339" s="113" t="s">
        <v>155</v>
      </c>
      <c r="E339" s="113" t="s">
        <v>232</v>
      </c>
      <c r="F339" s="123" t="s">
        <v>343</v>
      </c>
      <c r="G339" s="113">
        <f t="shared" si="10"/>
        <v>28</v>
      </c>
      <c r="H339" s="113" t="s">
        <v>154</v>
      </c>
    </row>
    <row r="340" spans="1:10" ht="15" customHeight="1">
      <c r="A340" s="114">
        <v>43</v>
      </c>
      <c r="B340" s="113" t="s">
        <v>2166</v>
      </c>
      <c r="C340" s="116" t="s">
        <v>153</v>
      </c>
      <c r="D340" s="113" t="s">
        <v>157</v>
      </c>
      <c r="E340" s="113" t="s">
        <v>232</v>
      </c>
      <c r="F340" s="123" t="s">
        <v>158</v>
      </c>
      <c r="G340" s="113">
        <f t="shared" si="10"/>
        <v>39</v>
      </c>
      <c r="H340" s="113" t="s">
        <v>154</v>
      </c>
    </row>
    <row r="341" spans="1:10" ht="15" customHeight="1">
      <c r="A341" s="114">
        <v>43</v>
      </c>
      <c r="B341" s="113" t="s">
        <v>2166</v>
      </c>
      <c r="C341" s="116" t="s">
        <v>153</v>
      </c>
      <c r="D341" s="113" t="s">
        <v>159</v>
      </c>
      <c r="E341" s="113" t="s">
        <v>232</v>
      </c>
      <c r="F341" s="123" t="s">
        <v>160</v>
      </c>
      <c r="G341" s="113">
        <f t="shared" si="10"/>
        <v>24</v>
      </c>
      <c r="H341" s="113" t="s">
        <v>154</v>
      </c>
    </row>
    <row r="342" spans="1:10" ht="15" customHeight="1">
      <c r="A342" s="114">
        <v>43</v>
      </c>
      <c r="B342" s="113" t="s">
        <v>2166</v>
      </c>
      <c r="C342" s="116" t="s">
        <v>153</v>
      </c>
      <c r="D342" s="113" t="s">
        <v>161</v>
      </c>
      <c r="E342" s="113" t="s">
        <v>232</v>
      </c>
      <c r="F342" s="123" t="s">
        <v>162</v>
      </c>
      <c r="G342" s="113">
        <f t="shared" si="10"/>
        <v>19</v>
      </c>
      <c r="H342" s="113" t="s">
        <v>154</v>
      </c>
    </row>
    <row r="343" spans="1:10" ht="15" customHeight="1">
      <c r="A343" s="114">
        <v>43</v>
      </c>
      <c r="B343" s="113" t="s">
        <v>2166</v>
      </c>
      <c r="C343" s="116" t="s">
        <v>163</v>
      </c>
      <c r="E343" s="113" t="s">
        <v>232</v>
      </c>
      <c r="F343" s="123" t="s">
        <v>428</v>
      </c>
      <c r="G343" s="113">
        <f t="shared" si="10"/>
        <v>39</v>
      </c>
      <c r="H343" s="113" t="s">
        <v>154</v>
      </c>
    </row>
    <row r="344" spans="1:10" ht="15" customHeight="1">
      <c r="A344" s="114">
        <v>43</v>
      </c>
      <c r="B344" s="113" t="s">
        <v>2166</v>
      </c>
      <c r="C344" s="116" t="s">
        <v>452</v>
      </c>
      <c r="E344" s="113" t="s">
        <v>232</v>
      </c>
      <c r="F344" s="123" t="s">
        <v>429</v>
      </c>
      <c r="G344" s="113">
        <f t="shared" si="10"/>
        <v>39</v>
      </c>
      <c r="H344" s="113" t="s">
        <v>154</v>
      </c>
    </row>
    <row r="345" spans="1:10" ht="15" customHeight="1">
      <c r="A345" s="114">
        <v>43</v>
      </c>
      <c r="B345" s="113" t="s">
        <v>2166</v>
      </c>
      <c r="C345" s="116" t="s">
        <v>344</v>
      </c>
      <c r="E345" s="113" t="s">
        <v>232</v>
      </c>
      <c r="F345" s="123" t="s">
        <v>430</v>
      </c>
      <c r="G345" s="113">
        <f t="shared" si="10"/>
        <v>39</v>
      </c>
      <c r="H345" s="113" t="s">
        <v>154</v>
      </c>
    </row>
    <row r="346" spans="1:10" ht="15" customHeight="1">
      <c r="A346" s="114">
        <v>43</v>
      </c>
      <c r="B346" s="113" t="s">
        <v>2166</v>
      </c>
      <c r="C346" s="116" t="s">
        <v>345</v>
      </c>
      <c r="E346" s="113" t="s">
        <v>232</v>
      </c>
      <c r="F346" s="123" t="s">
        <v>431</v>
      </c>
      <c r="G346" s="113">
        <f t="shared" si="10"/>
        <v>39</v>
      </c>
      <c r="H346" s="113" t="s">
        <v>154</v>
      </c>
    </row>
    <row r="347" spans="1:10" ht="15" customHeight="1">
      <c r="A347" s="114">
        <v>43</v>
      </c>
      <c r="B347" s="113" t="s">
        <v>2166</v>
      </c>
      <c r="C347" s="116" t="s">
        <v>346</v>
      </c>
      <c r="E347" s="113" t="s">
        <v>232</v>
      </c>
      <c r="F347" s="123" t="s">
        <v>432</v>
      </c>
      <c r="G347" s="113">
        <f t="shared" si="10"/>
        <v>39</v>
      </c>
      <c r="H347" s="113" t="s">
        <v>154</v>
      </c>
    </row>
    <row r="348" spans="1:10" ht="15" customHeight="1">
      <c r="A348" s="114">
        <v>44</v>
      </c>
      <c r="B348" s="113" t="s">
        <v>2165</v>
      </c>
      <c r="C348" s="116" t="s">
        <v>153</v>
      </c>
      <c r="E348" s="113" t="s">
        <v>232</v>
      </c>
      <c r="F348" s="127" t="s">
        <v>275</v>
      </c>
      <c r="G348" s="113">
        <f t="shared" si="10"/>
        <v>30</v>
      </c>
      <c r="H348" s="113" t="s">
        <v>154</v>
      </c>
      <c r="I348" s="113">
        <v>2</v>
      </c>
      <c r="J348" s="113">
        <v>2</v>
      </c>
    </row>
    <row r="349" spans="1:10" ht="15" customHeight="1">
      <c r="A349" s="114">
        <v>44</v>
      </c>
      <c r="B349" s="113" t="s">
        <v>2165</v>
      </c>
      <c r="C349" s="116" t="s">
        <v>153</v>
      </c>
      <c r="D349" s="113" t="s">
        <v>153</v>
      </c>
      <c r="E349" s="113" t="s">
        <v>232</v>
      </c>
      <c r="F349" s="123" t="s">
        <v>342</v>
      </c>
      <c r="G349" s="113">
        <f t="shared" si="10"/>
        <v>29</v>
      </c>
      <c r="H349" s="113" t="s">
        <v>154</v>
      </c>
    </row>
    <row r="350" spans="1:10" ht="15" customHeight="1">
      <c r="A350" s="114">
        <v>44</v>
      </c>
      <c r="B350" s="113" t="s">
        <v>2165</v>
      </c>
      <c r="C350" s="116" t="s">
        <v>153</v>
      </c>
      <c r="D350" s="113" t="s">
        <v>155</v>
      </c>
      <c r="E350" s="113" t="s">
        <v>232</v>
      </c>
      <c r="F350" s="123" t="s">
        <v>343</v>
      </c>
      <c r="G350" s="113">
        <f t="shared" si="10"/>
        <v>28</v>
      </c>
      <c r="H350" s="113" t="s">
        <v>154</v>
      </c>
    </row>
    <row r="351" spans="1:10" ht="15" customHeight="1">
      <c r="A351" s="114">
        <v>44</v>
      </c>
      <c r="B351" s="113" t="s">
        <v>2165</v>
      </c>
      <c r="C351" s="116" t="s">
        <v>153</v>
      </c>
      <c r="D351" s="113" t="s">
        <v>157</v>
      </c>
      <c r="E351" s="113" t="s">
        <v>232</v>
      </c>
      <c r="F351" s="123" t="s">
        <v>158</v>
      </c>
      <c r="G351" s="113">
        <f t="shared" si="10"/>
        <v>39</v>
      </c>
      <c r="H351" s="113" t="s">
        <v>154</v>
      </c>
    </row>
    <row r="352" spans="1:10" ht="15" customHeight="1">
      <c r="A352" s="114">
        <v>44</v>
      </c>
      <c r="B352" s="113" t="s">
        <v>2165</v>
      </c>
      <c r="C352" s="116" t="s">
        <v>153</v>
      </c>
      <c r="D352" s="113" t="s">
        <v>159</v>
      </c>
      <c r="E352" s="113" t="s">
        <v>232</v>
      </c>
      <c r="F352" s="123" t="s">
        <v>160</v>
      </c>
      <c r="G352" s="113">
        <f t="shared" si="10"/>
        <v>24</v>
      </c>
      <c r="H352" s="113" t="s">
        <v>154</v>
      </c>
    </row>
    <row r="353" spans="1:10" ht="15" customHeight="1">
      <c r="A353" s="114">
        <v>44</v>
      </c>
      <c r="B353" s="113" t="s">
        <v>2165</v>
      </c>
      <c r="C353" s="116" t="s">
        <v>153</v>
      </c>
      <c r="D353" s="113" t="s">
        <v>161</v>
      </c>
      <c r="E353" s="113" t="s">
        <v>232</v>
      </c>
      <c r="F353" s="123" t="s">
        <v>162</v>
      </c>
      <c r="G353" s="113">
        <f t="shared" si="10"/>
        <v>19</v>
      </c>
      <c r="H353" s="113" t="s">
        <v>154</v>
      </c>
    </row>
    <row r="354" spans="1:10" ht="15" customHeight="1">
      <c r="A354" s="114">
        <v>44</v>
      </c>
      <c r="B354" s="113" t="s">
        <v>2165</v>
      </c>
      <c r="C354" s="116" t="s">
        <v>163</v>
      </c>
      <c r="E354" s="113" t="s">
        <v>232</v>
      </c>
      <c r="F354" s="123" t="s">
        <v>411</v>
      </c>
      <c r="G354" s="113">
        <f t="shared" si="10"/>
        <v>40</v>
      </c>
      <c r="H354" s="113" t="s">
        <v>154</v>
      </c>
    </row>
    <row r="355" spans="1:10" ht="15" customHeight="1">
      <c r="A355" s="114">
        <v>45</v>
      </c>
      <c r="B355" s="113" t="s">
        <v>2168</v>
      </c>
      <c r="C355" s="116" t="s">
        <v>153</v>
      </c>
      <c r="E355" s="113" t="s">
        <v>232</v>
      </c>
      <c r="F355" s="127" t="s">
        <v>280</v>
      </c>
      <c r="G355" s="113">
        <f t="shared" ref="G355:G385" si="11">LEN(F355)</f>
        <v>38</v>
      </c>
      <c r="H355" s="113" t="s">
        <v>154</v>
      </c>
      <c r="I355" s="113">
        <v>2</v>
      </c>
      <c r="J355" s="113">
        <v>1</v>
      </c>
    </row>
    <row r="356" spans="1:10" ht="15" customHeight="1">
      <c r="A356" s="114">
        <v>45</v>
      </c>
      <c r="B356" s="113" t="s">
        <v>2168</v>
      </c>
      <c r="C356" s="116" t="s">
        <v>153</v>
      </c>
      <c r="D356" s="113" t="s">
        <v>153</v>
      </c>
      <c r="E356" s="113" t="s">
        <v>232</v>
      </c>
      <c r="F356" s="123" t="s">
        <v>342</v>
      </c>
      <c r="G356" s="113">
        <f t="shared" si="11"/>
        <v>29</v>
      </c>
      <c r="H356" s="113" t="s">
        <v>154</v>
      </c>
    </row>
    <row r="357" spans="1:10" ht="15" customHeight="1">
      <c r="A357" s="114">
        <v>45</v>
      </c>
      <c r="B357" s="113" t="s">
        <v>2168</v>
      </c>
      <c r="C357" s="116" t="s">
        <v>153</v>
      </c>
      <c r="D357" s="113" t="s">
        <v>155</v>
      </c>
      <c r="E357" s="113" t="s">
        <v>232</v>
      </c>
      <c r="F357" s="123" t="s">
        <v>343</v>
      </c>
      <c r="G357" s="113">
        <f t="shared" si="11"/>
        <v>28</v>
      </c>
      <c r="H357" s="113" t="s">
        <v>154</v>
      </c>
    </row>
    <row r="358" spans="1:10" ht="15" customHeight="1">
      <c r="A358" s="114">
        <v>45</v>
      </c>
      <c r="B358" s="113" t="s">
        <v>2168</v>
      </c>
      <c r="C358" s="116" t="s">
        <v>153</v>
      </c>
      <c r="D358" s="113" t="s">
        <v>157</v>
      </c>
      <c r="E358" s="113" t="s">
        <v>232</v>
      </c>
      <c r="F358" s="123" t="s">
        <v>158</v>
      </c>
      <c r="G358" s="113">
        <f t="shared" si="11"/>
        <v>39</v>
      </c>
      <c r="H358" s="113" t="s">
        <v>154</v>
      </c>
    </row>
    <row r="359" spans="1:10" ht="15" customHeight="1">
      <c r="A359" s="114">
        <v>45</v>
      </c>
      <c r="B359" s="113" t="s">
        <v>2168</v>
      </c>
      <c r="C359" s="116" t="s">
        <v>153</v>
      </c>
      <c r="D359" s="113" t="s">
        <v>159</v>
      </c>
      <c r="E359" s="113" t="s">
        <v>232</v>
      </c>
      <c r="F359" s="123" t="s">
        <v>160</v>
      </c>
      <c r="G359" s="113">
        <f t="shared" si="11"/>
        <v>24</v>
      </c>
      <c r="H359" s="113" t="s">
        <v>154</v>
      </c>
    </row>
    <row r="360" spans="1:10" ht="15" customHeight="1">
      <c r="A360" s="114">
        <v>45</v>
      </c>
      <c r="B360" s="113" t="s">
        <v>2168</v>
      </c>
      <c r="C360" s="116" t="s">
        <v>153</v>
      </c>
      <c r="D360" s="113" t="s">
        <v>161</v>
      </c>
      <c r="E360" s="113" t="s">
        <v>232</v>
      </c>
      <c r="F360" s="123" t="s">
        <v>162</v>
      </c>
      <c r="G360" s="113">
        <f t="shared" si="11"/>
        <v>19</v>
      </c>
      <c r="H360" s="113" t="s">
        <v>154</v>
      </c>
    </row>
    <row r="361" spans="1:10" ht="15" customHeight="1">
      <c r="A361" s="114">
        <v>45</v>
      </c>
      <c r="B361" s="113" t="s">
        <v>2168</v>
      </c>
      <c r="C361" s="116" t="s">
        <v>163</v>
      </c>
      <c r="E361" s="113" t="s">
        <v>232</v>
      </c>
      <c r="F361" s="123" t="s">
        <v>407</v>
      </c>
      <c r="G361" s="113">
        <f t="shared" si="11"/>
        <v>33</v>
      </c>
      <c r="H361" s="113" t="s">
        <v>154</v>
      </c>
    </row>
    <row r="362" spans="1:10" ht="15" customHeight="1">
      <c r="A362" s="114">
        <v>46</v>
      </c>
      <c r="B362" s="113">
        <v>10380776</v>
      </c>
      <c r="C362" s="116" t="s">
        <v>153</v>
      </c>
      <c r="E362" s="113" t="s">
        <v>232</v>
      </c>
      <c r="F362" s="127" t="s">
        <v>279</v>
      </c>
      <c r="G362" s="113">
        <f t="shared" si="11"/>
        <v>27</v>
      </c>
      <c r="H362" s="113" t="s">
        <v>154</v>
      </c>
      <c r="I362" s="113">
        <v>2</v>
      </c>
      <c r="J362" s="113">
        <v>4</v>
      </c>
    </row>
    <row r="363" spans="1:10" ht="15" customHeight="1">
      <c r="A363" s="114">
        <v>46</v>
      </c>
      <c r="B363" s="113">
        <v>10380776</v>
      </c>
      <c r="C363" s="116" t="s">
        <v>153</v>
      </c>
      <c r="D363" s="113" t="s">
        <v>153</v>
      </c>
      <c r="E363" s="113" t="s">
        <v>232</v>
      </c>
      <c r="F363" s="123" t="s">
        <v>342</v>
      </c>
      <c r="G363" s="113">
        <f t="shared" si="11"/>
        <v>29</v>
      </c>
      <c r="H363" s="113" t="s">
        <v>154</v>
      </c>
    </row>
    <row r="364" spans="1:10" ht="15" customHeight="1">
      <c r="A364" s="114">
        <v>46</v>
      </c>
      <c r="B364" s="113">
        <v>10380776</v>
      </c>
      <c r="C364" s="116" t="s">
        <v>153</v>
      </c>
      <c r="D364" s="113" t="s">
        <v>155</v>
      </c>
      <c r="E364" s="113" t="s">
        <v>232</v>
      </c>
      <c r="F364" s="123" t="s">
        <v>343</v>
      </c>
      <c r="G364" s="113">
        <f t="shared" si="11"/>
        <v>28</v>
      </c>
      <c r="H364" s="113" t="s">
        <v>154</v>
      </c>
    </row>
    <row r="365" spans="1:10" ht="15" customHeight="1">
      <c r="A365" s="114">
        <v>46</v>
      </c>
      <c r="B365" s="113">
        <v>10380776</v>
      </c>
      <c r="C365" s="116" t="s">
        <v>153</v>
      </c>
      <c r="D365" s="113" t="s">
        <v>157</v>
      </c>
      <c r="E365" s="113" t="s">
        <v>232</v>
      </c>
      <c r="F365" s="123" t="s">
        <v>158</v>
      </c>
      <c r="G365" s="113">
        <f t="shared" si="11"/>
        <v>39</v>
      </c>
      <c r="H365" s="113" t="s">
        <v>154</v>
      </c>
    </row>
    <row r="366" spans="1:10" ht="15" customHeight="1">
      <c r="A366" s="114">
        <v>46</v>
      </c>
      <c r="B366" s="113">
        <v>10380776</v>
      </c>
      <c r="C366" s="116" t="s">
        <v>153</v>
      </c>
      <c r="D366" s="113" t="s">
        <v>159</v>
      </c>
      <c r="E366" s="113" t="s">
        <v>232</v>
      </c>
      <c r="F366" s="123" t="s">
        <v>160</v>
      </c>
      <c r="G366" s="113">
        <f t="shared" si="11"/>
        <v>24</v>
      </c>
      <c r="H366" s="113" t="s">
        <v>154</v>
      </c>
    </row>
    <row r="367" spans="1:10" ht="15" customHeight="1">
      <c r="A367" s="114">
        <v>46</v>
      </c>
      <c r="B367" s="113">
        <v>10380776</v>
      </c>
      <c r="C367" s="116" t="s">
        <v>153</v>
      </c>
      <c r="D367" s="113" t="s">
        <v>161</v>
      </c>
      <c r="E367" s="113" t="s">
        <v>232</v>
      </c>
      <c r="F367" s="123" t="s">
        <v>162</v>
      </c>
      <c r="G367" s="113">
        <f t="shared" si="11"/>
        <v>19</v>
      </c>
      <c r="H367" s="113" t="s">
        <v>154</v>
      </c>
    </row>
    <row r="368" spans="1:10" ht="15" customHeight="1">
      <c r="A368" s="114">
        <v>46</v>
      </c>
      <c r="B368" s="113">
        <v>10380776</v>
      </c>
      <c r="C368" s="116" t="s">
        <v>163</v>
      </c>
      <c r="E368" s="113" t="s">
        <v>232</v>
      </c>
      <c r="F368" s="123" t="s">
        <v>433</v>
      </c>
      <c r="G368" s="113">
        <f t="shared" si="11"/>
        <v>39</v>
      </c>
      <c r="H368" s="113" t="s">
        <v>154</v>
      </c>
    </row>
    <row r="369" spans="1:10" ht="15" customHeight="1">
      <c r="A369" s="114">
        <v>47</v>
      </c>
      <c r="B369" s="113" t="s">
        <v>2168</v>
      </c>
      <c r="C369" s="116" t="s">
        <v>153</v>
      </c>
      <c r="E369" s="113" t="s">
        <v>232</v>
      </c>
      <c r="F369" s="127" t="s">
        <v>278</v>
      </c>
      <c r="G369" s="113">
        <f t="shared" si="11"/>
        <v>30</v>
      </c>
      <c r="H369" s="113" t="s">
        <v>154</v>
      </c>
      <c r="I369" s="113">
        <v>2</v>
      </c>
      <c r="J369" s="113">
        <v>2</v>
      </c>
    </row>
    <row r="370" spans="1:10" ht="15" customHeight="1">
      <c r="A370" s="114">
        <v>47</v>
      </c>
      <c r="B370" s="113" t="s">
        <v>2168</v>
      </c>
      <c r="C370" s="116" t="s">
        <v>153</v>
      </c>
      <c r="D370" s="113" t="s">
        <v>153</v>
      </c>
      <c r="E370" s="113" t="s">
        <v>232</v>
      </c>
      <c r="F370" s="123" t="s">
        <v>342</v>
      </c>
      <c r="G370" s="113">
        <f t="shared" si="11"/>
        <v>29</v>
      </c>
      <c r="H370" s="113" t="s">
        <v>154</v>
      </c>
    </row>
    <row r="371" spans="1:10" ht="15" customHeight="1">
      <c r="A371" s="114">
        <v>47</v>
      </c>
      <c r="B371" s="113" t="s">
        <v>2168</v>
      </c>
      <c r="C371" s="116" t="s">
        <v>153</v>
      </c>
      <c r="D371" s="113" t="s">
        <v>155</v>
      </c>
      <c r="E371" s="113" t="s">
        <v>232</v>
      </c>
      <c r="F371" s="123" t="s">
        <v>343</v>
      </c>
      <c r="G371" s="113">
        <f t="shared" si="11"/>
        <v>28</v>
      </c>
      <c r="H371" s="113" t="s">
        <v>154</v>
      </c>
    </row>
    <row r="372" spans="1:10" ht="15" customHeight="1">
      <c r="A372" s="114">
        <v>47</v>
      </c>
      <c r="B372" s="113" t="s">
        <v>2168</v>
      </c>
      <c r="C372" s="116" t="s">
        <v>153</v>
      </c>
      <c r="D372" s="113" t="s">
        <v>157</v>
      </c>
      <c r="E372" s="113" t="s">
        <v>232</v>
      </c>
      <c r="F372" s="123" t="s">
        <v>158</v>
      </c>
      <c r="G372" s="113">
        <f t="shared" si="11"/>
        <v>39</v>
      </c>
      <c r="H372" s="113" t="s">
        <v>154</v>
      </c>
    </row>
    <row r="373" spans="1:10" ht="15" customHeight="1">
      <c r="A373" s="114">
        <v>47</v>
      </c>
      <c r="B373" s="113" t="s">
        <v>2168</v>
      </c>
      <c r="C373" s="116" t="s">
        <v>153</v>
      </c>
      <c r="D373" s="113" t="s">
        <v>159</v>
      </c>
      <c r="E373" s="113" t="s">
        <v>232</v>
      </c>
      <c r="F373" s="123" t="s">
        <v>160</v>
      </c>
      <c r="G373" s="113">
        <f t="shared" si="11"/>
        <v>24</v>
      </c>
      <c r="H373" s="113" t="s">
        <v>154</v>
      </c>
    </row>
    <row r="374" spans="1:10" ht="15" customHeight="1">
      <c r="A374" s="114">
        <v>47</v>
      </c>
      <c r="B374" s="113" t="s">
        <v>2168</v>
      </c>
      <c r="C374" s="116" t="s">
        <v>153</v>
      </c>
      <c r="D374" s="113" t="s">
        <v>161</v>
      </c>
      <c r="E374" s="113" t="s">
        <v>232</v>
      </c>
      <c r="F374" s="123" t="s">
        <v>162</v>
      </c>
      <c r="G374" s="113">
        <f t="shared" si="11"/>
        <v>19</v>
      </c>
      <c r="H374" s="113" t="s">
        <v>154</v>
      </c>
    </row>
    <row r="375" spans="1:10" ht="15" customHeight="1">
      <c r="A375" s="114">
        <v>47</v>
      </c>
      <c r="B375" s="113" t="s">
        <v>2168</v>
      </c>
      <c r="C375" s="116" t="s">
        <v>163</v>
      </c>
      <c r="E375" s="113" t="s">
        <v>232</v>
      </c>
      <c r="F375" s="123" t="s">
        <v>411</v>
      </c>
      <c r="G375" s="113">
        <f t="shared" si="11"/>
        <v>40</v>
      </c>
      <c r="H375" s="113" t="s">
        <v>154</v>
      </c>
    </row>
    <row r="376" spans="1:10" ht="15" customHeight="1">
      <c r="A376" s="114">
        <v>48</v>
      </c>
      <c r="B376" s="113" t="s">
        <v>2169</v>
      </c>
      <c r="C376" s="116" t="s">
        <v>153</v>
      </c>
      <c r="E376" s="113" t="s">
        <v>232</v>
      </c>
      <c r="F376" s="127" t="s">
        <v>379</v>
      </c>
      <c r="G376" s="113">
        <f t="shared" si="11"/>
        <v>36</v>
      </c>
      <c r="H376" s="113" t="s">
        <v>154</v>
      </c>
      <c r="I376" s="113">
        <v>2</v>
      </c>
      <c r="J376" s="113">
        <v>1</v>
      </c>
    </row>
    <row r="377" spans="1:10" ht="15" customHeight="1">
      <c r="A377" s="114">
        <v>48</v>
      </c>
      <c r="B377" s="113" t="s">
        <v>2169</v>
      </c>
      <c r="C377" s="116" t="s">
        <v>153</v>
      </c>
      <c r="D377" s="113" t="s">
        <v>153</v>
      </c>
      <c r="E377" s="113" t="s">
        <v>232</v>
      </c>
      <c r="F377" s="123" t="s">
        <v>342</v>
      </c>
      <c r="G377" s="113">
        <f t="shared" si="11"/>
        <v>29</v>
      </c>
      <c r="H377" s="113" t="s">
        <v>154</v>
      </c>
    </row>
    <row r="378" spans="1:10" ht="15" customHeight="1">
      <c r="A378" s="114">
        <v>48</v>
      </c>
      <c r="B378" s="113" t="s">
        <v>2169</v>
      </c>
      <c r="C378" s="116" t="s">
        <v>153</v>
      </c>
      <c r="D378" s="113" t="s">
        <v>155</v>
      </c>
      <c r="E378" s="113" t="s">
        <v>232</v>
      </c>
      <c r="F378" s="123" t="s">
        <v>343</v>
      </c>
      <c r="G378" s="113">
        <f t="shared" si="11"/>
        <v>28</v>
      </c>
      <c r="H378" s="113" t="s">
        <v>154</v>
      </c>
    </row>
    <row r="379" spans="1:10" ht="15" customHeight="1">
      <c r="A379" s="114">
        <v>48</v>
      </c>
      <c r="B379" s="113" t="s">
        <v>2169</v>
      </c>
      <c r="C379" s="116" t="s">
        <v>153</v>
      </c>
      <c r="D379" s="113" t="s">
        <v>157</v>
      </c>
      <c r="E379" s="113" t="s">
        <v>232</v>
      </c>
      <c r="F379" s="123" t="s">
        <v>158</v>
      </c>
      <c r="G379" s="113">
        <f t="shared" si="11"/>
        <v>39</v>
      </c>
      <c r="H379" s="113" t="s">
        <v>154</v>
      </c>
    </row>
    <row r="380" spans="1:10" ht="15" customHeight="1">
      <c r="A380" s="114">
        <v>48</v>
      </c>
      <c r="B380" s="113" t="s">
        <v>2169</v>
      </c>
      <c r="C380" s="116" t="s">
        <v>153</v>
      </c>
      <c r="D380" s="113" t="s">
        <v>159</v>
      </c>
      <c r="E380" s="113" t="s">
        <v>232</v>
      </c>
      <c r="F380" s="123" t="s">
        <v>160</v>
      </c>
      <c r="G380" s="113">
        <f t="shared" si="11"/>
        <v>24</v>
      </c>
      <c r="H380" s="113" t="s">
        <v>154</v>
      </c>
    </row>
    <row r="381" spans="1:10" ht="15" customHeight="1">
      <c r="A381" s="114">
        <v>48</v>
      </c>
      <c r="B381" s="113" t="s">
        <v>2169</v>
      </c>
      <c r="C381" s="116" t="s">
        <v>153</v>
      </c>
      <c r="D381" s="113" t="s">
        <v>161</v>
      </c>
      <c r="E381" s="113" t="s">
        <v>232</v>
      </c>
      <c r="F381" s="123" t="s">
        <v>162</v>
      </c>
      <c r="G381" s="113">
        <f t="shared" si="11"/>
        <v>19</v>
      </c>
      <c r="H381" s="113" t="s">
        <v>154</v>
      </c>
    </row>
    <row r="382" spans="1:10" ht="15" customHeight="1">
      <c r="A382" s="114">
        <v>48</v>
      </c>
      <c r="B382" s="113" t="s">
        <v>2169</v>
      </c>
      <c r="C382" s="116" t="s">
        <v>163</v>
      </c>
      <c r="E382" s="113" t="s">
        <v>232</v>
      </c>
      <c r="F382" s="123" t="s">
        <v>405</v>
      </c>
      <c r="G382" s="113">
        <f t="shared" si="11"/>
        <v>32</v>
      </c>
      <c r="H382" s="113" t="s">
        <v>154</v>
      </c>
    </row>
    <row r="383" spans="1:10" ht="15" customHeight="1">
      <c r="A383" s="114">
        <v>48</v>
      </c>
      <c r="B383" s="113" t="s">
        <v>2169</v>
      </c>
      <c r="C383" s="116" t="s">
        <v>452</v>
      </c>
      <c r="E383" s="113" t="s">
        <v>232</v>
      </c>
      <c r="F383" s="123" t="s">
        <v>407</v>
      </c>
      <c r="G383" s="113">
        <f t="shared" si="11"/>
        <v>33</v>
      </c>
      <c r="H383" s="113" t="s">
        <v>154</v>
      </c>
    </row>
    <row r="384" spans="1:10" ht="15" customHeight="1">
      <c r="A384" s="114">
        <v>49</v>
      </c>
      <c r="B384" s="113" t="s">
        <v>2169</v>
      </c>
      <c r="C384" s="116" t="s">
        <v>153</v>
      </c>
      <c r="E384" s="113" t="s">
        <v>232</v>
      </c>
      <c r="F384" s="127" t="s">
        <v>2068</v>
      </c>
      <c r="G384" s="113">
        <f t="shared" si="11"/>
        <v>33</v>
      </c>
      <c r="H384" s="113" t="s">
        <v>154</v>
      </c>
      <c r="I384" s="113">
        <v>2</v>
      </c>
      <c r="J384" s="113">
        <v>2</v>
      </c>
    </row>
    <row r="385" spans="1:10" ht="15" customHeight="1">
      <c r="A385" s="114">
        <v>49</v>
      </c>
      <c r="B385" s="113" t="s">
        <v>2169</v>
      </c>
      <c r="C385" s="116" t="s">
        <v>153</v>
      </c>
      <c r="D385" s="113" t="s">
        <v>153</v>
      </c>
      <c r="E385" s="113" t="s">
        <v>232</v>
      </c>
      <c r="F385" s="123" t="s">
        <v>342</v>
      </c>
      <c r="G385" s="113">
        <f t="shared" si="11"/>
        <v>29</v>
      </c>
      <c r="H385" s="113" t="s">
        <v>154</v>
      </c>
    </row>
    <row r="386" spans="1:10" ht="15" customHeight="1">
      <c r="A386" s="114">
        <v>49</v>
      </c>
      <c r="B386" s="113" t="s">
        <v>2169</v>
      </c>
      <c r="C386" s="116" t="s">
        <v>153</v>
      </c>
      <c r="D386" s="113" t="s">
        <v>155</v>
      </c>
      <c r="E386" s="113" t="s">
        <v>232</v>
      </c>
      <c r="F386" s="123" t="s">
        <v>343</v>
      </c>
      <c r="G386" s="113">
        <f t="shared" ref="G386:G426" si="12">LEN(F386)</f>
        <v>28</v>
      </c>
      <c r="H386" s="113" t="s">
        <v>154</v>
      </c>
    </row>
    <row r="387" spans="1:10" ht="15" customHeight="1">
      <c r="A387" s="114">
        <v>49</v>
      </c>
      <c r="B387" s="113" t="s">
        <v>2169</v>
      </c>
      <c r="C387" s="116" t="s">
        <v>153</v>
      </c>
      <c r="D387" s="113" t="s">
        <v>157</v>
      </c>
      <c r="E387" s="113" t="s">
        <v>232</v>
      </c>
      <c r="F387" s="123" t="s">
        <v>158</v>
      </c>
      <c r="G387" s="113">
        <f t="shared" si="12"/>
        <v>39</v>
      </c>
      <c r="H387" s="113" t="s">
        <v>154</v>
      </c>
    </row>
    <row r="388" spans="1:10" ht="15" customHeight="1">
      <c r="A388" s="114">
        <v>49</v>
      </c>
      <c r="B388" s="113" t="s">
        <v>2169</v>
      </c>
      <c r="C388" s="116" t="s">
        <v>153</v>
      </c>
      <c r="D388" s="113" t="s">
        <v>159</v>
      </c>
      <c r="E388" s="113" t="s">
        <v>232</v>
      </c>
      <c r="F388" s="123" t="s">
        <v>160</v>
      </c>
      <c r="G388" s="113">
        <f t="shared" si="12"/>
        <v>24</v>
      </c>
      <c r="H388" s="113" t="s">
        <v>154</v>
      </c>
    </row>
    <row r="389" spans="1:10" ht="15" customHeight="1">
      <c r="A389" s="114">
        <v>49</v>
      </c>
      <c r="B389" s="113" t="s">
        <v>2169</v>
      </c>
      <c r="C389" s="116" t="s">
        <v>153</v>
      </c>
      <c r="D389" s="113" t="s">
        <v>161</v>
      </c>
      <c r="E389" s="113" t="s">
        <v>232</v>
      </c>
      <c r="F389" s="123" t="s">
        <v>162</v>
      </c>
      <c r="G389" s="113">
        <f t="shared" si="12"/>
        <v>19</v>
      </c>
      <c r="H389" s="113" t="s">
        <v>154</v>
      </c>
    </row>
    <row r="390" spans="1:10" ht="15" customHeight="1">
      <c r="A390" s="114">
        <v>49</v>
      </c>
      <c r="B390" s="113" t="s">
        <v>2169</v>
      </c>
      <c r="C390" s="116" t="s">
        <v>163</v>
      </c>
      <c r="E390" s="113" t="s">
        <v>232</v>
      </c>
      <c r="F390" s="123" t="s">
        <v>434</v>
      </c>
      <c r="G390" s="113">
        <f t="shared" si="12"/>
        <v>38</v>
      </c>
      <c r="H390" s="113" t="s">
        <v>154</v>
      </c>
    </row>
    <row r="391" spans="1:10" ht="15" customHeight="1">
      <c r="A391" s="114">
        <v>50</v>
      </c>
      <c r="B391" s="113" t="s">
        <v>2169</v>
      </c>
      <c r="C391" s="116" t="s">
        <v>153</v>
      </c>
      <c r="E391" s="113" t="s">
        <v>232</v>
      </c>
      <c r="F391" s="123" t="s">
        <v>282</v>
      </c>
    </row>
    <row r="392" spans="1:10" ht="15" customHeight="1">
      <c r="A392" s="114">
        <v>50</v>
      </c>
      <c r="B392" s="113" t="s">
        <v>2169</v>
      </c>
      <c r="C392" s="116" t="s">
        <v>153</v>
      </c>
      <c r="D392" s="113" t="s">
        <v>153</v>
      </c>
      <c r="E392" s="113" t="s">
        <v>232</v>
      </c>
      <c r="F392" s="123" t="s">
        <v>342</v>
      </c>
    </row>
    <row r="393" spans="1:10" ht="15" customHeight="1">
      <c r="A393" s="114">
        <v>50</v>
      </c>
      <c r="B393" s="113" t="s">
        <v>2169</v>
      </c>
      <c r="C393" s="116" t="s">
        <v>153</v>
      </c>
      <c r="D393" s="113" t="s">
        <v>155</v>
      </c>
      <c r="E393" s="113" t="s">
        <v>232</v>
      </c>
      <c r="F393" s="123" t="s">
        <v>343</v>
      </c>
    </row>
    <row r="394" spans="1:10" ht="15" customHeight="1">
      <c r="A394" s="114">
        <v>50</v>
      </c>
      <c r="B394" s="113" t="s">
        <v>2169</v>
      </c>
      <c r="C394" s="116" t="s">
        <v>153</v>
      </c>
      <c r="D394" s="113" t="s">
        <v>157</v>
      </c>
      <c r="E394" s="113" t="s">
        <v>232</v>
      </c>
      <c r="F394" s="123" t="s">
        <v>158</v>
      </c>
    </row>
    <row r="395" spans="1:10" ht="15" customHeight="1">
      <c r="A395" s="114">
        <v>50</v>
      </c>
      <c r="B395" s="113" t="s">
        <v>2169</v>
      </c>
      <c r="C395" s="116" t="s">
        <v>153</v>
      </c>
      <c r="D395" s="113" t="s">
        <v>159</v>
      </c>
      <c r="E395" s="113" t="s">
        <v>232</v>
      </c>
      <c r="F395" s="123" t="s">
        <v>160</v>
      </c>
    </row>
    <row r="396" spans="1:10" ht="15" customHeight="1">
      <c r="A396" s="114">
        <v>50</v>
      </c>
      <c r="B396" s="113" t="s">
        <v>2169</v>
      </c>
      <c r="C396" s="116" t="s">
        <v>153</v>
      </c>
      <c r="D396" s="113" t="s">
        <v>161</v>
      </c>
      <c r="E396" s="113" t="s">
        <v>232</v>
      </c>
      <c r="F396" s="123" t="s">
        <v>162</v>
      </c>
    </row>
    <row r="397" spans="1:10" ht="15" customHeight="1">
      <c r="A397" s="114">
        <v>50</v>
      </c>
      <c r="B397" s="113" t="s">
        <v>2169</v>
      </c>
      <c r="C397" s="116" t="s">
        <v>163</v>
      </c>
      <c r="E397" s="113" t="s">
        <v>232</v>
      </c>
      <c r="F397" s="123" t="s">
        <v>410</v>
      </c>
    </row>
    <row r="398" spans="1:10" ht="15" customHeight="1">
      <c r="A398" s="114">
        <v>51</v>
      </c>
      <c r="B398" s="113" t="s">
        <v>2165</v>
      </c>
      <c r="C398" s="116" t="s">
        <v>153</v>
      </c>
      <c r="E398" s="113" t="s">
        <v>232</v>
      </c>
      <c r="F398" s="127" t="s">
        <v>281</v>
      </c>
      <c r="G398" s="113">
        <f t="shared" si="12"/>
        <v>28</v>
      </c>
      <c r="H398" s="113" t="s">
        <v>154</v>
      </c>
      <c r="I398" s="113">
        <v>2</v>
      </c>
      <c r="J398" s="113">
        <v>2</v>
      </c>
    </row>
    <row r="399" spans="1:10" ht="15" customHeight="1">
      <c r="A399" s="114">
        <v>51</v>
      </c>
      <c r="B399" s="113" t="s">
        <v>2165</v>
      </c>
      <c r="C399" s="116" t="s">
        <v>153</v>
      </c>
      <c r="D399" s="113" t="s">
        <v>153</v>
      </c>
      <c r="E399" s="113" t="s">
        <v>232</v>
      </c>
      <c r="F399" s="123" t="s">
        <v>342</v>
      </c>
      <c r="G399" s="113">
        <f t="shared" si="12"/>
        <v>29</v>
      </c>
      <c r="H399" s="113" t="s">
        <v>154</v>
      </c>
    </row>
    <row r="400" spans="1:10" ht="15" customHeight="1">
      <c r="A400" s="114">
        <v>51</v>
      </c>
      <c r="B400" s="113" t="s">
        <v>2165</v>
      </c>
      <c r="C400" s="116" t="s">
        <v>153</v>
      </c>
      <c r="D400" s="113" t="s">
        <v>155</v>
      </c>
      <c r="E400" s="113" t="s">
        <v>232</v>
      </c>
      <c r="F400" s="123" t="s">
        <v>343</v>
      </c>
      <c r="G400" s="113">
        <f t="shared" si="12"/>
        <v>28</v>
      </c>
      <c r="H400" s="113" t="s">
        <v>154</v>
      </c>
    </row>
    <row r="401" spans="1:10" ht="15" customHeight="1">
      <c r="A401" s="114">
        <v>51</v>
      </c>
      <c r="B401" s="113" t="s">
        <v>2165</v>
      </c>
      <c r="C401" s="116" t="s">
        <v>153</v>
      </c>
      <c r="D401" s="113" t="s">
        <v>157</v>
      </c>
      <c r="E401" s="113" t="s">
        <v>232</v>
      </c>
      <c r="F401" s="123" t="s">
        <v>158</v>
      </c>
      <c r="G401" s="113">
        <f t="shared" si="12"/>
        <v>39</v>
      </c>
      <c r="H401" s="113" t="s">
        <v>154</v>
      </c>
    </row>
    <row r="402" spans="1:10" ht="15" customHeight="1">
      <c r="A402" s="114">
        <v>51</v>
      </c>
      <c r="B402" s="113" t="s">
        <v>2165</v>
      </c>
      <c r="C402" s="116" t="s">
        <v>153</v>
      </c>
      <c r="D402" s="113" t="s">
        <v>159</v>
      </c>
      <c r="E402" s="113" t="s">
        <v>232</v>
      </c>
      <c r="F402" s="123" t="s">
        <v>160</v>
      </c>
      <c r="G402" s="113">
        <f t="shared" si="12"/>
        <v>24</v>
      </c>
      <c r="H402" s="113" t="s">
        <v>154</v>
      </c>
    </row>
    <row r="403" spans="1:10" ht="15" customHeight="1">
      <c r="A403" s="114">
        <v>51</v>
      </c>
      <c r="B403" s="113" t="s">
        <v>2165</v>
      </c>
      <c r="C403" s="116" t="s">
        <v>153</v>
      </c>
      <c r="D403" s="113" t="s">
        <v>161</v>
      </c>
      <c r="E403" s="113" t="s">
        <v>232</v>
      </c>
      <c r="F403" s="123" t="s">
        <v>162</v>
      </c>
      <c r="G403" s="113">
        <f t="shared" si="12"/>
        <v>19</v>
      </c>
      <c r="H403" s="113" t="s">
        <v>154</v>
      </c>
    </row>
    <row r="404" spans="1:10" ht="15" customHeight="1">
      <c r="A404" s="114">
        <v>51</v>
      </c>
      <c r="B404" s="113" t="s">
        <v>2165</v>
      </c>
      <c r="C404" s="116" t="s">
        <v>163</v>
      </c>
      <c r="E404" s="113" t="s">
        <v>232</v>
      </c>
      <c r="F404" s="123" t="s">
        <v>410</v>
      </c>
      <c r="G404" s="113">
        <f t="shared" si="12"/>
        <v>30</v>
      </c>
      <c r="H404" s="113" t="s">
        <v>154</v>
      </c>
    </row>
    <row r="405" spans="1:10" ht="15" customHeight="1">
      <c r="A405" s="114">
        <v>51</v>
      </c>
      <c r="B405" s="113" t="s">
        <v>2165</v>
      </c>
      <c r="C405" s="116" t="s">
        <v>452</v>
      </c>
      <c r="E405" s="113" t="s">
        <v>232</v>
      </c>
      <c r="F405" s="123" t="s">
        <v>411</v>
      </c>
      <c r="G405" s="113">
        <f t="shared" si="12"/>
        <v>40</v>
      </c>
      <c r="H405" s="113" t="s">
        <v>154</v>
      </c>
    </row>
    <row r="406" spans="1:10" ht="15" customHeight="1">
      <c r="A406" s="114">
        <v>52</v>
      </c>
      <c r="B406" s="113" t="s">
        <v>2170</v>
      </c>
      <c r="C406" s="116" t="s">
        <v>153</v>
      </c>
      <c r="E406" s="113" t="s">
        <v>232</v>
      </c>
      <c r="F406" s="127" t="s">
        <v>283</v>
      </c>
      <c r="G406" s="113">
        <f t="shared" si="12"/>
        <v>31</v>
      </c>
      <c r="H406" s="113" t="s">
        <v>154</v>
      </c>
      <c r="I406" s="113">
        <v>2</v>
      </c>
      <c r="J406" s="113">
        <v>2</v>
      </c>
    </row>
    <row r="407" spans="1:10" ht="15" customHeight="1">
      <c r="A407" s="114">
        <v>52</v>
      </c>
      <c r="B407" s="113" t="s">
        <v>2170</v>
      </c>
      <c r="C407" s="116" t="s">
        <v>153</v>
      </c>
      <c r="D407" s="113" t="s">
        <v>153</v>
      </c>
      <c r="E407" s="113" t="s">
        <v>232</v>
      </c>
      <c r="F407" s="123" t="s">
        <v>342</v>
      </c>
      <c r="G407" s="113">
        <f t="shared" si="12"/>
        <v>29</v>
      </c>
      <c r="H407" s="113" t="s">
        <v>154</v>
      </c>
    </row>
    <row r="408" spans="1:10" ht="15" customHeight="1">
      <c r="A408" s="114">
        <v>52</v>
      </c>
      <c r="B408" s="113" t="s">
        <v>2170</v>
      </c>
      <c r="C408" s="116" t="s">
        <v>153</v>
      </c>
      <c r="D408" s="113" t="s">
        <v>155</v>
      </c>
      <c r="E408" s="113" t="s">
        <v>232</v>
      </c>
      <c r="F408" s="123" t="s">
        <v>343</v>
      </c>
      <c r="G408" s="113">
        <f t="shared" si="12"/>
        <v>28</v>
      </c>
      <c r="H408" s="113" t="s">
        <v>154</v>
      </c>
    </row>
    <row r="409" spans="1:10" ht="15" customHeight="1">
      <c r="A409" s="114">
        <v>52</v>
      </c>
      <c r="B409" s="113" t="s">
        <v>2170</v>
      </c>
      <c r="C409" s="116" t="s">
        <v>153</v>
      </c>
      <c r="D409" s="113" t="s">
        <v>157</v>
      </c>
      <c r="E409" s="113" t="s">
        <v>232</v>
      </c>
      <c r="F409" s="123" t="s">
        <v>158</v>
      </c>
      <c r="G409" s="113">
        <f t="shared" si="12"/>
        <v>39</v>
      </c>
      <c r="H409" s="113" t="s">
        <v>154</v>
      </c>
    </row>
    <row r="410" spans="1:10" ht="15" customHeight="1">
      <c r="A410" s="114">
        <v>52</v>
      </c>
      <c r="B410" s="113" t="s">
        <v>2170</v>
      </c>
      <c r="C410" s="116" t="s">
        <v>153</v>
      </c>
      <c r="D410" s="113" t="s">
        <v>159</v>
      </c>
      <c r="E410" s="113" t="s">
        <v>232</v>
      </c>
      <c r="F410" s="123" t="s">
        <v>160</v>
      </c>
      <c r="G410" s="113">
        <f t="shared" si="12"/>
        <v>24</v>
      </c>
      <c r="H410" s="113" t="s">
        <v>154</v>
      </c>
    </row>
    <row r="411" spans="1:10" ht="15" customHeight="1">
      <c r="A411" s="114">
        <v>52</v>
      </c>
      <c r="B411" s="113" t="s">
        <v>2170</v>
      </c>
      <c r="C411" s="116" t="s">
        <v>153</v>
      </c>
      <c r="D411" s="113" t="s">
        <v>161</v>
      </c>
      <c r="E411" s="113" t="s">
        <v>232</v>
      </c>
      <c r="F411" s="123" t="s">
        <v>162</v>
      </c>
      <c r="G411" s="113">
        <f t="shared" si="12"/>
        <v>19</v>
      </c>
      <c r="H411" s="113" t="s">
        <v>154</v>
      </c>
    </row>
    <row r="412" spans="1:10" ht="15" customHeight="1">
      <c r="A412" s="114">
        <v>52</v>
      </c>
      <c r="B412" s="113" t="s">
        <v>2170</v>
      </c>
      <c r="C412" s="116" t="s">
        <v>163</v>
      </c>
      <c r="E412" s="113" t="s">
        <v>232</v>
      </c>
      <c r="F412" s="123" t="s">
        <v>410</v>
      </c>
      <c r="G412" s="113">
        <f t="shared" si="12"/>
        <v>30</v>
      </c>
      <c r="H412" s="113" t="s">
        <v>154</v>
      </c>
    </row>
    <row r="413" spans="1:10" ht="15" customHeight="1">
      <c r="A413" s="114">
        <v>52</v>
      </c>
      <c r="B413" s="113" t="s">
        <v>2170</v>
      </c>
      <c r="C413" s="116" t="s">
        <v>452</v>
      </c>
      <c r="E413" s="113" t="s">
        <v>232</v>
      </c>
      <c r="F413" s="123" t="s">
        <v>411</v>
      </c>
      <c r="G413" s="113">
        <f t="shared" si="12"/>
        <v>40</v>
      </c>
      <c r="H413" s="113" t="s">
        <v>154</v>
      </c>
    </row>
    <row r="414" spans="1:10" ht="15" customHeight="1">
      <c r="A414" s="114">
        <v>53</v>
      </c>
      <c r="B414" s="113">
        <v>10361983</v>
      </c>
      <c r="C414" s="116" t="s">
        <v>153</v>
      </c>
      <c r="E414" s="113" t="s">
        <v>232</v>
      </c>
      <c r="F414" s="127" t="s">
        <v>284</v>
      </c>
      <c r="G414" s="113">
        <f t="shared" si="12"/>
        <v>30</v>
      </c>
      <c r="H414" s="113" t="s">
        <v>154</v>
      </c>
      <c r="I414" s="113">
        <v>2</v>
      </c>
      <c r="J414" s="113">
        <v>2</v>
      </c>
    </row>
    <row r="415" spans="1:10" ht="15" customHeight="1">
      <c r="A415" s="114">
        <v>53</v>
      </c>
      <c r="B415" s="113">
        <v>10361983</v>
      </c>
      <c r="C415" s="116" t="s">
        <v>153</v>
      </c>
      <c r="D415" s="113" t="s">
        <v>153</v>
      </c>
      <c r="E415" s="113" t="s">
        <v>232</v>
      </c>
      <c r="F415" s="123" t="s">
        <v>342</v>
      </c>
      <c r="G415" s="113">
        <f t="shared" si="12"/>
        <v>29</v>
      </c>
      <c r="H415" s="113" t="s">
        <v>154</v>
      </c>
    </row>
    <row r="416" spans="1:10" ht="15" customHeight="1">
      <c r="A416" s="114">
        <v>53</v>
      </c>
      <c r="B416" s="113">
        <v>10361983</v>
      </c>
      <c r="C416" s="116" t="s">
        <v>153</v>
      </c>
      <c r="D416" s="113" t="s">
        <v>155</v>
      </c>
      <c r="E416" s="113" t="s">
        <v>232</v>
      </c>
      <c r="F416" s="123" t="s">
        <v>343</v>
      </c>
      <c r="G416" s="113">
        <f t="shared" si="12"/>
        <v>28</v>
      </c>
      <c r="H416" s="113" t="s">
        <v>154</v>
      </c>
    </row>
    <row r="417" spans="1:10" ht="15" customHeight="1">
      <c r="A417" s="114">
        <v>53</v>
      </c>
      <c r="B417" s="113">
        <v>10361983</v>
      </c>
      <c r="C417" s="116" t="s">
        <v>153</v>
      </c>
      <c r="D417" s="113" t="s">
        <v>157</v>
      </c>
      <c r="E417" s="113" t="s">
        <v>232</v>
      </c>
      <c r="F417" s="123" t="s">
        <v>158</v>
      </c>
      <c r="G417" s="113">
        <f t="shared" si="12"/>
        <v>39</v>
      </c>
      <c r="H417" s="113" t="s">
        <v>154</v>
      </c>
    </row>
    <row r="418" spans="1:10" ht="15" customHeight="1">
      <c r="A418" s="114">
        <v>53</v>
      </c>
      <c r="B418" s="113">
        <v>10361983</v>
      </c>
      <c r="C418" s="116" t="s">
        <v>153</v>
      </c>
      <c r="D418" s="113" t="s">
        <v>159</v>
      </c>
      <c r="E418" s="113" t="s">
        <v>232</v>
      </c>
      <c r="F418" s="123" t="s">
        <v>160</v>
      </c>
      <c r="G418" s="113">
        <f t="shared" si="12"/>
        <v>24</v>
      </c>
      <c r="H418" s="113" t="s">
        <v>154</v>
      </c>
    </row>
    <row r="419" spans="1:10" ht="15" customHeight="1">
      <c r="A419" s="114">
        <v>53</v>
      </c>
      <c r="B419" s="113">
        <v>10361983</v>
      </c>
      <c r="C419" s="116" t="s">
        <v>153</v>
      </c>
      <c r="D419" s="113" t="s">
        <v>161</v>
      </c>
      <c r="E419" s="113" t="s">
        <v>232</v>
      </c>
      <c r="F419" s="123" t="s">
        <v>162</v>
      </c>
      <c r="G419" s="113">
        <f t="shared" si="12"/>
        <v>19</v>
      </c>
      <c r="H419" s="113" t="s">
        <v>154</v>
      </c>
    </row>
    <row r="420" spans="1:10" ht="15" customHeight="1">
      <c r="A420" s="114">
        <v>53</v>
      </c>
      <c r="B420" s="113">
        <v>10361983</v>
      </c>
      <c r="C420" s="116" t="s">
        <v>163</v>
      </c>
      <c r="E420" s="113" t="s">
        <v>232</v>
      </c>
      <c r="F420" s="123" t="s">
        <v>435</v>
      </c>
      <c r="G420" s="113">
        <f t="shared" si="12"/>
        <v>39</v>
      </c>
      <c r="H420" s="113" t="s">
        <v>154</v>
      </c>
    </row>
    <row r="421" spans="1:10" ht="15" customHeight="1">
      <c r="A421" s="114">
        <v>54</v>
      </c>
      <c r="B421" s="113" t="s">
        <v>2170</v>
      </c>
      <c r="C421" s="116" t="s">
        <v>153</v>
      </c>
      <c r="E421" s="113" t="s">
        <v>232</v>
      </c>
      <c r="F421" s="127" t="s">
        <v>285</v>
      </c>
      <c r="G421" s="113">
        <f t="shared" si="12"/>
        <v>33</v>
      </c>
      <c r="H421" s="113" t="s">
        <v>154</v>
      </c>
      <c r="I421" s="113">
        <v>2</v>
      </c>
      <c r="J421" s="113">
        <v>1</v>
      </c>
    </row>
    <row r="422" spans="1:10" ht="15" customHeight="1">
      <c r="A422" s="114">
        <v>54</v>
      </c>
      <c r="B422" s="113" t="s">
        <v>2170</v>
      </c>
      <c r="C422" s="116" t="s">
        <v>153</v>
      </c>
      <c r="D422" s="113" t="s">
        <v>153</v>
      </c>
      <c r="E422" s="113" t="s">
        <v>232</v>
      </c>
      <c r="F422" s="123" t="s">
        <v>342</v>
      </c>
      <c r="G422" s="113">
        <f t="shared" si="12"/>
        <v>29</v>
      </c>
      <c r="H422" s="113" t="s">
        <v>154</v>
      </c>
    </row>
    <row r="423" spans="1:10" ht="15" customHeight="1">
      <c r="A423" s="114">
        <v>54</v>
      </c>
      <c r="B423" s="113" t="s">
        <v>2170</v>
      </c>
      <c r="C423" s="116" t="s">
        <v>153</v>
      </c>
      <c r="D423" s="113" t="s">
        <v>155</v>
      </c>
      <c r="E423" s="113" t="s">
        <v>232</v>
      </c>
      <c r="F423" s="123" t="s">
        <v>343</v>
      </c>
      <c r="G423" s="113">
        <f t="shared" si="12"/>
        <v>28</v>
      </c>
      <c r="H423" s="113" t="s">
        <v>154</v>
      </c>
    </row>
    <row r="424" spans="1:10" ht="15" customHeight="1">
      <c r="A424" s="114">
        <v>54</v>
      </c>
      <c r="B424" s="113" t="s">
        <v>2170</v>
      </c>
      <c r="C424" s="116" t="s">
        <v>153</v>
      </c>
      <c r="D424" s="113" t="s">
        <v>157</v>
      </c>
      <c r="E424" s="113" t="s">
        <v>232</v>
      </c>
      <c r="F424" s="123" t="s">
        <v>158</v>
      </c>
      <c r="G424" s="113">
        <f t="shared" si="12"/>
        <v>39</v>
      </c>
      <c r="H424" s="113" t="s">
        <v>154</v>
      </c>
    </row>
    <row r="425" spans="1:10" ht="15" customHeight="1">
      <c r="A425" s="114">
        <v>54</v>
      </c>
      <c r="B425" s="113" t="s">
        <v>2170</v>
      </c>
      <c r="C425" s="116" t="s">
        <v>153</v>
      </c>
      <c r="D425" s="113" t="s">
        <v>159</v>
      </c>
      <c r="E425" s="113" t="s">
        <v>232</v>
      </c>
      <c r="F425" s="123" t="s">
        <v>160</v>
      </c>
      <c r="G425" s="113">
        <f t="shared" si="12"/>
        <v>24</v>
      </c>
      <c r="H425" s="113" t="s">
        <v>154</v>
      </c>
    </row>
    <row r="426" spans="1:10" ht="15" customHeight="1">
      <c r="A426" s="114">
        <v>54</v>
      </c>
      <c r="B426" s="113" t="s">
        <v>2170</v>
      </c>
      <c r="C426" s="116" t="s">
        <v>153</v>
      </c>
      <c r="D426" s="113" t="s">
        <v>161</v>
      </c>
      <c r="E426" s="113" t="s">
        <v>232</v>
      </c>
      <c r="F426" s="123" t="s">
        <v>162</v>
      </c>
      <c r="G426" s="113">
        <f t="shared" si="12"/>
        <v>19</v>
      </c>
      <c r="H426" s="113" t="s">
        <v>154</v>
      </c>
    </row>
    <row r="427" spans="1:10" ht="15" customHeight="1">
      <c r="A427" s="114">
        <v>54</v>
      </c>
      <c r="B427" s="113" t="s">
        <v>2170</v>
      </c>
      <c r="C427" s="116" t="s">
        <v>163</v>
      </c>
      <c r="E427" s="113" t="s">
        <v>232</v>
      </c>
      <c r="F427" s="132" t="s">
        <v>405</v>
      </c>
      <c r="G427" s="113">
        <f t="shared" ref="G427:G429" si="13">LEN(F427)</f>
        <v>32</v>
      </c>
      <c r="H427" s="113" t="s">
        <v>154</v>
      </c>
    </row>
    <row r="428" spans="1:10" ht="15" customHeight="1">
      <c r="A428" s="114">
        <v>54</v>
      </c>
      <c r="B428" s="113" t="s">
        <v>2170</v>
      </c>
      <c r="C428" s="116" t="s">
        <v>452</v>
      </c>
      <c r="E428" s="113" t="s">
        <v>232</v>
      </c>
      <c r="F428" s="132" t="s">
        <v>406</v>
      </c>
      <c r="G428" s="113">
        <f t="shared" si="13"/>
        <v>36</v>
      </c>
      <c r="H428" s="113" t="s">
        <v>154</v>
      </c>
    </row>
    <row r="429" spans="1:10" ht="15" customHeight="1">
      <c r="A429" s="114">
        <v>54</v>
      </c>
      <c r="B429" s="113" t="s">
        <v>2170</v>
      </c>
      <c r="C429" s="116" t="s">
        <v>344</v>
      </c>
      <c r="E429" s="113" t="s">
        <v>232</v>
      </c>
      <c r="F429" s="132" t="s">
        <v>407</v>
      </c>
      <c r="G429" s="113">
        <f t="shared" si="13"/>
        <v>33</v>
      </c>
      <c r="H429" s="113" t="s">
        <v>154</v>
      </c>
    </row>
    <row r="430" spans="1:10" ht="15" customHeight="1">
      <c r="A430" s="114">
        <v>55</v>
      </c>
      <c r="B430" s="113" t="s">
        <v>2171</v>
      </c>
      <c r="C430" s="116" t="s">
        <v>153</v>
      </c>
      <c r="E430" s="113" t="s">
        <v>232</v>
      </c>
      <c r="F430" s="127" t="s">
        <v>380</v>
      </c>
      <c r="G430" s="113">
        <f t="shared" ref="G430:G461" si="14">LEN(F430)</f>
        <v>36</v>
      </c>
      <c r="H430" s="113" t="s">
        <v>154</v>
      </c>
      <c r="I430" s="113">
        <v>2</v>
      </c>
      <c r="J430" s="113">
        <v>2</v>
      </c>
    </row>
    <row r="431" spans="1:10" ht="15" customHeight="1">
      <c r="A431" s="114">
        <v>55</v>
      </c>
      <c r="B431" s="113" t="s">
        <v>2171</v>
      </c>
      <c r="C431" s="116" t="s">
        <v>153</v>
      </c>
      <c r="D431" s="113" t="s">
        <v>153</v>
      </c>
      <c r="E431" s="113" t="s">
        <v>232</v>
      </c>
      <c r="F431" s="123" t="s">
        <v>342</v>
      </c>
      <c r="G431" s="113">
        <f t="shared" si="14"/>
        <v>29</v>
      </c>
      <c r="H431" s="113" t="s">
        <v>154</v>
      </c>
    </row>
    <row r="432" spans="1:10" ht="15" customHeight="1">
      <c r="A432" s="114">
        <v>55</v>
      </c>
      <c r="B432" s="113" t="s">
        <v>2171</v>
      </c>
      <c r="C432" s="116" t="s">
        <v>153</v>
      </c>
      <c r="D432" s="113" t="s">
        <v>155</v>
      </c>
      <c r="E432" s="113" t="s">
        <v>232</v>
      </c>
      <c r="F432" s="123" t="s">
        <v>343</v>
      </c>
      <c r="G432" s="113">
        <f t="shared" si="14"/>
        <v>28</v>
      </c>
      <c r="H432" s="113" t="s">
        <v>154</v>
      </c>
    </row>
    <row r="433" spans="1:10" ht="15" customHeight="1">
      <c r="A433" s="114">
        <v>55</v>
      </c>
      <c r="B433" s="113" t="s">
        <v>2171</v>
      </c>
      <c r="C433" s="116" t="s">
        <v>153</v>
      </c>
      <c r="D433" s="113" t="s">
        <v>157</v>
      </c>
      <c r="E433" s="113" t="s">
        <v>232</v>
      </c>
      <c r="F433" s="123" t="s">
        <v>158</v>
      </c>
      <c r="G433" s="113">
        <f t="shared" si="14"/>
        <v>39</v>
      </c>
      <c r="H433" s="113" t="s">
        <v>154</v>
      </c>
    </row>
    <row r="434" spans="1:10" ht="15" customHeight="1">
      <c r="A434" s="114">
        <v>55</v>
      </c>
      <c r="B434" s="113" t="s">
        <v>2171</v>
      </c>
      <c r="C434" s="116" t="s">
        <v>153</v>
      </c>
      <c r="D434" s="113" t="s">
        <v>159</v>
      </c>
      <c r="E434" s="113" t="s">
        <v>232</v>
      </c>
      <c r="F434" s="123" t="s">
        <v>160</v>
      </c>
      <c r="G434" s="113">
        <f t="shared" si="14"/>
        <v>24</v>
      </c>
      <c r="H434" s="113" t="s">
        <v>154</v>
      </c>
    </row>
    <row r="435" spans="1:10" ht="15" customHeight="1">
      <c r="A435" s="114">
        <v>55</v>
      </c>
      <c r="B435" s="113" t="s">
        <v>2171</v>
      </c>
      <c r="C435" s="116" t="s">
        <v>153</v>
      </c>
      <c r="D435" s="113" t="s">
        <v>161</v>
      </c>
      <c r="E435" s="113" t="s">
        <v>232</v>
      </c>
      <c r="F435" s="123" t="s">
        <v>162</v>
      </c>
      <c r="G435" s="113">
        <f t="shared" si="14"/>
        <v>19</v>
      </c>
      <c r="H435" s="113" t="s">
        <v>154</v>
      </c>
    </row>
    <row r="436" spans="1:10" ht="15" customHeight="1">
      <c r="A436" s="114">
        <v>55</v>
      </c>
      <c r="B436" s="113" t="s">
        <v>2171</v>
      </c>
      <c r="C436" s="116" t="s">
        <v>163</v>
      </c>
      <c r="E436" s="113" t="s">
        <v>232</v>
      </c>
      <c r="F436" s="123" t="s">
        <v>410</v>
      </c>
      <c r="G436" s="113">
        <f t="shared" si="14"/>
        <v>30</v>
      </c>
      <c r="H436" s="113" t="s">
        <v>154</v>
      </c>
    </row>
    <row r="437" spans="1:10" ht="15" customHeight="1">
      <c r="A437" s="114">
        <v>55</v>
      </c>
      <c r="B437" s="113" t="s">
        <v>2171</v>
      </c>
      <c r="C437" s="116" t="s">
        <v>452</v>
      </c>
      <c r="E437" s="113" t="s">
        <v>232</v>
      </c>
      <c r="F437" s="123" t="s">
        <v>411</v>
      </c>
      <c r="G437" s="113">
        <f t="shared" si="14"/>
        <v>40</v>
      </c>
      <c r="H437" s="113" t="s">
        <v>154</v>
      </c>
    </row>
    <row r="438" spans="1:10" ht="15" customHeight="1">
      <c r="A438" s="114">
        <v>56</v>
      </c>
      <c r="B438" s="113">
        <v>10362061</v>
      </c>
      <c r="C438" s="116" t="s">
        <v>153</v>
      </c>
      <c r="E438" s="113" t="s">
        <v>232</v>
      </c>
      <c r="F438" s="127" t="s">
        <v>287</v>
      </c>
      <c r="G438" s="113">
        <f t="shared" si="14"/>
        <v>30</v>
      </c>
      <c r="H438" s="113" t="s">
        <v>154</v>
      </c>
      <c r="I438" s="113">
        <v>2</v>
      </c>
      <c r="J438" s="113">
        <v>2</v>
      </c>
    </row>
    <row r="439" spans="1:10" ht="15" customHeight="1">
      <c r="A439" s="114">
        <v>56</v>
      </c>
      <c r="B439" s="113">
        <v>10362061</v>
      </c>
      <c r="C439" s="116" t="s">
        <v>153</v>
      </c>
      <c r="D439" s="113" t="s">
        <v>153</v>
      </c>
      <c r="E439" s="113" t="s">
        <v>232</v>
      </c>
      <c r="F439" s="123" t="s">
        <v>342</v>
      </c>
      <c r="G439" s="113">
        <f t="shared" si="14"/>
        <v>29</v>
      </c>
      <c r="H439" s="113" t="s">
        <v>154</v>
      </c>
    </row>
    <row r="440" spans="1:10" ht="15" customHeight="1">
      <c r="A440" s="114">
        <v>56</v>
      </c>
      <c r="B440" s="113">
        <v>10362061</v>
      </c>
      <c r="C440" s="116" t="s">
        <v>153</v>
      </c>
      <c r="D440" s="113" t="s">
        <v>155</v>
      </c>
      <c r="E440" s="113" t="s">
        <v>232</v>
      </c>
      <c r="F440" s="123" t="s">
        <v>343</v>
      </c>
      <c r="G440" s="113">
        <f t="shared" si="14"/>
        <v>28</v>
      </c>
      <c r="H440" s="113" t="s">
        <v>154</v>
      </c>
    </row>
    <row r="441" spans="1:10" ht="15" customHeight="1">
      <c r="A441" s="114">
        <v>56</v>
      </c>
      <c r="B441" s="113">
        <v>10362061</v>
      </c>
      <c r="C441" s="116" t="s">
        <v>153</v>
      </c>
      <c r="D441" s="113" t="s">
        <v>157</v>
      </c>
      <c r="E441" s="113" t="s">
        <v>232</v>
      </c>
      <c r="F441" s="123" t="s">
        <v>158</v>
      </c>
      <c r="G441" s="113">
        <f t="shared" si="14"/>
        <v>39</v>
      </c>
      <c r="H441" s="113" t="s">
        <v>154</v>
      </c>
    </row>
    <row r="442" spans="1:10" ht="15" customHeight="1">
      <c r="A442" s="114">
        <v>56</v>
      </c>
      <c r="B442" s="113">
        <v>10362061</v>
      </c>
      <c r="C442" s="116" t="s">
        <v>153</v>
      </c>
      <c r="D442" s="113" t="s">
        <v>159</v>
      </c>
      <c r="E442" s="113" t="s">
        <v>232</v>
      </c>
      <c r="F442" s="123" t="s">
        <v>160</v>
      </c>
      <c r="G442" s="113">
        <f t="shared" si="14"/>
        <v>24</v>
      </c>
      <c r="H442" s="113" t="s">
        <v>154</v>
      </c>
    </row>
    <row r="443" spans="1:10" ht="15" customHeight="1">
      <c r="A443" s="114">
        <v>56</v>
      </c>
      <c r="B443" s="113">
        <v>10362061</v>
      </c>
      <c r="C443" s="116" t="s">
        <v>153</v>
      </c>
      <c r="D443" s="113" t="s">
        <v>161</v>
      </c>
      <c r="E443" s="113" t="s">
        <v>232</v>
      </c>
      <c r="F443" s="123" t="s">
        <v>162</v>
      </c>
      <c r="G443" s="113">
        <f t="shared" si="14"/>
        <v>19</v>
      </c>
      <c r="H443" s="113" t="s">
        <v>154</v>
      </c>
    </row>
    <row r="444" spans="1:10" ht="15" customHeight="1">
      <c r="A444" s="114">
        <v>56</v>
      </c>
      <c r="B444" s="113">
        <v>10362061</v>
      </c>
      <c r="C444" s="116" t="s">
        <v>163</v>
      </c>
      <c r="E444" s="113" t="s">
        <v>232</v>
      </c>
      <c r="F444" s="123" t="s">
        <v>435</v>
      </c>
      <c r="G444" s="113">
        <f t="shared" si="14"/>
        <v>39</v>
      </c>
      <c r="H444" s="113" t="s">
        <v>154</v>
      </c>
    </row>
    <row r="445" spans="1:10" ht="15" customHeight="1">
      <c r="A445" s="114">
        <v>57</v>
      </c>
      <c r="B445" s="113" t="s">
        <v>2171</v>
      </c>
      <c r="C445" s="116" t="s">
        <v>153</v>
      </c>
      <c r="E445" s="113" t="s">
        <v>232</v>
      </c>
      <c r="F445" s="127" t="s">
        <v>288</v>
      </c>
      <c r="G445" s="113">
        <f t="shared" si="14"/>
        <v>33</v>
      </c>
      <c r="H445" s="113" t="s">
        <v>154</v>
      </c>
      <c r="I445" s="113">
        <v>2</v>
      </c>
      <c r="J445" s="113">
        <v>1</v>
      </c>
    </row>
    <row r="446" spans="1:10" ht="15" customHeight="1">
      <c r="A446" s="114">
        <v>57</v>
      </c>
      <c r="B446" s="113" t="s">
        <v>2171</v>
      </c>
      <c r="C446" s="116" t="s">
        <v>153</v>
      </c>
      <c r="D446" s="113" t="s">
        <v>153</v>
      </c>
      <c r="E446" s="113" t="s">
        <v>232</v>
      </c>
      <c r="F446" s="123" t="s">
        <v>342</v>
      </c>
      <c r="G446" s="113">
        <f t="shared" si="14"/>
        <v>29</v>
      </c>
      <c r="H446" s="113" t="s">
        <v>154</v>
      </c>
    </row>
    <row r="447" spans="1:10" ht="15" customHeight="1">
      <c r="A447" s="114">
        <v>57</v>
      </c>
      <c r="B447" s="113" t="s">
        <v>2171</v>
      </c>
      <c r="C447" s="116" t="s">
        <v>153</v>
      </c>
      <c r="D447" s="113" t="s">
        <v>155</v>
      </c>
      <c r="E447" s="113" t="s">
        <v>232</v>
      </c>
      <c r="F447" s="123" t="s">
        <v>343</v>
      </c>
      <c r="G447" s="113">
        <f t="shared" si="14"/>
        <v>28</v>
      </c>
      <c r="H447" s="113" t="s">
        <v>154</v>
      </c>
    </row>
    <row r="448" spans="1:10" ht="15" customHeight="1">
      <c r="A448" s="114">
        <v>57</v>
      </c>
      <c r="B448" s="113" t="s">
        <v>2171</v>
      </c>
      <c r="C448" s="116" t="s">
        <v>153</v>
      </c>
      <c r="D448" s="113" t="s">
        <v>157</v>
      </c>
      <c r="E448" s="113" t="s">
        <v>232</v>
      </c>
      <c r="F448" s="123" t="s">
        <v>158</v>
      </c>
      <c r="G448" s="113">
        <f t="shared" si="14"/>
        <v>39</v>
      </c>
      <c r="H448" s="113" t="s">
        <v>154</v>
      </c>
    </row>
    <row r="449" spans="1:10" ht="15" customHeight="1">
      <c r="A449" s="114">
        <v>57</v>
      </c>
      <c r="B449" s="113" t="s">
        <v>2171</v>
      </c>
      <c r="C449" s="116" t="s">
        <v>153</v>
      </c>
      <c r="D449" s="113" t="s">
        <v>159</v>
      </c>
      <c r="E449" s="113" t="s">
        <v>232</v>
      </c>
      <c r="F449" s="123" t="s">
        <v>160</v>
      </c>
      <c r="G449" s="113">
        <f t="shared" si="14"/>
        <v>24</v>
      </c>
      <c r="H449" s="113" t="s">
        <v>154</v>
      </c>
    </row>
    <row r="450" spans="1:10" ht="15" customHeight="1">
      <c r="A450" s="114">
        <v>57</v>
      </c>
      <c r="B450" s="113" t="s">
        <v>2171</v>
      </c>
      <c r="C450" s="116" t="s">
        <v>153</v>
      </c>
      <c r="D450" s="113" t="s">
        <v>161</v>
      </c>
      <c r="E450" s="113" t="s">
        <v>232</v>
      </c>
      <c r="F450" s="123" t="s">
        <v>162</v>
      </c>
      <c r="G450" s="113">
        <f t="shared" si="14"/>
        <v>19</v>
      </c>
      <c r="H450" s="113" t="s">
        <v>154</v>
      </c>
    </row>
    <row r="451" spans="1:10" ht="15" customHeight="1">
      <c r="A451" s="114">
        <v>57</v>
      </c>
      <c r="B451" s="113" t="s">
        <v>2171</v>
      </c>
      <c r="C451" s="116" t="s">
        <v>163</v>
      </c>
      <c r="E451" s="113" t="s">
        <v>232</v>
      </c>
      <c r="F451" s="123" t="s">
        <v>405</v>
      </c>
      <c r="G451" s="113">
        <f t="shared" si="14"/>
        <v>32</v>
      </c>
      <c r="H451" s="113" t="s">
        <v>154</v>
      </c>
    </row>
    <row r="452" spans="1:10" ht="15" customHeight="1">
      <c r="A452" s="114">
        <v>57</v>
      </c>
      <c r="B452" s="113" t="s">
        <v>2171</v>
      </c>
      <c r="C452" s="116" t="s">
        <v>452</v>
      </c>
      <c r="E452" s="113" t="s">
        <v>232</v>
      </c>
      <c r="F452" s="123" t="s">
        <v>406</v>
      </c>
      <c r="G452" s="113">
        <f t="shared" si="14"/>
        <v>36</v>
      </c>
      <c r="H452" s="113" t="s">
        <v>154</v>
      </c>
    </row>
    <row r="453" spans="1:10" ht="15" customHeight="1">
      <c r="A453" s="114">
        <v>57</v>
      </c>
      <c r="B453" s="113" t="s">
        <v>2171</v>
      </c>
      <c r="C453" s="116" t="s">
        <v>344</v>
      </c>
      <c r="E453" s="113" t="s">
        <v>232</v>
      </c>
      <c r="F453" s="123" t="s">
        <v>407</v>
      </c>
      <c r="G453" s="113">
        <f t="shared" si="14"/>
        <v>33</v>
      </c>
      <c r="H453" s="113" t="s">
        <v>154</v>
      </c>
    </row>
    <row r="454" spans="1:10" ht="15" customHeight="1">
      <c r="A454" s="114">
        <v>58</v>
      </c>
      <c r="B454" s="113" t="s">
        <v>2172</v>
      </c>
      <c r="C454" s="116" t="s">
        <v>153</v>
      </c>
      <c r="E454" s="113" t="s">
        <v>232</v>
      </c>
      <c r="F454" s="127" t="s">
        <v>289</v>
      </c>
      <c r="G454" s="113">
        <f t="shared" si="14"/>
        <v>31</v>
      </c>
      <c r="H454" s="113" t="s">
        <v>154</v>
      </c>
      <c r="I454" s="113">
        <v>2</v>
      </c>
      <c r="J454" s="113">
        <v>2</v>
      </c>
    </row>
    <row r="455" spans="1:10" ht="15" customHeight="1">
      <c r="A455" s="114">
        <v>58</v>
      </c>
      <c r="B455" s="113" t="s">
        <v>2172</v>
      </c>
      <c r="C455" s="116" t="s">
        <v>153</v>
      </c>
      <c r="D455" s="113" t="s">
        <v>153</v>
      </c>
      <c r="E455" s="113" t="s">
        <v>232</v>
      </c>
      <c r="F455" s="123" t="s">
        <v>342</v>
      </c>
      <c r="G455" s="113">
        <f t="shared" si="14"/>
        <v>29</v>
      </c>
      <c r="H455" s="113" t="s">
        <v>154</v>
      </c>
    </row>
    <row r="456" spans="1:10" ht="15" customHeight="1">
      <c r="A456" s="114">
        <v>58</v>
      </c>
      <c r="B456" s="113" t="s">
        <v>2172</v>
      </c>
      <c r="C456" s="116" t="s">
        <v>153</v>
      </c>
      <c r="D456" s="113" t="s">
        <v>155</v>
      </c>
      <c r="E456" s="113" t="s">
        <v>232</v>
      </c>
      <c r="F456" s="123" t="s">
        <v>343</v>
      </c>
      <c r="G456" s="113">
        <f t="shared" si="14"/>
        <v>28</v>
      </c>
      <c r="H456" s="113" t="s">
        <v>154</v>
      </c>
    </row>
    <row r="457" spans="1:10" ht="15" customHeight="1">
      <c r="A457" s="114">
        <v>58</v>
      </c>
      <c r="B457" s="113" t="s">
        <v>2172</v>
      </c>
      <c r="C457" s="116" t="s">
        <v>153</v>
      </c>
      <c r="D457" s="113" t="s">
        <v>157</v>
      </c>
      <c r="E457" s="113" t="s">
        <v>232</v>
      </c>
      <c r="F457" s="123" t="s">
        <v>158</v>
      </c>
      <c r="G457" s="113">
        <f t="shared" si="14"/>
        <v>39</v>
      </c>
      <c r="H457" s="113" t="s">
        <v>154</v>
      </c>
    </row>
    <row r="458" spans="1:10" ht="15" customHeight="1">
      <c r="A458" s="114">
        <v>58</v>
      </c>
      <c r="B458" s="113" t="s">
        <v>2172</v>
      </c>
      <c r="C458" s="116" t="s">
        <v>153</v>
      </c>
      <c r="D458" s="113" t="s">
        <v>159</v>
      </c>
      <c r="E458" s="113" t="s">
        <v>232</v>
      </c>
      <c r="F458" s="123" t="s">
        <v>160</v>
      </c>
      <c r="G458" s="113">
        <f t="shared" si="14"/>
        <v>24</v>
      </c>
      <c r="H458" s="113" t="s">
        <v>154</v>
      </c>
    </row>
    <row r="459" spans="1:10" ht="15" customHeight="1">
      <c r="A459" s="114">
        <v>58</v>
      </c>
      <c r="B459" s="113" t="s">
        <v>2172</v>
      </c>
      <c r="C459" s="116" t="s">
        <v>153</v>
      </c>
      <c r="D459" s="113" t="s">
        <v>161</v>
      </c>
      <c r="E459" s="113" t="s">
        <v>232</v>
      </c>
      <c r="F459" s="123" t="s">
        <v>162</v>
      </c>
      <c r="G459" s="113">
        <f t="shared" si="14"/>
        <v>19</v>
      </c>
      <c r="H459" s="113" t="s">
        <v>154</v>
      </c>
    </row>
    <row r="460" spans="1:10" ht="15" customHeight="1">
      <c r="A460" s="114">
        <v>58</v>
      </c>
      <c r="B460" s="113" t="s">
        <v>2172</v>
      </c>
      <c r="C460" s="116" t="s">
        <v>163</v>
      </c>
      <c r="E460" s="113" t="s">
        <v>232</v>
      </c>
      <c r="F460" s="123" t="s">
        <v>410</v>
      </c>
      <c r="G460" s="113">
        <f t="shared" si="14"/>
        <v>30</v>
      </c>
      <c r="H460" s="113" t="s">
        <v>154</v>
      </c>
    </row>
    <row r="461" spans="1:10" ht="15" customHeight="1">
      <c r="A461" s="114">
        <v>58</v>
      </c>
      <c r="B461" s="113" t="s">
        <v>2172</v>
      </c>
      <c r="C461" s="116" t="s">
        <v>452</v>
      </c>
      <c r="E461" s="113" t="s">
        <v>232</v>
      </c>
      <c r="F461" s="123" t="s">
        <v>411</v>
      </c>
      <c r="G461" s="113">
        <f t="shared" si="14"/>
        <v>40</v>
      </c>
      <c r="H461" s="113" t="s">
        <v>154</v>
      </c>
    </row>
    <row r="462" spans="1:10" ht="15" customHeight="1">
      <c r="A462" s="114">
        <v>59</v>
      </c>
      <c r="B462" s="113">
        <v>10362049</v>
      </c>
      <c r="C462" s="116" t="s">
        <v>153</v>
      </c>
      <c r="E462" s="113" t="s">
        <v>232</v>
      </c>
      <c r="F462" s="127" t="s">
        <v>290</v>
      </c>
      <c r="G462" s="113">
        <f t="shared" ref="G462:G495" si="15">LEN(F462)</f>
        <v>30</v>
      </c>
      <c r="H462" s="113" t="s">
        <v>154</v>
      </c>
      <c r="I462" s="113">
        <v>2</v>
      </c>
      <c r="J462" s="113">
        <v>2</v>
      </c>
    </row>
    <row r="463" spans="1:10" ht="15" customHeight="1">
      <c r="A463" s="114">
        <v>59</v>
      </c>
      <c r="B463" s="113">
        <v>10362049</v>
      </c>
      <c r="C463" s="116" t="s">
        <v>153</v>
      </c>
      <c r="D463" s="113" t="s">
        <v>153</v>
      </c>
      <c r="E463" s="113" t="s">
        <v>232</v>
      </c>
      <c r="F463" s="123" t="s">
        <v>342</v>
      </c>
      <c r="G463" s="113">
        <f t="shared" si="15"/>
        <v>29</v>
      </c>
      <c r="H463" s="113" t="s">
        <v>154</v>
      </c>
    </row>
    <row r="464" spans="1:10" ht="15" customHeight="1">
      <c r="A464" s="114">
        <v>59</v>
      </c>
      <c r="B464" s="113">
        <v>10362049</v>
      </c>
      <c r="C464" s="116" t="s">
        <v>153</v>
      </c>
      <c r="D464" s="113" t="s">
        <v>155</v>
      </c>
      <c r="E464" s="113" t="s">
        <v>232</v>
      </c>
      <c r="F464" s="123" t="s">
        <v>343</v>
      </c>
      <c r="G464" s="113">
        <f t="shared" si="15"/>
        <v>28</v>
      </c>
      <c r="H464" s="113" t="s">
        <v>154</v>
      </c>
    </row>
    <row r="465" spans="1:10" ht="15" customHeight="1">
      <c r="A465" s="114">
        <v>59</v>
      </c>
      <c r="B465" s="113">
        <v>10362049</v>
      </c>
      <c r="C465" s="116" t="s">
        <v>153</v>
      </c>
      <c r="D465" s="113" t="s">
        <v>157</v>
      </c>
      <c r="E465" s="113" t="s">
        <v>232</v>
      </c>
      <c r="F465" s="123" t="s">
        <v>158</v>
      </c>
      <c r="G465" s="113">
        <f t="shared" si="15"/>
        <v>39</v>
      </c>
      <c r="H465" s="113" t="s">
        <v>154</v>
      </c>
    </row>
    <row r="466" spans="1:10" ht="15" customHeight="1">
      <c r="A466" s="114">
        <v>59</v>
      </c>
      <c r="B466" s="113">
        <v>10362049</v>
      </c>
      <c r="C466" s="116" t="s">
        <v>153</v>
      </c>
      <c r="D466" s="113" t="s">
        <v>159</v>
      </c>
      <c r="E466" s="113" t="s">
        <v>232</v>
      </c>
      <c r="F466" s="123" t="s">
        <v>160</v>
      </c>
      <c r="G466" s="113">
        <f t="shared" si="15"/>
        <v>24</v>
      </c>
      <c r="H466" s="113" t="s">
        <v>154</v>
      </c>
    </row>
    <row r="467" spans="1:10" ht="15" customHeight="1">
      <c r="A467" s="114">
        <v>59</v>
      </c>
      <c r="B467" s="113">
        <v>10362049</v>
      </c>
      <c r="C467" s="116" t="s">
        <v>153</v>
      </c>
      <c r="D467" s="113" t="s">
        <v>161</v>
      </c>
      <c r="E467" s="113" t="s">
        <v>232</v>
      </c>
      <c r="F467" s="123" t="s">
        <v>162</v>
      </c>
      <c r="G467" s="113">
        <f t="shared" si="15"/>
        <v>19</v>
      </c>
      <c r="H467" s="113" t="s">
        <v>154</v>
      </c>
    </row>
    <row r="468" spans="1:10" ht="15" customHeight="1">
      <c r="A468" s="114">
        <v>59</v>
      </c>
      <c r="B468" s="113">
        <v>10362049</v>
      </c>
      <c r="C468" s="116" t="s">
        <v>163</v>
      </c>
      <c r="E468" s="113" t="s">
        <v>232</v>
      </c>
      <c r="F468" s="123" t="s">
        <v>435</v>
      </c>
      <c r="G468" s="113">
        <f t="shared" si="15"/>
        <v>39</v>
      </c>
      <c r="H468" s="113" t="s">
        <v>154</v>
      </c>
    </row>
    <row r="469" spans="1:10" ht="15" customHeight="1">
      <c r="A469" s="114">
        <v>60</v>
      </c>
      <c r="B469" s="113" t="s">
        <v>2172</v>
      </c>
      <c r="C469" s="116" t="s">
        <v>153</v>
      </c>
      <c r="E469" s="113" t="s">
        <v>232</v>
      </c>
      <c r="F469" s="127" t="s">
        <v>291</v>
      </c>
      <c r="G469" s="113">
        <f t="shared" si="15"/>
        <v>33</v>
      </c>
      <c r="H469" s="113" t="s">
        <v>154</v>
      </c>
      <c r="I469" s="113">
        <v>2</v>
      </c>
      <c r="J469" s="113">
        <v>1</v>
      </c>
    </row>
    <row r="470" spans="1:10" ht="15" customHeight="1">
      <c r="A470" s="114">
        <v>60</v>
      </c>
      <c r="B470" s="113" t="s">
        <v>2172</v>
      </c>
      <c r="C470" s="116" t="s">
        <v>153</v>
      </c>
      <c r="D470" s="113" t="s">
        <v>153</v>
      </c>
      <c r="E470" s="113" t="s">
        <v>232</v>
      </c>
      <c r="F470" s="123" t="s">
        <v>342</v>
      </c>
      <c r="G470" s="113">
        <f t="shared" si="15"/>
        <v>29</v>
      </c>
      <c r="H470" s="113" t="s">
        <v>154</v>
      </c>
    </row>
    <row r="471" spans="1:10" ht="15" customHeight="1">
      <c r="A471" s="114">
        <v>60</v>
      </c>
      <c r="B471" s="113" t="s">
        <v>2172</v>
      </c>
      <c r="C471" s="116" t="s">
        <v>153</v>
      </c>
      <c r="D471" s="113" t="s">
        <v>155</v>
      </c>
      <c r="E471" s="113" t="s">
        <v>232</v>
      </c>
      <c r="F471" s="123" t="s">
        <v>343</v>
      </c>
      <c r="G471" s="113">
        <f t="shared" si="15"/>
        <v>28</v>
      </c>
      <c r="H471" s="113" t="s">
        <v>154</v>
      </c>
    </row>
    <row r="472" spans="1:10" ht="15" customHeight="1">
      <c r="A472" s="114">
        <v>60</v>
      </c>
      <c r="B472" s="113" t="s">
        <v>2172</v>
      </c>
      <c r="C472" s="116" t="s">
        <v>153</v>
      </c>
      <c r="D472" s="113" t="s">
        <v>157</v>
      </c>
      <c r="E472" s="113" t="s">
        <v>232</v>
      </c>
      <c r="F472" s="123" t="s">
        <v>158</v>
      </c>
      <c r="G472" s="113">
        <f t="shared" si="15"/>
        <v>39</v>
      </c>
      <c r="H472" s="113" t="s">
        <v>154</v>
      </c>
    </row>
    <row r="473" spans="1:10" ht="15" customHeight="1">
      <c r="A473" s="114">
        <v>60</v>
      </c>
      <c r="B473" s="113" t="s">
        <v>2172</v>
      </c>
      <c r="C473" s="116" t="s">
        <v>153</v>
      </c>
      <c r="D473" s="113" t="s">
        <v>159</v>
      </c>
      <c r="E473" s="113" t="s">
        <v>232</v>
      </c>
      <c r="F473" s="123" t="s">
        <v>160</v>
      </c>
      <c r="G473" s="113">
        <f t="shared" si="15"/>
        <v>24</v>
      </c>
      <c r="H473" s="113" t="s">
        <v>154</v>
      </c>
    </row>
    <row r="474" spans="1:10" ht="15" customHeight="1">
      <c r="A474" s="114">
        <v>60</v>
      </c>
      <c r="B474" s="113" t="s">
        <v>2172</v>
      </c>
      <c r="C474" s="116" t="s">
        <v>153</v>
      </c>
      <c r="D474" s="113" t="s">
        <v>161</v>
      </c>
      <c r="E474" s="113" t="s">
        <v>232</v>
      </c>
      <c r="F474" s="123" t="s">
        <v>162</v>
      </c>
      <c r="G474" s="113">
        <f t="shared" si="15"/>
        <v>19</v>
      </c>
      <c r="H474" s="113" t="s">
        <v>154</v>
      </c>
    </row>
    <row r="475" spans="1:10" ht="15" customHeight="1">
      <c r="A475" s="114">
        <v>60</v>
      </c>
      <c r="B475" s="113" t="s">
        <v>2172</v>
      </c>
      <c r="C475" s="116" t="s">
        <v>163</v>
      </c>
      <c r="E475" s="113" t="s">
        <v>232</v>
      </c>
      <c r="F475" s="123" t="s">
        <v>405</v>
      </c>
      <c r="G475" s="113">
        <f t="shared" si="15"/>
        <v>32</v>
      </c>
      <c r="H475" s="113" t="s">
        <v>154</v>
      </c>
    </row>
    <row r="476" spans="1:10" ht="15" customHeight="1">
      <c r="A476" s="114">
        <v>60</v>
      </c>
      <c r="B476" s="113" t="s">
        <v>2172</v>
      </c>
      <c r="C476" s="116" t="s">
        <v>452</v>
      </c>
      <c r="E476" s="113" t="s">
        <v>232</v>
      </c>
      <c r="F476" s="123" t="s">
        <v>406</v>
      </c>
      <c r="G476" s="113">
        <f t="shared" si="15"/>
        <v>36</v>
      </c>
      <c r="H476" s="113" t="s">
        <v>154</v>
      </c>
    </row>
    <row r="477" spans="1:10" ht="15" customHeight="1">
      <c r="A477" s="114">
        <v>60</v>
      </c>
      <c r="B477" s="113" t="s">
        <v>2172</v>
      </c>
      <c r="C477" s="116" t="s">
        <v>344</v>
      </c>
      <c r="E477" s="113" t="s">
        <v>232</v>
      </c>
      <c r="F477" s="123" t="s">
        <v>407</v>
      </c>
      <c r="G477" s="113">
        <f t="shared" si="15"/>
        <v>33</v>
      </c>
      <c r="H477" s="113" t="s">
        <v>154</v>
      </c>
    </row>
    <row r="478" spans="1:10" ht="15" customHeight="1">
      <c r="A478" s="114">
        <v>61</v>
      </c>
      <c r="B478" s="113" t="s">
        <v>2173</v>
      </c>
      <c r="C478" s="116" t="s">
        <v>153</v>
      </c>
      <c r="E478" s="113" t="s">
        <v>232</v>
      </c>
      <c r="F478" s="127" t="s">
        <v>381</v>
      </c>
      <c r="G478" s="113">
        <f t="shared" si="15"/>
        <v>39</v>
      </c>
      <c r="H478" s="113" t="s">
        <v>154</v>
      </c>
      <c r="I478" s="113">
        <v>2</v>
      </c>
      <c r="J478" s="113">
        <v>2</v>
      </c>
    </row>
    <row r="479" spans="1:10" ht="15" customHeight="1">
      <c r="A479" s="114">
        <v>61</v>
      </c>
      <c r="B479" s="113" t="s">
        <v>2173</v>
      </c>
      <c r="C479" s="116" t="s">
        <v>153</v>
      </c>
      <c r="D479" s="113" t="s">
        <v>153</v>
      </c>
      <c r="E479" s="113" t="s">
        <v>232</v>
      </c>
      <c r="F479" s="123" t="s">
        <v>342</v>
      </c>
      <c r="G479" s="113">
        <f t="shared" si="15"/>
        <v>29</v>
      </c>
      <c r="H479" s="113" t="s">
        <v>154</v>
      </c>
    </row>
    <row r="480" spans="1:10" ht="15" customHeight="1">
      <c r="A480" s="114">
        <v>61</v>
      </c>
      <c r="B480" s="113" t="s">
        <v>2173</v>
      </c>
      <c r="C480" s="116" t="s">
        <v>153</v>
      </c>
      <c r="D480" s="113" t="s">
        <v>155</v>
      </c>
      <c r="E480" s="113" t="s">
        <v>232</v>
      </c>
      <c r="F480" s="123" t="s">
        <v>343</v>
      </c>
      <c r="G480" s="113">
        <f t="shared" si="15"/>
        <v>28</v>
      </c>
      <c r="H480" s="113" t="s">
        <v>154</v>
      </c>
    </row>
    <row r="481" spans="1:10" ht="15" customHeight="1">
      <c r="A481" s="114">
        <v>61</v>
      </c>
      <c r="B481" s="113" t="s">
        <v>2173</v>
      </c>
      <c r="C481" s="116" t="s">
        <v>153</v>
      </c>
      <c r="D481" s="113" t="s">
        <v>157</v>
      </c>
      <c r="E481" s="113" t="s">
        <v>232</v>
      </c>
      <c r="F481" s="123" t="s">
        <v>158</v>
      </c>
      <c r="G481" s="113">
        <f t="shared" si="15"/>
        <v>39</v>
      </c>
      <c r="H481" s="113" t="s">
        <v>154</v>
      </c>
    </row>
    <row r="482" spans="1:10" ht="15" customHeight="1">
      <c r="A482" s="114">
        <v>61</v>
      </c>
      <c r="B482" s="113" t="s">
        <v>2173</v>
      </c>
      <c r="C482" s="116" t="s">
        <v>153</v>
      </c>
      <c r="D482" s="113" t="s">
        <v>159</v>
      </c>
      <c r="E482" s="113" t="s">
        <v>232</v>
      </c>
      <c r="F482" s="123" t="s">
        <v>160</v>
      </c>
      <c r="G482" s="113">
        <f t="shared" si="15"/>
        <v>24</v>
      </c>
      <c r="H482" s="113" t="s">
        <v>154</v>
      </c>
    </row>
    <row r="483" spans="1:10" ht="15" customHeight="1">
      <c r="A483" s="114">
        <v>61</v>
      </c>
      <c r="B483" s="113" t="s">
        <v>2173</v>
      </c>
      <c r="C483" s="116" t="s">
        <v>153</v>
      </c>
      <c r="D483" s="113" t="s">
        <v>161</v>
      </c>
      <c r="E483" s="113" t="s">
        <v>232</v>
      </c>
      <c r="F483" s="123" t="s">
        <v>162</v>
      </c>
      <c r="G483" s="113">
        <f t="shared" si="15"/>
        <v>19</v>
      </c>
      <c r="H483" s="113" t="s">
        <v>154</v>
      </c>
    </row>
    <row r="484" spans="1:10" ht="15" customHeight="1">
      <c r="A484" s="114">
        <v>61</v>
      </c>
      <c r="B484" s="113" t="s">
        <v>2173</v>
      </c>
      <c r="C484" s="116" t="s">
        <v>163</v>
      </c>
      <c r="E484" s="113" t="s">
        <v>232</v>
      </c>
      <c r="F484" s="123" t="s">
        <v>410</v>
      </c>
      <c r="G484" s="113">
        <f t="shared" si="15"/>
        <v>30</v>
      </c>
      <c r="H484" s="113" t="s">
        <v>154</v>
      </c>
    </row>
    <row r="485" spans="1:10" ht="15" customHeight="1">
      <c r="A485" s="114">
        <v>61</v>
      </c>
      <c r="B485" s="113" t="s">
        <v>2173</v>
      </c>
      <c r="C485" s="116" t="s">
        <v>452</v>
      </c>
      <c r="E485" s="113" t="s">
        <v>232</v>
      </c>
      <c r="F485" s="123" t="s">
        <v>411</v>
      </c>
      <c r="G485" s="113">
        <f t="shared" si="15"/>
        <v>40</v>
      </c>
      <c r="H485" s="113" t="s">
        <v>154</v>
      </c>
    </row>
    <row r="486" spans="1:10" ht="15" customHeight="1">
      <c r="A486" s="114">
        <v>61</v>
      </c>
      <c r="B486" s="113" t="s">
        <v>2173</v>
      </c>
      <c r="C486" s="116" t="s">
        <v>344</v>
      </c>
      <c r="E486" s="113" t="s">
        <v>232</v>
      </c>
      <c r="F486" s="123" t="s">
        <v>496</v>
      </c>
      <c r="G486" s="113">
        <f t="shared" si="15"/>
        <v>34</v>
      </c>
      <c r="H486" s="113" t="s">
        <v>154</v>
      </c>
    </row>
    <row r="487" spans="1:10" ht="15" customHeight="1">
      <c r="A487" s="114">
        <v>62</v>
      </c>
      <c r="B487" s="113" t="s">
        <v>2193</v>
      </c>
      <c r="C487" s="116" t="s">
        <v>153</v>
      </c>
      <c r="E487" s="113" t="s">
        <v>232</v>
      </c>
      <c r="F487" s="127" t="s">
        <v>382</v>
      </c>
      <c r="G487" s="113">
        <f t="shared" si="15"/>
        <v>40</v>
      </c>
      <c r="H487" s="113" t="s">
        <v>154</v>
      </c>
      <c r="I487" s="113">
        <v>2</v>
      </c>
      <c r="J487" s="113">
        <v>4</v>
      </c>
    </row>
    <row r="488" spans="1:10" ht="15" customHeight="1">
      <c r="A488" s="114">
        <v>62</v>
      </c>
      <c r="B488" s="113" t="s">
        <v>2193</v>
      </c>
      <c r="C488" s="116" t="s">
        <v>153</v>
      </c>
      <c r="D488" s="113" t="s">
        <v>153</v>
      </c>
      <c r="E488" s="113" t="s">
        <v>232</v>
      </c>
      <c r="F488" s="123" t="s">
        <v>342</v>
      </c>
      <c r="G488" s="113">
        <f t="shared" si="15"/>
        <v>29</v>
      </c>
      <c r="H488" s="113" t="s">
        <v>154</v>
      </c>
    </row>
    <row r="489" spans="1:10" ht="15" customHeight="1">
      <c r="A489" s="114">
        <v>62</v>
      </c>
      <c r="B489" s="113" t="s">
        <v>2193</v>
      </c>
      <c r="C489" s="116" t="s">
        <v>153</v>
      </c>
      <c r="D489" s="113" t="s">
        <v>155</v>
      </c>
      <c r="E489" s="113" t="s">
        <v>232</v>
      </c>
      <c r="F489" s="123" t="s">
        <v>343</v>
      </c>
      <c r="G489" s="113">
        <f t="shared" si="15"/>
        <v>28</v>
      </c>
      <c r="H489" s="113" t="s">
        <v>154</v>
      </c>
    </row>
    <row r="490" spans="1:10" ht="15" customHeight="1">
      <c r="A490" s="114">
        <v>62</v>
      </c>
      <c r="B490" s="113" t="s">
        <v>2193</v>
      </c>
      <c r="C490" s="116" t="s">
        <v>153</v>
      </c>
      <c r="D490" s="113" t="s">
        <v>157</v>
      </c>
      <c r="E490" s="113" t="s">
        <v>232</v>
      </c>
      <c r="F490" s="123" t="s">
        <v>158</v>
      </c>
      <c r="G490" s="113">
        <f t="shared" si="15"/>
        <v>39</v>
      </c>
      <c r="H490" s="113" t="s">
        <v>154</v>
      </c>
    </row>
    <row r="491" spans="1:10" ht="15" customHeight="1">
      <c r="A491" s="114">
        <v>62</v>
      </c>
      <c r="B491" s="113" t="s">
        <v>2193</v>
      </c>
      <c r="C491" s="116" t="s">
        <v>153</v>
      </c>
      <c r="D491" s="113" t="s">
        <v>159</v>
      </c>
      <c r="E491" s="113" t="s">
        <v>232</v>
      </c>
      <c r="F491" s="123" t="s">
        <v>160</v>
      </c>
      <c r="G491" s="113">
        <f t="shared" si="15"/>
        <v>24</v>
      </c>
      <c r="H491" s="113" t="s">
        <v>154</v>
      </c>
    </row>
    <row r="492" spans="1:10" ht="15" customHeight="1">
      <c r="A492" s="114">
        <v>62</v>
      </c>
      <c r="B492" s="113" t="s">
        <v>2193</v>
      </c>
      <c r="C492" s="116" t="s">
        <v>153</v>
      </c>
      <c r="D492" s="113" t="s">
        <v>161</v>
      </c>
      <c r="E492" s="113" t="s">
        <v>232</v>
      </c>
      <c r="F492" s="123" t="s">
        <v>162</v>
      </c>
      <c r="G492" s="113">
        <f t="shared" si="15"/>
        <v>19</v>
      </c>
      <c r="H492" s="113" t="s">
        <v>154</v>
      </c>
    </row>
    <row r="493" spans="1:10" ht="15" customHeight="1">
      <c r="A493" s="114">
        <v>62</v>
      </c>
      <c r="B493" s="113" t="s">
        <v>2193</v>
      </c>
      <c r="C493" s="116" t="s">
        <v>163</v>
      </c>
      <c r="E493" s="113" t="s">
        <v>232</v>
      </c>
      <c r="F493" s="123" t="s">
        <v>436</v>
      </c>
      <c r="G493" s="113">
        <f t="shared" si="15"/>
        <v>40</v>
      </c>
      <c r="H493" s="113" t="s">
        <v>154</v>
      </c>
    </row>
    <row r="494" spans="1:10" ht="15" customHeight="1">
      <c r="A494" s="114">
        <v>62</v>
      </c>
      <c r="B494" s="113" t="s">
        <v>2193</v>
      </c>
      <c r="C494" s="116" t="s">
        <v>452</v>
      </c>
      <c r="E494" s="113" t="s">
        <v>232</v>
      </c>
      <c r="F494" s="123" t="s">
        <v>437</v>
      </c>
      <c r="G494" s="113">
        <f t="shared" si="15"/>
        <v>40</v>
      </c>
      <c r="H494" s="113" t="s">
        <v>154</v>
      </c>
    </row>
    <row r="495" spans="1:10" ht="15" customHeight="1">
      <c r="A495" s="114">
        <v>62</v>
      </c>
      <c r="B495" s="113" t="s">
        <v>2193</v>
      </c>
      <c r="C495" s="116" t="s">
        <v>344</v>
      </c>
      <c r="E495" s="113" t="s">
        <v>232</v>
      </c>
      <c r="F495" s="123" t="s">
        <v>438</v>
      </c>
      <c r="G495" s="113">
        <f t="shared" si="15"/>
        <v>40</v>
      </c>
      <c r="H495" s="113" t="s">
        <v>154</v>
      </c>
    </row>
    <row r="496" spans="1:10" ht="15" customHeight="1">
      <c r="A496" s="114">
        <v>63</v>
      </c>
      <c r="B496" s="113" t="s">
        <v>2173</v>
      </c>
      <c r="C496" s="116" t="s">
        <v>153</v>
      </c>
      <c r="E496" s="113" t="s">
        <v>232</v>
      </c>
      <c r="F496" s="127" t="s">
        <v>383</v>
      </c>
      <c r="G496" s="113">
        <f t="shared" ref="G496:G531" si="16">LEN(F496)</f>
        <v>40</v>
      </c>
      <c r="H496" s="113" t="s">
        <v>154</v>
      </c>
      <c r="I496" s="113">
        <v>2</v>
      </c>
      <c r="J496" s="113">
        <v>1</v>
      </c>
    </row>
    <row r="497" spans="1:10" ht="15" customHeight="1">
      <c r="A497" s="114">
        <v>63</v>
      </c>
      <c r="B497" s="113" t="s">
        <v>2173</v>
      </c>
      <c r="C497" s="116" t="s">
        <v>153</v>
      </c>
      <c r="D497" s="113" t="s">
        <v>153</v>
      </c>
      <c r="E497" s="113" t="s">
        <v>232</v>
      </c>
      <c r="F497" s="123" t="s">
        <v>342</v>
      </c>
      <c r="G497" s="113">
        <f t="shared" si="16"/>
        <v>29</v>
      </c>
      <c r="H497" s="113" t="s">
        <v>154</v>
      </c>
    </row>
    <row r="498" spans="1:10" ht="15" customHeight="1">
      <c r="A498" s="114">
        <v>63</v>
      </c>
      <c r="B498" s="113" t="s">
        <v>2173</v>
      </c>
      <c r="C498" s="116" t="s">
        <v>153</v>
      </c>
      <c r="D498" s="113" t="s">
        <v>155</v>
      </c>
      <c r="E498" s="113" t="s">
        <v>232</v>
      </c>
      <c r="F498" s="123" t="s">
        <v>343</v>
      </c>
      <c r="G498" s="113">
        <f t="shared" si="16"/>
        <v>28</v>
      </c>
      <c r="H498" s="113" t="s">
        <v>154</v>
      </c>
    </row>
    <row r="499" spans="1:10" ht="15" customHeight="1">
      <c r="A499" s="114">
        <v>63</v>
      </c>
      <c r="B499" s="113" t="s">
        <v>2173</v>
      </c>
      <c r="C499" s="116" t="s">
        <v>153</v>
      </c>
      <c r="D499" s="113" t="s">
        <v>157</v>
      </c>
      <c r="E499" s="113" t="s">
        <v>232</v>
      </c>
      <c r="F499" s="123" t="s">
        <v>158</v>
      </c>
      <c r="G499" s="113">
        <f t="shared" si="16"/>
        <v>39</v>
      </c>
      <c r="H499" s="113" t="s">
        <v>154</v>
      </c>
    </row>
    <row r="500" spans="1:10" ht="15" customHeight="1">
      <c r="A500" s="114">
        <v>63</v>
      </c>
      <c r="B500" s="113" t="s">
        <v>2173</v>
      </c>
      <c r="C500" s="116" t="s">
        <v>153</v>
      </c>
      <c r="D500" s="113" t="s">
        <v>159</v>
      </c>
      <c r="E500" s="113" t="s">
        <v>232</v>
      </c>
      <c r="F500" s="123" t="s">
        <v>160</v>
      </c>
      <c r="G500" s="113">
        <f t="shared" si="16"/>
        <v>24</v>
      </c>
      <c r="H500" s="113" t="s">
        <v>154</v>
      </c>
    </row>
    <row r="501" spans="1:10" ht="15" customHeight="1">
      <c r="A501" s="114">
        <v>63</v>
      </c>
      <c r="B501" s="113" t="s">
        <v>2173</v>
      </c>
      <c r="C501" s="116" t="s">
        <v>153</v>
      </c>
      <c r="D501" s="113" t="s">
        <v>161</v>
      </c>
      <c r="E501" s="113" t="s">
        <v>232</v>
      </c>
      <c r="F501" s="123" t="s">
        <v>162</v>
      </c>
      <c r="G501" s="113">
        <f t="shared" si="16"/>
        <v>19</v>
      </c>
      <c r="H501" s="113" t="s">
        <v>154</v>
      </c>
    </row>
    <row r="502" spans="1:10" ht="15" customHeight="1">
      <c r="A502" s="114">
        <v>63</v>
      </c>
      <c r="B502" s="113" t="s">
        <v>2173</v>
      </c>
      <c r="C502" s="116" t="s">
        <v>163</v>
      </c>
      <c r="E502" s="113" t="s">
        <v>232</v>
      </c>
      <c r="F502" s="123" t="s">
        <v>405</v>
      </c>
      <c r="G502" s="113">
        <f t="shared" si="16"/>
        <v>32</v>
      </c>
      <c r="H502" s="113" t="s">
        <v>154</v>
      </c>
    </row>
    <row r="503" spans="1:10" ht="15" customHeight="1">
      <c r="A503" s="114">
        <v>63</v>
      </c>
      <c r="B503" s="113" t="s">
        <v>2173</v>
      </c>
      <c r="C503" s="116" t="s">
        <v>452</v>
      </c>
      <c r="E503" s="113" t="s">
        <v>232</v>
      </c>
      <c r="F503" s="123" t="s">
        <v>406</v>
      </c>
      <c r="G503" s="113">
        <f t="shared" si="16"/>
        <v>36</v>
      </c>
      <c r="H503" s="113" t="s">
        <v>154</v>
      </c>
    </row>
    <row r="504" spans="1:10" ht="15" customHeight="1">
      <c r="A504" s="114">
        <v>63</v>
      </c>
      <c r="B504" s="113" t="s">
        <v>2173</v>
      </c>
      <c r="C504" s="116" t="s">
        <v>344</v>
      </c>
      <c r="E504" s="113" t="s">
        <v>232</v>
      </c>
      <c r="F504" s="123" t="s">
        <v>446</v>
      </c>
      <c r="G504" s="113">
        <f t="shared" si="16"/>
        <v>36</v>
      </c>
      <c r="H504" s="113" t="s">
        <v>154</v>
      </c>
    </row>
    <row r="505" spans="1:10" ht="15" customHeight="1">
      <c r="A505" s="114">
        <v>64</v>
      </c>
      <c r="B505" s="113" t="s">
        <v>2173</v>
      </c>
      <c r="C505" s="116" t="s">
        <v>153</v>
      </c>
      <c r="E505" s="113" t="s">
        <v>232</v>
      </c>
      <c r="F505" s="127" t="s">
        <v>384</v>
      </c>
      <c r="G505" s="113">
        <f t="shared" si="16"/>
        <v>36</v>
      </c>
      <c r="H505" s="113" t="s">
        <v>154</v>
      </c>
      <c r="I505" s="113">
        <v>2</v>
      </c>
      <c r="J505" s="113">
        <v>2</v>
      </c>
    </row>
    <row r="506" spans="1:10" ht="15" customHeight="1">
      <c r="A506" s="114">
        <v>64</v>
      </c>
      <c r="B506" s="113" t="s">
        <v>2173</v>
      </c>
      <c r="C506" s="116" t="s">
        <v>153</v>
      </c>
      <c r="D506" s="113" t="s">
        <v>153</v>
      </c>
      <c r="E506" s="113" t="s">
        <v>232</v>
      </c>
      <c r="F506" s="123" t="s">
        <v>342</v>
      </c>
      <c r="G506" s="113">
        <f t="shared" si="16"/>
        <v>29</v>
      </c>
      <c r="H506" s="113" t="s">
        <v>154</v>
      </c>
    </row>
    <row r="507" spans="1:10" ht="15" customHeight="1">
      <c r="A507" s="114">
        <v>64</v>
      </c>
      <c r="B507" s="113" t="s">
        <v>2173</v>
      </c>
      <c r="C507" s="116" t="s">
        <v>153</v>
      </c>
      <c r="D507" s="113" t="s">
        <v>155</v>
      </c>
      <c r="E507" s="113" t="s">
        <v>232</v>
      </c>
      <c r="F507" s="123" t="s">
        <v>343</v>
      </c>
      <c r="G507" s="113">
        <f t="shared" si="16"/>
        <v>28</v>
      </c>
      <c r="H507" s="113" t="s">
        <v>154</v>
      </c>
    </row>
    <row r="508" spans="1:10" ht="15" customHeight="1">
      <c r="A508" s="114">
        <v>64</v>
      </c>
      <c r="B508" s="113" t="s">
        <v>2173</v>
      </c>
      <c r="C508" s="116" t="s">
        <v>153</v>
      </c>
      <c r="D508" s="113" t="s">
        <v>157</v>
      </c>
      <c r="E508" s="113" t="s">
        <v>232</v>
      </c>
      <c r="F508" s="123" t="s">
        <v>158</v>
      </c>
      <c r="G508" s="113">
        <f t="shared" si="16"/>
        <v>39</v>
      </c>
      <c r="H508" s="113" t="s">
        <v>154</v>
      </c>
    </row>
    <row r="509" spans="1:10" ht="15" customHeight="1">
      <c r="A509" s="114">
        <v>64</v>
      </c>
      <c r="B509" s="113" t="s">
        <v>2173</v>
      </c>
      <c r="C509" s="116" t="s">
        <v>153</v>
      </c>
      <c r="D509" s="113" t="s">
        <v>159</v>
      </c>
      <c r="E509" s="113" t="s">
        <v>232</v>
      </c>
      <c r="F509" s="123" t="s">
        <v>160</v>
      </c>
      <c r="G509" s="113">
        <f t="shared" si="16"/>
        <v>24</v>
      </c>
      <c r="H509" s="113" t="s">
        <v>154</v>
      </c>
    </row>
    <row r="510" spans="1:10" ht="15" customHeight="1">
      <c r="A510" s="114">
        <v>64</v>
      </c>
      <c r="B510" s="113" t="s">
        <v>2173</v>
      </c>
      <c r="C510" s="116" t="s">
        <v>153</v>
      </c>
      <c r="D510" s="113" t="s">
        <v>161</v>
      </c>
      <c r="E510" s="113" t="s">
        <v>232</v>
      </c>
      <c r="F510" s="123" t="s">
        <v>162</v>
      </c>
      <c r="G510" s="113">
        <f t="shared" si="16"/>
        <v>19</v>
      </c>
      <c r="H510" s="113" t="s">
        <v>154</v>
      </c>
    </row>
    <row r="511" spans="1:10" ht="15" customHeight="1">
      <c r="A511" s="114">
        <v>64</v>
      </c>
      <c r="B511" s="113" t="s">
        <v>2173</v>
      </c>
      <c r="C511" s="116" t="s">
        <v>163</v>
      </c>
      <c r="E511" s="113" t="s">
        <v>232</v>
      </c>
      <c r="F511" s="123" t="s">
        <v>410</v>
      </c>
      <c r="G511" s="113">
        <f t="shared" si="16"/>
        <v>30</v>
      </c>
      <c r="H511" s="113" t="s">
        <v>154</v>
      </c>
    </row>
    <row r="512" spans="1:10" ht="15" customHeight="1">
      <c r="A512" s="114">
        <v>64</v>
      </c>
      <c r="B512" s="113" t="s">
        <v>2173</v>
      </c>
      <c r="C512" s="116" t="s">
        <v>452</v>
      </c>
      <c r="E512" s="113" t="s">
        <v>232</v>
      </c>
      <c r="F512" s="123" t="s">
        <v>411</v>
      </c>
      <c r="G512" s="113">
        <f t="shared" si="16"/>
        <v>40</v>
      </c>
      <c r="H512" s="113" t="s">
        <v>154</v>
      </c>
    </row>
    <row r="513" spans="1:10" ht="15" customHeight="1">
      <c r="A513" s="114">
        <v>65</v>
      </c>
      <c r="B513" s="113">
        <v>10362019</v>
      </c>
      <c r="C513" s="116" t="s">
        <v>153</v>
      </c>
      <c r="E513" s="113" t="s">
        <v>232</v>
      </c>
      <c r="F513" s="127" t="s">
        <v>296</v>
      </c>
      <c r="G513" s="113">
        <f t="shared" si="16"/>
        <v>31</v>
      </c>
      <c r="H513" s="113" t="s">
        <v>154</v>
      </c>
      <c r="I513" s="113">
        <v>2</v>
      </c>
      <c r="J513" s="113">
        <v>2</v>
      </c>
    </row>
    <row r="514" spans="1:10" ht="15" customHeight="1">
      <c r="A514" s="114">
        <v>65</v>
      </c>
      <c r="B514" s="113">
        <v>10362019</v>
      </c>
      <c r="C514" s="116" t="s">
        <v>153</v>
      </c>
      <c r="D514" s="113" t="s">
        <v>153</v>
      </c>
      <c r="E514" s="113" t="s">
        <v>232</v>
      </c>
      <c r="F514" s="123" t="s">
        <v>342</v>
      </c>
      <c r="G514" s="113">
        <f t="shared" si="16"/>
        <v>29</v>
      </c>
      <c r="H514" s="113" t="s">
        <v>154</v>
      </c>
    </row>
    <row r="515" spans="1:10" ht="15" customHeight="1">
      <c r="A515" s="114">
        <v>65</v>
      </c>
      <c r="B515" s="113">
        <v>10362019</v>
      </c>
      <c r="C515" s="116" t="s">
        <v>153</v>
      </c>
      <c r="D515" s="113" t="s">
        <v>155</v>
      </c>
      <c r="E515" s="113" t="s">
        <v>232</v>
      </c>
      <c r="F515" s="123" t="s">
        <v>343</v>
      </c>
      <c r="G515" s="113">
        <f t="shared" si="16"/>
        <v>28</v>
      </c>
      <c r="H515" s="113" t="s">
        <v>154</v>
      </c>
    </row>
    <row r="516" spans="1:10" ht="15" customHeight="1">
      <c r="A516" s="114">
        <v>65</v>
      </c>
      <c r="B516" s="113">
        <v>10362019</v>
      </c>
      <c r="C516" s="116" t="s">
        <v>153</v>
      </c>
      <c r="D516" s="113" t="s">
        <v>157</v>
      </c>
      <c r="E516" s="113" t="s">
        <v>232</v>
      </c>
      <c r="F516" s="123" t="s">
        <v>158</v>
      </c>
      <c r="G516" s="113">
        <f t="shared" si="16"/>
        <v>39</v>
      </c>
      <c r="H516" s="113" t="s">
        <v>154</v>
      </c>
    </row>
    <row r="517" spans="1:10" ht="15" customHeight="1">
      <c r="A517" s="114">
        <v>65</v>
      </c>
      <c r="B517" s="113">
        <v>10362019</v>
      </c>
      <c r="C517" s="116" t="s">
        <v>153</v>
      </c>
      <c r="D517" s="113" t="s">
        <v>159</v>
      </c>
      <c r="E517" s="113" t="s">
        <v>232</v>
      </c>
      <c r="F517" s="123" t="s">
        <v>160</v>
      </c>
      <c r="G517" s="113">
        <f t="shared" si="16"/>
        <v>24</v>
      </c>
      <c r="H517" s="113" t="s">
        <v>154</v>
      </c>
    </row>
    <row r="518" spans="1:10" ht="15" customHeight="1">
      <c r="A518" s="114">
        <v>65</v>
      </c>
      <c r="B518" s="113">
        <v>10362019</v>
      </c>
      <c r="C518" s="116" t="s">
        <v>153</v>
      </c>
      <c r="D518" s="113" t="s">
        <v>161</v>
      </c>
      <c r="E518" s="113" t="s">
        <v>232</v>
      </c>
      <c r="F518" s="123" t="s">
        <v>162</v>
      </c>
      <c r="G518" s="113">
        <f t="shared" si="16"/>
        <v>19</v>
      </c>
      <c r="H518" s="113" t="s">
        <v>154</v>
      </c>
    </row>
    <row r="519" spans="1:10" ht="15" customHeight="1">
      <c r="A519" s="114">
        <v>65</v>
      </c>
      <c r="B519" s="113">
        <v>10362019</v>
      </c>
      <c r="C519" s="116" t="s">
        <v>163</v>
      </c>
      <c r="E519" s="113" t="s">
        <v>232</v>
      </c>
      <c r="F519" s="123" t="s">
        <v>435</v>
      </c>
      <c r="G519" s="113">
        <f t="shared" si="16"/>
        <v>39</v>
      </c>
      <c r="H519" s="113" t="s">
        <v>154</v>
      </c>
    </row>
    <row r="520" spans="1:10" ht="15" customHeight="1">
      <c r="A520" s="114">
        <v>66</v>
      </c>
      <c r="B520" s="113" t="s">
        <v>2173</v>
      </c>
      <c r="C520" s="116" t="s">
        <v>153</v>
      </c>
      <c r="E520" s="113" t="s">
        <v>232</v>
      </c>
      <c r="F520" s="127" t="s">
        <v>297</v>
      </c>
      <c r="G520" s="113">
        <f t="shared" si="16"/>
        <v>34</v>
      </c>
      <c r="H520" s="113" t="s">
        <v>154</v>
      </c>
      <c r="I520" s="113">
        <v>2</v>
      </c>
      <c r="J520" s="113">
        <v>1</v>
      </c>
    </row>
    <row r="521" spans="1:10" ht="15" customHeight="1">
      <c r="A521" s="114">
        <v>66</v>
      </c>
      <c r="B521" s="113" t="s">
        <v>2173</v>
      </c>
      <c r="C521" s="116" t="s">
        <v>153</v>
      </c>
      <c r="D521" s="113" t="s">
        <v>153</v>
      </c>
      <c r="E521" s="113" t="s">
        <v>232</v>
      </c>
      <c r="F521" s="123" t="s">
        <v>342</v>
      </c>
      <c r="G521" s="113">
        <f t="shared" si="16"/>
        <v>29</v>
      </c>
      <c r="H521" s="113" t="s">
        <v>154</v>
      </c>
    </row>
    <row r="522" spans="1:10" ht="15" customHeight="1">
      <c r="A522" s="114">
        <v>66</v>
      </c>
      <c r="B522" s="113" t="s">
        <v>2173</v>
      </c>
      <c r="C522" s="116" t="s">
        <v>153</v>
      </c>
      <c r="D522" s="113" t="s">
        <v>155</v>
      </c>
      <c r="E522" s="113" t="s">
        <v>232</v>
      </c>
      <c r="F522" s="123" t="s">
        <v>343</v>
      </c>
      <c r="G522" s="113">
        <f t="shared" si="16"/>
        <v>28</v>
      </c>
      <c r="H522" s="113" t="s">
        <v>154</v>
      </c>
    </row>
    <row r="523" spans="1:10" ht="15" customHeight="1">
      <c r="A523" s="114">
        <v>66</v>
      </c>
      <c r="B523" s="113" t="s">
        <v>2173</v>
      </c>
      <c r="C523" s="116" t="s">
        <v>153</v>
      </c>
      <c r="D523" s="113" t="s">
        <v>157</v>
      </c>
      <c r="E523" s="113" t="s">
        <v>232</v>
      </c>
      <c r="F523" s="123" t="s">
        <v>158</v>
      </c>
      <c r="G523" s="113">
        <f t="shared" si="16"/>
        <v>39</v>
      </c>
      <c r="H523" s="113" t="s">
        <v>154</v>
      </c>
    </row>
    <row r="524" spans="1:10" ht="15" customHeight="1">
      <c r="A524" s="114">
        <v>66</v>
      </c>
      <c r="B524" s="113" t="s">
        <v>2173</v>
      </c>
      <c r="C524" s="116" t="s">
        <v>153</v>
      </c>
      <c r="D524" s="113" t="s">
        <v>159</v>
      </c>
      <c r="E524" s="113" t="s">
        <v>232</v>
      </c>
      <c r="F524" s="123" t="s">
        <v>160</v>
      </c>
      <c r="G524" s="113">
        <f t="shared" si="16"/>
        <v>24</v>
      </c>
      <c r="H524" s="113" t="s">
        <v>154</v>
      </c>
    </row>
    <row r="525" spans="1:10" ht="15" customHeight="1">
      <c r="A525" s="114">
        <v>66</v>
      </c>
      <c r="B525" s="113" t="s">
        <v>2173</v>
      </c>
      <c r="C525" s="116" t="s">
        <v>153</v>
      </c>
      <c r="D525" s="113" t="s">
        <v>161</v>
      </c>
      <c r="E525" s="113" t="s">
        <v>232</v>
      </c>
      <c r="F525" s="123" t="s">
        <v>162</v>
      </c>
      <c r="G525" s="113">
        <f t="shared" si="16"/>
        <v>19</v>
      </c>
      <c r="H525" s="113" t="s">
        <v>154</v>
      </c>
    </row>
    <row r="526" spans="1:10" ht="15" customHeight="1">
      <c r="A526" s="114">
        <v>66</v>
      </c>
      <c r="B526" s="113" t="s">
        <v>2173</v>
      </c>
      <c r="C526" s="116" t="s">
        <v>163</v>
      </c>
      <c r="E526" s="113" t="s">
        <v>232</v>
      </c>
      <c r="F526" s="123" t="s">
        <v>405</v>
      </c>
      <c r="G526" s="113">
        <f t="shared" si="16"/>
        <v>32</v>
      </c>
      <c r="H526" s="113" t="s">
        <v>154</v>
      </c>
    </row>
    <row r="527" spans="1:10" ht="15" customHeight="1">
      <c r="A527" s="114">
        <v>66</v>
      </c>
      <c r="B527" s="113" t="s">
        <v>2173</v>
      </c>
      <c r="C527" s="116" t="s">
        <v>452</v>
      </c>
      <c r="E527" s="113" t="s">
        <v>232</v>
      </c>
      <c r="F527" s="123" t="s">
        <v>406</v>
      </c>
      <c r="G527" s="113">
        <f t="shared" si="16"/>
        <v>36</v>
      </c>
      <c r="H527" s="113" t="s">
        <v>154</v>
      </c>
    </row>
    <row r="528" spans="1:10" ht="15" customHeight="1">
      <c r="A528" s="114">
        <v>66</v>
      </c>
      <c r="B528" s="113" t="s">
        <v>2173</v>
      </c>
      <c r="C528" s="116" t="s">
        <v>344</v>
      </c>
      <c r="E528" s="113" t="s">
        <v>232</v>
      </c>
      <c r="F528" s="123" t="s">
        <v>407</v>
      </c>
      <c r="G528" s="113">
        <f t="shared" si="16"/>
        <v>33</v>
      </c>
      <c r="H528" s="113" t="s">
        <v>154</v>
      </c>
    </row>
    <row r="529" spans="1:10" ht="15" customHeight="1">
      <c r="A529" s="114">
        <v>67</v>
      </c>
      <c r="B529" s="113" t="s">
        <v>2174</v>
      </c>
      <c r="C529" s="116" t="s">
        <v>153</v>
      </c>
      <c r="E529" s="113" t="s">
        <v>232</v>
      </c>
      <c r="F529" s="127" t="s">
        <v>385</v>
      </c>
      <c r="G529" s="113">
        <f t="shared" si="16"/>
        <v>37</v>
      </c>
      <c r="H529" s="113" t="s">
        <v>154</v>
      </c>
      <c r="I529" s="113">
        <v>2</v>
      </c>
      <c r="J529" s="113">
        <v>2</v>
      </c>
    </row>
    <row r="530" spans="1:10" ht="15" customHeight="1">
      <c r="A530" s="114">
        <v>67</v>
      </c>
      <c r="B530" s="113" t="s">
        <v>2174</v>
      </c>
      <c r="C530" s="116" t="s">
        <v>153</v>
      </c>
      <c r="D530" s="113" t="s">
        <v>153</v>
      </c>
      <c r="E530" s="113" t="s">
        <v>232</v>
      </c>
      <c r="F530" s="123" t="s">
        <v>342</v>
      </c>
      <c r="G530" s="113">
        <f t="shared" si="16"/>
        <v>29</v>
      </c>
      <c r="H530" s="113" t="s">
        <v>154</v>
      </c>
    </row>
    <row r="531" spans="1:10" ht="15" customHeight="1">
      <c r="A531" s="114">
        <v>67</v>
      </c>
      <c r="B531" s="113" t="s">
        <v>2174</v>
      </c>
      <c r="C531" s="116" t="s">
        <v>153</v>
      </c>
      <c r="D531" s="113" t="s">
        <v>155</v>
      </c>
      <c r="E531" s="113" t="s">
        <v>232</v>
      </c>
      <c r="F531" s="123" t="s">
        <v>343</v>
      </c>
      <c r="G531" s="113">
        <f t="shared" si="16"/>
        <v>28</v>
      </c>
      <c r="H531" s="113" t="s">
        <v>154</v>
      </c>
    </row>
    <row r="532" spans="1:10" ht="15" customHeight="1">
      <c r="A532" s="114">
        <v>67</v>
      </c>
      <c r="B532" s="113" t="s">
        <v>2174</v>
      </c>
      <c r="C532" s="116" t="s">
        <v>153</v>
      </c>
      <c r="D532" s="113" t="s">
        <v>157</v>
      </c>
      <c r="E532" s="113" t="s">
        <v>232</v>
      </c>
      <c r="F532" s="123" t="s">
        <v>158</v>
      </c>
      <c r="G532" s="113">
        <f t="shared" ref="G532:G567" si="17">LEN(F532)</f>
        <v>39</v>
      </c>
      <c r="H532" s="113" t="s">
        <v>154</v>
      </c>
    </row>
    <row r="533" spans="1:10" ht="15" customHeight="1">
      <c r="A533" s="114">
        <v>67</v>
      </c>
      <c r="B533" s="113" t="s">
        <v>2174</v>
      </c>
      <c r="C533" s="116" t="s">
        <v>153</v>
      </c>
      <c r="D533" s="113" t="s">
        <v>159</v>
      </c>
      <c r="E533" s="113" t="s">
        <v>232</v>
      </c>
      <c r="F533" s="123" t="s">
        <v>160</v>
      </c>
      <c r="G533" s="113">
        <f t="shared" si="17"/>
        <v>24</v>
      </c>
      <c r="H533" s="113" t="s">
        <v>154</v>
      </c>
    </row>
    <row r="534" spans="1:10" ht="15" customHeight="1">
      <c r="A534" s="114">
        <v>67</v>
      </c>
      <c r="B534" s="113" t="s">
        <v>2174</v>
      </c>
      <c r="C534" s="116" t="s">
        <v>153</v>
      </c>
      <c r="D534" s="113" t="s">
        <v>161</v>
      </c>
      <c r="E534" s="113" t="s">
        <v>232</v>
      </c>
      <c r="F534" s="123" t="s">
        <v>162</v>
      </c>
      <c r="G534" s="113">
        <f t="shared" si="17"/>
        <v>19</v>
      </c>
      <c r="H534" s="113" t="s">
        <v>154</v>
      </c>
    </row>
    <row r="535" spans="1:10" ht="15" customHeight="1">
      <c r="A535" s="114">
        <v>67</v>
      </c>
      <c r="B535" s="113" t="s">
        <v>2174</v>
      </c>
      <c r="C535" s="116" t="s">
        <v>163</v>
      </c>
      <c r="E535" s="113" t="s">
        <v>232</v>
      </c>
      <c r="F535" s="123" t="s">
        <v>410</v>
      </c>
      <c r="G535" s="113">
        <f t="shared" si="17"/>
        <v>30</v>
      </c>
      <c r="H535" s="113" t="s">
        <v>154</v>
      </c>
    </row>
    <row r="536" spans="1:10" ht="15" customHeight="1">
      <c r="A536" s="114">
        <v>67</v>
      </c>
      <c r="B536" s="113" t="s">
        <v>2174</v>
      </c>
      <c r="C536" s="116" t="s">
        <v>452</v>
      </c>
      <c r="E536" s="113" t="s">
        <v>232</v>
      </c>
      <c r="F536" s="123" t="s">
        <v>411</v>
      </c>
      <c r="G536" s="113">
        <f t="shared" si="17"/>
        <v>40</v>
      </c>
      <c r="H536" s="113" t="s">
        <v>154</v>
      </c>
    </row>
    <row r="537" spans="1:10" ht="15" customHeight="1">
      <c r="A537" s="114">
        <v>68</v>
      </c>
      <c r="B537" s="113">
        <v>10362040</v>
      </c>
      <c r="C537" s="116" t="s">
        <v>153</v>
      </c>
      <c r="E537" s="113" t="s">
        <v>232</v>
      </c>
      <c r="F537" s="127" t="s">
        <v>299</v>
      </c>
      <c r="G537" s="113">
        <f t="shared" si="17"/>
        <v>31</v>
      </c>
      <c r="H537" s="113" t="s">
        <v>154</v>
      </c>
      <c r="I537" s="113">
        <v>2</v>
      </c>
      <c r="J537" s="113">
        <v>2</v>
      </c>
    </row>
    <row r="538" spans="1:10" ht="15" customHeight="1">
      <c r="A538" s="114">
        <v>68</v>
      </c>
      <c r="B538" s="113">
        <v>10362040</v>
      </c>
      <c r="C538" s="116" t="s">
        <v>153</v>
      </c>
      <c r="D538" s="113" t="s">
        <v>153</v>
      </c>
      <c r="E538" s="113" t="s">
        <v>232</v>
      </c>
      <c r="F538" s="123" t="s">
        <v>342</v>
      </c>
      <c r="G538" s="113">
        <f t="shared" si="17"/>
        <v>29</v>
      </c>
      <c r="H538" s="113" t="s">
        <v>154</v>
      </c>
    </row>
    <row r="539" spans="1:10" ht="15" customHeight="1">
      <c r="A539" s="114">
        <v>68</v>
      </c>
      <c r="B539" s="113">
        <v>10362040</v>
      </c>
      <c r="C539" s="116" t="s">
        <v>153</v>
      </c>
      <c r="D539" s="113" t="s">
        <v>155</v>
      </c>
      <c r="E539" s="113" t="s">
        <v>232</v>
      </c>
      <c r="F539" s="123" t="s">
        <v>343</v>
      </c>
      <c r="G539" s="113">
        <f t="shared" si="17"/>
        <v>28</v>
      </c>
      <c r="H539" s="113" t="s">
        <v>154</v>
      </c>
    </row>
    <row r="540" spans="1:10" ht="15" customHeight="1">
      <c r="A540" s="114">
        <v>68</v>
      </c>
      <c r="B540" s="113">
        <v>10362040</v>
      </c>
      <c r="C540" s="116" t="s">
        <v>153</v>
      </c>
      <c r="D540" s="113" t="s">
        <v>157</v>
      </c>
      <c r="E540" s="113" t="s">
        <v>232</v>
      </c>
      <c r="F540" s="123" t="s">
        <v>158</v>
      </c>
      <c r="G540" s="113">
        <f t="shared" si="17"/>
        <v>39</v>
      </c>
      <c r="H540" s="113" t="s">
        <v>154</v>
      </c>
    </row>
    <row r="541" spans="1:10" ht="15" customHeight="1">
      <c r="A541" s="114">
        <v>68</v>
      </c>
      <c r="B541" s="113">
        <v>10362040</v>
      </c>
      <c r="C541" s="116" t="s">
        <v>153</v>
      </c>
      <c r="D541" s="113" t="s">
        <v>159</v>
      </c>
      <c r="E541" s="113" t="s">
        <v>232</v>
      </c>
      <c r="F541" s="123" t="s">
        <v>160</v>
      </c>
      <c r="G541" s="113">
        <f t="shared" si="17"/>
        <v>24</v>
      </c>
      <c r="H541" s="113" t="s">
        <v>154</v>
      </c>
    </row>
    <row r="542" spans="1:10" ht="15" customHeight="1">
      <c r="A542" s="114">
        <v>68</v>
      </c>
      <c r="B542" s="113">
        <v>10362040</v>
      </c>
      <c r="C542" s="116" t="s">
        <v>153</v>
      </c>
      <c r="D542" s="113" t="s">
        <v>161</v>
      </c>
      <c r="E542" s="113" t="s">
        <v>232</v>
      </c>
      <c r="F542" s="123" t="s">
        <v>162</v>
      </c>
      <c r="G542" s="113">
        <f t="shared" si="17"/>
        <v>19</v>
      </c>
      <c r="H542" s="113" t="s">
        <v>154</v>
      </c>
    </row>
    <row r="543" spans="1:10" ht="15" customHeight="1">
      <c r="A543" s="114">
        <v>68</v>
      </c>
      <c r="B543" s="113">
        <v>10362040</v>
      </c>
      <c r="C543" s="116" t="s">
        <v>163</v>
      </c>
      <c r="E543" s="113" t="s">
        <v>232</v>
      </c>
      <c r="F543" s="123" t="s">
        <v>435</v>
      </c>
      <c r="G543" s="113">
        <f t="shared" si="17"/>
        <v>39</v>
      </c>
      <c r="H543" s="113" t="s">
        <v>154</v>
      </c>
    </row>
    <row r="544" spans="1:10" ht="15" customHeight="1">
      <c r="A544" s="114">
        <v>69</v>
      </c>
      <c r="B544" s="113" t="s">
        <v>2174</v>
      </c>
      <c r="C544" s="116" t="s">
        <v>153</v>
      </c>
      <c r="E544" s="113" t="s">
        <v>232</v>
      </c>
      <c r="F544" s="127" t="s">
        <v>300</v>
      </c>
      <c r="G544" s="113">
        <f t="shared" si="17"/>
        <v>34</v>
      </c>
      <c r="H544" s="113" t="s">
        <v>154</v>
      </c>
      <c r="I544" s="113">
        <v>2</v>
      </c>
      <c r="J544" s="113">
        <v>1</v>
      </c>
    </row>
    <row r="545" spans="1:10" ht="15" customHeight="1">
      <c r="A545" s="114">
        <v>69</v>
      </c>
      <c r="B545" s="113" t="s">
        <v>2174</v>
      </c>
      <c r="C545" s="116" t="s">
        <v>153</v>
      </c>
      <c r="D545" s="113" t="s">
        <v>153</v>
      </c>
      <c r="E545" s="113" t="s">
        <v>232</v>
      </c>
      <c r="F545" s="123" t="s">
        <v>342</v>
      </c>
      <c r="G545" s="113">
        <f t="shared" si="17"/>
        <v>29</v>
      </c>
      <c r="H545" s="113" t="s">
        <v>154</v>
      </c>
    </row>
    <row r="546" spans="1:10" ht="15" customHeight="1">
      <c r="A546" s="114">
        <v>69</v>
      </c>
      <c r="B546" s="113" t="s">
        <v>2174</v>
      </c>
      <c r="C546" s="116" t="s">
        <v>153</v>
      </c>
      <c r="D546" s="113" t="s">
        <v>155</v>
      </c>
      <c r="E546" s="113" t="s">
        <v>232</v>
      </c>
      <c r="F546" s="123" t="s">
        <v>343</v>
      </c>
      <c r="G546" s="113">
        <f t="shared" si="17"/>
        <v>28</v>
      </c>
      <c r="H546" s="113" t="s">
        <v>154</v>
      </c>
    </row>
    <row r="547" spans="1:10" ht="15" customHeight="1">
      <c r="A547" s="114">
        <v>69</v>
      </c>
      <c r="B547" s="113" t="s">
        <v>2174</v>
      </c>
      <c r="C547" s="116" t="s">
        <v>153</v>
      </c>
      <c r="D547" s="113" t="s">
        <v>157</v>
      </c>
      <c r="E547" s="113" t="s">
        <v>232</v>
      </c>
      <c r="F547" s="123" t="s">
        <v>158</v>
      </c>
      <c r="G547" s="113">
        <f t="shared" si="17"/>
        <v>39</v>
      </c>
      <c r="H547" s="113" t="s">
        <v>154</v>
      </c>
    </row>
    <row r="548" spans="1:10" ht="15" customHeight="1">
      <c r="A548" s="114">
        <v>69</v>
      </c>
      <c r="B548" s="113" t="s">
        <v>2174</v>
      </c>
      <c r="C548" s="116" t="s">
        <v>153</v>
      </c>
      <c r="D548" s="113" t="s">
        <v>159</v>
      </c>
      <c r="E548" s="113" t="s">
        <v>232</v>
      </c>
      <c r="F548" s="123" t="s">
        <v>160</v>
      </c>
      <c r="G548" s="113">
        <f t="shared" si="17"/>
        <v>24</v>
      </c>
      <c r="H548" s="113" t="s">
        <v>154</v>
      </c>
    </row>
    <row r="549" spans="1:10" ht="15" customHeight="1">
      <c r="A549" s="114">
        <v>69</v>
      </c>
      <c r="B549" s="113" t="s">
        <v>2174</v>
      </c>
      <c r="C549" s="116" t="s">
        <v>153</v>
      </c>
      <c r="D549" s="113" t="s">
        <v>161</v>
      </c>
      <c r="E549" s="113" t="s">
        <v>232</v>
      </c>
      <c r="F549" s="123" t="s">
        <v>162</v>
      </c>
      <c r="G549" s="113">
        <f t="shared" si="17"/>
        <v>19</v>
      </c>
      <c r="H549" s="113" t="s">
        <v>154</v>
      </c>
    </row>
    <row r="550" spans="1:10" ht="15" customHeight="1">
      <c r="A550" s="114">
        <v>69</v>
      </c>
      <c r="B550" s="113" t="s">
        <v>2174</v>
      </c>
      <c r="C550" s="116" t="s">
        <v>163</v>
      </c>
      <c r="E550" s="113" t="s">
        <v>232</v>
      </c>
      <c r="F550" s="123" t="s">
        <v>405</v>
      </c>
      <c r="G550" s="113">
        <f t="shared" si="17"/>
        <v>32</v>
      </c>
      <c r="H550" s="113" t="s">
        <v>154</v>
      </c>
    </row>
    <row r="551" spans="1:10" ht="15" customHeight="1">
      <c r="A551" s="114">
        <v>69</v>
      </c>
      <c r="B551" s="113" t="s">
        <v>2174</v>
      </c>
      <c r="C551" s="116" t="s">
        <v>452</v>
      </c>
      <c r="E551" s="113" t="s">
        <v>232</v>
      </c>
      <c r="F551" s="123" t="s">
        <v>406</v>
      </c>
      <c r="G551" s="113">
        <f t="shared" si="17"/>
        <v>36</v>
      </c>
      <c r="H551" s="113" t="s">
        <v>154</v>
      </c>
    </row>
    <row r="552" spans="1:10" ht="15" customHeight="1">
      <c r="A552" s="114">
        <v>69</v>
      </c>
      <c r="B552" s="113" t="s">
        <v>2174</v>
      </c>
      <c r="C552" s="116" t="s">
        <v>344</v>
      </c>
      <c r="E552" s="113" t="s">
        <v>232</v>
      </c>
      <c r="F552" s="123" t="s">
        <v>407</v>
      </c>
      <c r="G552" s="113">
        <f t="shared" si="17"/>
        <v>33</v>
      </c>
      <c r="H552" s="113" t="s">
        <v>154</v>
      </c>
    </row>
    <row r="553" spans="1:10" ht="15" customHeight="1">
      <c r="A553" s="114">
        <v>70</v>
      </c>
      <c r="B553" s="113" t="s">
        <v>2175</v>
      </c>
      <c r="C553" s="116" t="s">
        <v>153</v>
      </c>
      <c r="E553" s="113" t="s">
        <v>232</v>
      </c>
      <c r="F553" s="127" t="s">
        <v>386</v>
      </c>
      <c r="G553" s="113">
        <f t="shared" si="17"/>
        <v>36</v>
      </c>
      <c r="H553" s="113" t="s">
        <v>154</v>
      </c>
      <c r="I553" s="113">
        <v>2</v>
      </c>
      <c r="J553" s="113">
        <v>2</v>
      </c>
    </row>
    <row r="554" spans="1:10" ht="15" customHeight="1">
      <c r="A554" s="114">
        <v>70</v>
      </c>
      <c r="B554" s="113" t="s">
        <v>2175</v>
      </c>
      <c r="C554" s="116" t="s">
        <v>153</v>
      </c>
      <c r="D554" s="113" t="s">
        <v>153</v>
      </c>
      <c r="E554" s="113" t="s">
        <v>232</v>
      </c>
      <c r="F554" s="123" t="s">
        <v>342</v>
      </c>
      <c r="G554" s="113">
        <f t="shared" si="17"/>
        <v>29</v>
      </c>
      <c r="H554" s="113" t="s">
        <v>154</v>
      </c>
    </row>
    <row r="555" spans="1:10" ht="15" customHeight="1">
      <c r="A555" s="114">
        <v>70</v>
      </c>
      <c r="B555" s="113" t="s">
        <v>2175</v>
      </c>
      <c r="C555" s="116" t="s">
        <v>153</v>
      </c>
      <c r="D555" s="113" t="s">
        <v>155</v>
      </c>
      <c r="E555" s="113" t="s">
        <v>232</v>
      </c>
      <c r="F555" s="123" t="s">
        <v>343</v>
      </c>
      <c r="G555" s="113">
        <f t="shared" si="17"/>
        <v>28</v>
      </c>
      <c r="H555" s="113" t="s">
        <v>154</v>
      </c>
    </row>
    <row r="556" spans="1:10" ht="15" customHeight="1">
      <c r="A556" s="114">
        <v>70</v>
      </c>
      <c r="B556" s="113" t="s">
        <v>2175</v>
      </c>
      <c r="C556" s="116" t="s">
        <v>153</v>
      </c>
      <c r="D556" s="113" t="s">
        <v>157</v>
      </c>
      <c r="E556" s="113" t="s">
        <v>232</v>
      </c>
      <c r="F556" s="123" t="s">
        <v>158</v>
      </c>
      <c r="G556" s="113">
        <f t="shared" si="17"/>
        <v>39</v>
      </c>
      <c r="H556" s="113" t="s">
        <v>154</v>
      </c>
    </row>
    <row r="557" spans="1:10" ht="15" customHeight="1">
      <c r="A557" s="114">
        <v>70</v>
      </c>
      <c r="B557" s="113" t="s">
        <v>2175</v>
      </c>
      <c r="C557" s="116" t="s">
        <v>153</v>
      </c>
      <c r="D557" s="113" t="s">
        <v>159</v>
      </c>
      <c r="E557" s="113" t="s">
        <v>232</v>
      </c>
      <c r="F557" s="123" t="s">
        <v>160</v>
      </c>
      <c r="G557" s="113">
        <f t="shared" si="17"/>
        <v>24</v>
      </c>
      <c r="H557" s="113" t="s">
        <v>154</v>
      </c>
    </row>
    <row r="558" spans="1:10" ht="15" customHeight="1">
      <c r="A558" s="114">
        <v>70</v>
      </c>
      <c r="B558" s="113" t="s">
        <v>2175</v>
      </c>
      <c r="C558" s="116" t="s">
        <v>153</v>
      </c>
      <c r="D558" s="113" t="s">
        <v>161</v>
      </c>
      <c r="E558" s="113" t="s">
        <v>232</v>
      </c>
      <c r="F558" s="123" t="s">
        <v>162</v>
      </c>
      <c r="G558" s="113">
        <f t="shared" si="17"/>
        <v>19</v>
      </c>
      <c r="H558" s="113" t="s">
        <v>154</v>
      </c>
    </row>
    <row r="559" spans="1:10" ht="15" customHeight="1">
      <c r="A559" s="114">
        <v>70</v>
      </c>
      <c r="B559" s="113" t="s">
        <v>2175</v>
      </c>
      <c r="C559" s="116" t="s">
        <v>163</v>
      </c>
      <c r="E559" s="113" t="s">
        <v>232</v>
      </c>
      <c r="F559" s="123" t="s">
        <v>410</v>
      </c>
      <c r="G559" s="113">
        <f t="shared" si="17"/>
        <v>30</v>
      </c>
      <c r="H559" s="113" t="s">
        <v>154</v>
      </c>
    </row>
    <row r="560" spans="1:10" ht="15" customHeight="1">
      <c r="A560" s="114">
        <v>70</v>
      </c>
      <c r="B560" s="113" t="s">
        <v>2175</v>
      </c>
      <c r="C560" s="116" t="s">
        <v>452</v>
      </c>
      <c r="E560" s="113" t="s">
        <v>232</v>
      </c>
      <c r="F560" s="123" t="s">
        <v>411</v>
      </c>
      <c r="G560" s="113">
        <f t="shared" si="17"/>
        <v>40</v>
      </c>
      <c r="H560" s="113" t="s">
        <v>154</v>
      </c>
    </row>
    <row r="561" spans="1:10" ht="15" customHeight="1">
      <c r="A561" s="114">
        <v>71</v>
      </c>
      <c r="B561" s="113">
        <v>10361971</v>
      </c>
      <c r="C561" s="116" t="s">
        <v>153</v>
      </c>
      <c r="E561" s="113" t="s">
        <v>232</v>
      </c>
      <c r="F561" s="127" t="s">
        <v>303</v>
      </c>
      <c r="G561" s="113">
        <f t="shared" si="17"/>
        <v>30</v>
      </c>
      <c r="H561" s="113" t="s">
        <v>154</v>
      </c>
      <c r="I561" s="113">
        <v>2</v>
      </c>
      <c r="J561" s="113">
        <v>2</v>
      </c>
    </row>
    <row r="562" spans="1:10" ht="15" customHeight="1">
      <c r="A562" s="114">
        <v>71</v>
      </c>
      <c r="B562" s="113">
        <v>10361971</v>
      </c>
      <c r="C562" s="116" t="s">
        <v>153</v>
      </c>
      <c r="D562" s="113" t="s">
        <v>153</v>
      </c>
      <c r="E562" s="113" t="s">
        <v>232</v>
      </c>
      <c r="F562" s="123" t="s">
        <v>342</v>
      </c>
      <c r="G562" s="113">
        <f t="shared" si="17"/>
        <v>29</v>
      </c>
      <c r="H562" s="113" t="s">
        <v>154</v>
      </c>
    </row>
    <row r="563" spans="1:10" ht="15" customHeight="1">
      <c r="A563" s="114">
        <v>71</v>
      </c>
      <c r="B563" s="113">
        <v>10361971</v>
      </c>
      <c r="C563" s="116" t="s">
        <v>153</v>
      </c>
      <c r="D563" s="113" t="s">
        <v>155</v>
      </c>
      <c r="E563" s="113" t="s">
        <v>232</v>
      </c>
      <c r="F563" s="123" t="s">
        <v>343</v>
      </c>
      <c r="G563" s="113">
        <f t="shared" si="17"/>
        <v>28</v>
      </c>
      <c r="H563" s="113" t="s">
        <v>154</v>
      </c>
    </row>
    <row r="564" spans="1:10" ht="15" customHeight="1">
      <c r="A564" s="114">
        <v>71</v>
      </c>
      <c r="B564" s="113">
        <v>10361971</v>
      </c>
      <c r="C564" s="116" t="s">
        <v>153</v>
      </c>
      <c r="D564" s="113" t="s">
        <v>157</v>
      </c>
      <c r="E564" s="113" t="s">
        <v>232</v>
      </c>
      <c r="F564" s="123" t="s">
        <v>158</v>
      </c>
      <c r="G564" s="113">
        <f t="shared" si="17"/>
        <v>39</v>
      </c>
      <c r="H564" s="113" t="s">
        <v>154</v>
      </c>
    </row>
    <row r="565" spans="1:10" ht="15" customHeight="1">
      <c r="A565" s="114">
        <v>71</v>
      </c>
      <c r="B565" s="113">
        <v>10361971</v>
      </c>
      <c r="C565" s="116" t="s">
        <v>153</v>
      </c>
      <c r="D565" s="113" t="s">
        <v>159</v>
      </c>
      <c r="E565" s="113" t="s">
        <v>232</v>
      </c>
      <c r="F565" s="123" t="s">
        <v>160</v>
      </c>
      <c r="G565" s="113">
        <f t="shared" si="17"/>
        <v>24</v>
      </c>
      <c r="H565" s="113" t="s">
        <v>154</v>
      </c>
    </row>
    <row r="566" spans="1:10" ht="15" customHeight="1">
      <c r="A566" s="114">
        <v>71</v>
      </c>
      <c r="B566" s="113">
        <v>10361971</v>
      </c>
      <c r="C566" s="116" t="s">
        <v>153</v>
      </c>
      <c r="D566" s="113" t="s">
        <v>161</v>
      </c>
      <c r="E566" s="113" t="s">
        <v>232</v>
      </c>
      <c r="F566" s="123" t="s">
        <v>162</v>
      </c>
      <c r="G566" s="113">
        <f t="shared" si="17"/>
        <v>19</v>
      </c>
      <c r="H566" s="113" t="s">
        <v>154</v>
      </c>
    </row>
    <row r="567" spans="1:10" ht="15" customHeight="1">
      <c r="A567" s="114">
        <v>71</v>
      </c>
      <c r="B567" s="113">
        <v>10361971</v>
      </c>
      <c r="C567" s="116" t="s">
        <v>163</v>
      </c>
      <c r="E567" s="113" t="s">
        <v>232</v>
      </c>
      <c r="F567" s="123" t="s">
        <v>435</v>
      </c>
      <c r="G567" s="113">
        <f t="shared" si="17"/>
        <v>39</v>
      </c>
      <c r="H567" s="113" t="s">
        <v>154</v>
      </c>
    </row>
    <row r="568" spans="1:10" ht="15" customHeight="1">
      <c r="A568" s="114">
        <v>72</v>
      </c>
      <c r="B568" s="113" t="s">
        <v>2175</v>
      </c>
      <c r="C568" s="116" t="s">
        <v>153</v>
      </c>
      <c r="E568" s="113" t="s">
        <v>232</v>
      </c>
      <c r="F568" s="127" t="s">
        <v>301</v>
      </c>
      <c r="G568" s="113">
        <f t="shared" ref="G568:G598" si="18">LEN(F568)</f>
        <v>33</v>
      </c>
      <c r="H568" s="113" t="s">
        <v>154</v>
      </c>
      <c r="I568" s="113">
        <v>2</v>
      </c>
      <c r="J568" s="113">
        <v>1</v>
      </c>
    </row>
    <row r="569" spans="1:10" ht="15" customHeight="1">
      <c r="A569" s="114">
        <v>72</v>
      </c>
      <c r="B569" s="113" t="s">
        <v>2175</v>
      </c>
      <c r="C569" s="116" t="s">
        <v>153</v>
      </c>
      <c r="D569" s="113" t="s">
        <v>153</v>
      </c>
      <c r="E569" s="113" t="s">
        <v>232</v>
      </c>
      <c r="F569" s="123" t="s">
        <v>342</v>
      </c>
      <c r="G569" s="113">
        <f t="shared" si="18"/>
        <v>29</v>
      </c>
      <c r="H569" s="113" t="s">
        <v>154</v>
      </c>
    </row>
    <row r="570" spans="1:10" ht="15" customHeight="1">
      <c r="A570" s="114">
        <v>72</v>
      </c>
      <c r="B570" s="113" t="s">
        <v>2175</v>
      </c>
      <c r="C570" s="116" t="s">
        <v>153</v>
      </c>
      <c r="D570" s="113" t="s">
        <v>155</v>
      </c>
      <c r="E570" s="113" t="s">
        <v>232</v>
      </c>
      <c r="F570" s="123" t="s">
        <v>343</v>
      </c>
      <c r="G570" s="113">
        <f t="shared" si="18"/>
        <v>28</v>
      </c>
      <c r="H570" s="113" t="s">
        <v>154</v>
      </c>
    </row>
    <row r="571" spans="1:10" ht="15" customHeight="1">
      <c r="A571" s="114">
        <v>72</v>
      </c>
      <c r="B571" s="113" t="s">
        <v>2175</v>
      </c>
      <c r="C571" s="116" t="s">
        <v>153</v>
      </c>
      <c r="D571" s="113" t="s">
        <v>157</v>
      </c>
      <c r="E571" s="113" t="s">
        <v>232</v>
      </c>
      <c r="F571" s="123" t="s">
        <v>158</v>
      </c>
      <c r="G571" s="113">
        <f t="shared" si="18"/>
        <v>39</v>
      </c>
      <c r="H571" s="113" t="s">
        <v>154</v>
      </c>
    </row>
    <row r="572" spans="1:10" ht="15" customHeight="1">
      <c r="A572" s="114">
        <v>72</v>
      </c>
      <c r="B572" s="113" t="s">
        <v>2175</v>
      </c>
      <c r="C572" s="116" t="s">
        <v>153</v>
      </c>
      <c r="D572" s="113" t="s">
        <v>159</v>
      </c>
      <c r="E572" s="113" t="s">
        <v>232</v>
      </c>
      <c r="F572" s="123" t="s">
        <v>160</v>
      </c>
      <c r="G572" s="113">
        <f t="shared" si="18"/>
        <v>24</v>
      </c>
      <c r="H572" s="113" t="s">
        <v>154</v>
      </c>
    </row>
    <row r="573" spans="1:10" ht="15" customHeight="1">
      <c r="A573" s="114">
        <v>72</v>
      </c>
      <c r="B573" s="113" t="s">
        <v>2175</v>
      </c>
      <c r="C573" s="116" t="s">
        <v>153</v>
      </c>
      <c r="D573" s="113" t="s">
        <v>161</v>
      </c>
      <c r="E573" s="113" t="s">
        <v>232</v>
      </c>
      <c r="F573" s="123" t="s">
        <v>162</v>
      </c>
      <c r="G573" s="113">
        <f t="shared" si="18"/>
        <v>19</v>
      </c>
      <c r="H573" s="113" t="s">
        <v>154</v>
      </c>
    </row>
    <row r="574" spans="1:10" ht="15" customHeight="1">
      <c r="A574" s="114">
        <v>72</v>
      </c>
      <c r="B574" s="113" t="s">
        <v>2175</v>
      </c>
      <c r="C574" s="116" t="s">
        <v>163</v>
      </c>
      <c r="E574" s="113" t="s">
        <v>232</v>
      </c>
      <c r="F574" s="123" t="s">
        <v>405</v>
      </c>
      <c r="G574" s="113">
        <f t="shared" si="18"/>
        <v>32</v>
      </c>
      <c r="H574" s="113" t="s">
        <v>154</v>
      </c>
    </row>
    <row r="575" spans="1:10" ht="15" customHeight="1">
      <c r="A575" s="114">
        <v>72</v>
      </c>
      <c r="B575" s="113" t="s">
        <v>2175</v>
      </c>
      <c r="C575" s="116" t="s">
        <v>452</v>
      </c>
      <c r="E575" s="113" t="s">
        <v>232</v>
      </c>
      <c r="F575" s="123" t="s">
        <v>406</v>
      </c>
      <c r="G575" s="113">
        <f t="shared" si="18"/>
        <v>36</v>
      </c>
      <c r="H575" s="113" t="s">
        <v>154</v>
      </c>
    </row>
    <row r="576" spans="1:10" ht="15" customHeight="1">
      <c r="A576" s="114">
        <v>72</v>
      </c>
      <c r="B576" s="113" t="s">
        <v>2175</v>
      </c>
      <c r="C576" s="116" t="s">
        <v>344</v>
      </c>
      <c r="E576" s="113" t="s">
        <v>232</v>
      </c>
      <c r="F576" s="123" t="s">
        <v>407</v>
      </c>
      <c r="G576" s="113">
        <f t="shared" si="18"/>
        <v>33</v>
      </c>
      <c r="H576" s="113" t="s">
        <v>154</v>
      </c>
    </row>
    <row r="577" spans="1:10" ht="15" customHeight="1">
      <c r="A577" s="114">
        <v>73</v>
      </c>
      <c r="B577" s="113" t="s">
        <v>2176</v>
      </c>
      <c r="C577" s="116" t="s">
        <v>153</v>
      </c>
      <c r="E577" s="113" t="s">
        <v>232</v>
      </c>
      <c r="F577" s="127" t="s">
        <v>304</v>
      </c>
      <c r="G577" s="113">
        <f t="shared" si="18"/>
        <v>25</v>
      </c>
      <c r="H577" s="113" t="s">
        <v>154</v>
      </c>
      <c r="I577" s="113">
        <v>2</v>
      </c>
      <c r="J577" s="113">
        <v>2</v>
      </c>
    </row>
    <row r="578" spans="1:10" ht="15" customHeight="1">
      <c r="A578" s="114">
        <v>73</v>
      </c>
      <c r="B578" s="113" t="s">
        <v>2176</v>
      </c>
      <c r="C578" s="116" t="s">
        <v>153</v>
      </c>
      <c r="D578" s="113" t="s">
        <v>153</v>
      </c>
      <c r="E578" s="113" t="s">
        <v>232</v>
      </c>
      <c r="F578" s="123" t="s">
        <v>342</v>
      </c>
      <c r="G578" s="113">
        <f t="shared" si="18"/>
        <v>29</v>
      </c>
      <c r="H578" s="113" t="s">
        <v>154</v>
      </c>
    </row>
    <row r="579" spans="1:10" ht="15" customHeight="1">
      <c r="A579" s="114">
        <v>73</v>
      </c>
      <c r="B579" s="113" t="s">
        <v>2176</v>
      </c>
      <c r="C579" s="116" t="s">
        <v>153</v>
      </c>
      <c r="D579" s="113" t="s">
        <v>155</v>
      </c>
      <c r="E579" s="113" t="s">
        <v>232</v>
      </c>
      <c r="F579" s="123" t="s">
        <v>343</v>
      </c>
      <c r="G579" s="113">
        <f t="shared" si="18"/>
        <v>28</v>
      </c>
      <c r="H579" s="113" t="s">
        <v>154</v>
      </c>
    </row>
    <row r="580" spans="1:10" ht="15" customHeight="1">
      <c r="A580" s="114">
        <v>73</v>
      </c>
      <c r="B580" s="113" t="s">
        <v>2176</v>
      </c>
      <c r="C580" s="116" t="s">
        <v>153</v>
      </c>
      <c r="D580" s="113" t="s">
        <v>157</v>
      </c>
      <c r="E580" s="113" t="s">
        <v>232</v>
      </c>
      <c r="F580" s="123" t="s">
        <v>158</v>
      </c>
      <c r="G580" s="113">
        <f t="shared" si="18"/>
        <v>39</v>
      </c>
      <c r="H580" s="113" t="s">
        <v>154</v>
      </c>
    </row>
    <row r="581" spans="1:10" ht="15" customHeight="1">
      <c r="A581" s="114">
        <v>73</v>
      </c>
      <c r="B581" s="113" t="s">
        <v>2176</v>
      </c>
      <c r="C581" s="116" t="s">
        <v>153</v>
      </c>
      <c r="D581" s="113" t="s">
        <v>159</v>
      </c>
      <c r="E581" s="113" t="s">
        <v>232</v>
      </c>
      <c r="F581" s="123" t="s">
        <v>160</v>
      </c>
      <c r="G581" s="113">
        <f t="shared" si="18"/>
        <v>24</v>
      </c>
      <c r="H581" s="113" t="s">
        <v>154</v>
      </c>
    </row>
    <row r="582" spans="1:10" ht="15" customHeight="1">
      <c r="A582" s="114">
        <v>73</v>
      </c>
      <c r="B582" s="113" t="s">
        <v>2176</v>
      </c>
      <c r="C582" s="116" t="s">
        <v>153</v>
      </c>
      <c r="D582" s="113" t="s">
        <v>161</v>
      </c>
      <c r="E582" s="113" t="s">
        <v>232</v>
      </c>
      <c r="F582" s="123" t="s">
        <v>162</v>
      </c>
      <c r="G582" s="113">
        <f t="shared" si="18"/>
        <v>19</v>
      </c>
      <c r="H582" s="113" t="s">
        <v>154</v>
      </c>
    </row>
    <row r="583" spans="1:10" ht="15" customHeight="1">
      <c r="A583" s="114">
        <v>73</v>
      </c>
      <c r="B583" s="113" t="s">
        <v>2176</v>
      </c>
      <c r="C583" s="116" t="s">
        <v>163</v>
      </c>
      <c r="E583" s="113" t="s">
        <v>232</v>
      </c>
      <c r="F583" s="123" t="s">
        <v>411</v>
      </c>
      <c r="G583" s="113">
        <f t="shared" si="18"/>
        <v>40</v>
      </c>
      <c r="H583" s="113" t="s">
        <v>154</v>
      </c>
    </row>
    <row r="584" spans="1:10" ht="15" customHeight="1">
      <c r="A584" s="114">
        <v>74</v>
      </c>
      <c r="B584" s="113">
        <v>10380750</v>
      </c>
      <c r="C584" s="116" t="s">
        <v>153</v>
      </c>
      <c r="E584" s="113" t="s">
        <v>232</v>
      </c>
      <c r="F584" s="127" t="s">
        <v>305</v>
      </c>
      <c r="G584" s="113">
        <f t="shared" si="18"/>
        <v>34</v>
      </c>
      <c r="H584" s="113" t="s">
        <v>154</v>
      </c>
      <c r="I584" s="113">
        <v>2</v>
      </c>
      <c r="J584" s="113">
        <v>2</v>
      </c>
    </row>
    <row r="585" spans="1:10" ht="15" customHeight="1">
      <c r="A585" s="114">
        <v>74</v>
      </c>
      <c r="B585" s="113">
        <v>10380750</v>
      </c>
      <c r="C585" s="116" t="s">
        <v>153</v>
      </c>
      <c r="D585" s="113" t="s">
        <v>153</v>
      </c>
      <c r="E585" s="113" t="s">
        <v>232</v>
      </c>
      <c r="F585" s="123" t="s">
        <v>342</v>
      </c>
      <c r="G585" s="113">
        <f t="shared" si="18"/>
        <v>29</v>
      </c>
      <c r="H585" s="113" t="s">
        <v>154</v>
      </c>
    </row>
    <row r="586" spans="1:10" ht="15" customHeight="1">
      <c r="A586" s="114">
        <v>74</v>
      </c>
      <c r="B586" s="113">
        <v>10380750</v>
      </c>
      <c r="C586" s="116" t="s">
        <v>153</v>
      </c>
      <c r="D586" s="113" t="s">
        <v>155</v>
      </c>
      <c r="E586" s="113" t="s">
        <v>232</v>
      </c>
      <c r="F586" s="123" t="s">
        <v>343</v>
      </c>
      <c r="G586" s="113">
        <f t="shared" si="18"/>
        <v>28</v>
      </c>
      <c r="H586" s="113" t="s">
        <v>154</v>
      </c>
    </row>
    <row r="587" spans="1:10" ht="15" customHeight="1">
      <c r="A587" s="114">
        <v>74</v>
      </c>
      <c r="B587" s="113">
        <v>10380750</v>
      </c>
      <c r="C587" s="116" t="s">
        <v>153</v>
      </c>
      <c r="D587" s="113" t="s">
        <v>157</v>
      </c>
      <c r="E587" s="113" t="s">
        <v>232</v>
      </c>
      <c r="F587" s="123" t="s">
        <v>158</v>
      </c>
      <c r="G587" s="113">
        <f t="shared" si="18"/>
        <v>39</v>
      </c>
      <c r="H587" s="113" t="s">
        <v>154</v>
      </c>
    </row>
    <row r="588" spans="1:10" ht="15" customHeight="1">
      <c r="A588" s="114">
        <v>74</v>
      </c>
      <c r="B588" s="113">
        <v>10380750</v>
      </c>
      <c r="C588" s="116" t="s">
        <v>153</v>
      </c>
      <c r="D588" s="113" t="s">
        <v>159</v>
      </c>
      <c r="E588" s="113" t="s">
        <v>232</v>
      </c>
      <c r="F588" s="123" t="s">
        <v>160</v>
      </c>
      <c r="G588" s="113">
        <f t="shared" si="18"/>
        <v>24</v>
      </c>
      <c r="H588" s="113" t="s">
        <v>154</v>
      </c>
    </row>
    <row r="589" spans="1:10" ht="15" customHeight="1">
      <c r="A589" s="114">
        <v>74</v>
      </c>
      <c r="B589" s="113">
        <v>10380750</v>
      </c>
      <c r="C589" s="116" t="s">
        <v>153</v>
      </c>
      <c r="D589" s="113" t="s">
        <v>161</v>
      </c>
      <c r="E589" s="113" t="s">
        <v>232</v>
      </c>
      <c r="F589" s="123" t="s">
        <v>162</v>
      </c>
      <c r="G589" s="113">
        <f t="shared" si="18"/>
        <v>19</v>
      </c>
      <c r="H589" s="113" t="s">
        <v>154</v>
      </c>
    </row>
    <row r="590" spans="1:10" ht="15" customHeight="1">
      <c r="A590" s="114">
        <v>74</v>
      </c>
      <c r="B590" s="113">
        <v>10380750</v>
      </c>
      <c r="C590" s="116" t="s">
        <v>163</v>
      </c>
      <c r="E590" s="113" t="s">
        <v>232</v>
      </c>
      <c r="F590" s="123" t="s">
        <v>435</v>
      </c>
      <c r="G590" s="113">
        <f t="shared" si="18"/>
        <v>39</v>
      </c>
      <c r="H590" s="113" t="s">
        <v>154</v>
      </c>
    </row>
    <row r="591" spans="1:10" ht="15" customHeight="1">
      <c r="A591" s="114">
        <v>75</v>
      </c>
      <c r="B591" s="113" t="s">
        <v>2176</v>
      </c>
      <c r="C591" s="116" t="s">
        <v>153</v>
      </c>
      <c r="E591" s="113" t="s">
        <v>232</v>
      </c>
      <c r="F591" s="127" t="s">
        <v>306</v>
      </c>
      <c r="G591" s="113">
        <f t="shared" si="18"/>
        <v>33</v>
      </c>
      <c r="H591" s="113" t="s">
        <v>154</v>
      </c>
      <c r="I591" s="113">
        <v>2</v>
      </c>
      <c r="J591" s="113">
        <v>1</v>
      </c>
    </row>
    <row r="592" spans="1:10" ht="15" customHeight="1">
      <c r="A592" s="114">
        <v>75</v>
      </c>
      <c r="B592" s="113" t="s">
        <v>2176</v>
      </c>
      <c r="C592" s="116" t="s">
        <v>153</v>
      </c>
      <c r="D592" s="113" t="s">
        <v>153</v>
      </c>
      <c r="E592" s="113" t="s">
        <v>232</v>
      </c>
      <c r="F592" s="123" t="s">
        <v>342</v>
      </c>
      <c r="G592" s="113">
        <f t="shared" si="18"/>
        <v>29</v>
      </c>
      <c r="H592" s="113" t="s">
        <v>154</v>
      </c>
    </row>
    <row r="593" spans="1:10" ht="15" customHeight="1">
      <c r="A593" s="114">
        <v>75</v>
      </c>
      <c r="B593" s="113" t="s">
        <v>2176</v>
      </c>
      <c r="C593" s="116" t="s">
        <v>153</v>
      </c>
      <c r="D593" s="113" t="s">
        <v>155</v>
      </c>
      <c r="E593" s="113" t="s">
        <v>232</v>
      </c>
      <c r="F593" s="123" t="s">
        <v>343</v>
      </c>
      <c r="G593" s="113">
        <f t="shared" si="18"/>
        <v>28</v>
      </c>
      <c r="H593" s="113" t="s">
        <v>154</v>
      </c>
    </row>
    <row r="594" spans="1:10" ht="15" customHeight="1">
      <c r="A594" s="114">
        <v>75</v>
      </c>
      <c r="B594" s="113" t="s">
        <v>2176</v>
      </c>
      <c r="C594" s="116" t="s">
        <v>153</v>
      </c>
      <c r="D594" s="113" t="s">
        <v>157</v>
      </c>
      <c r="E594" s="113" t="s">
        <v>232</v>
      </c>
      <c r="F594" s="123" t="s">
        <v>158</v>
      </c>
      <c r="G594" s="113">
        <f t="shared" si="18"/>
        <v>39</v>
      </c>
      <c r="H594" s="113" t="s">
        <v>154</v>
      </c>
    </row>
    <row r="595" spans="1:10" ht="15" customHeight="1">
      <c r="A595" s="114">
        <v>75</v>
      </c>
      <c r="B595" s="113" t="s">
        <v>2176</v>
      </c>
      <c r="C595" s="116" t="s">
        <v>153</v>
      </c>
      <c r="D595" s="113" t="s">
        <v>159</v>
      </c>
      <c r="E595" s="113" t="s">
        <v>232</v>
      </c>
      <c r="F595" s="123" t="s">
        <v>160</v>
      </c>
      <c r="G595" s="113">
        <f t="shared" si="18"/>
        <v>24</v>
      </c>
      <c r="H595" s="113" t="s">
        <v>154</v>
      </c>
    </row>
    <row r="596" spans="1:10" ht="15" customHeight="1">
      <c r="A596" s="114">
        <v>75</v>
      </c>
      <c r="B596" s="113" t="s">
        <v>2176</v>
      </c>
      <c r="C596" s="116" t="s">
        <v>153</v>
      </c>
      <c r="D596" s="113" t="s">
        <v>161</v>
      </c>
      <c r="E596" s="113" t="s">
        <v>232</v>
      </c>
      <c r="F596" s="123" t="s">
        <v>162</v>
      </c>
      <c r="G596" s="113">
        <f t="shared" si="18"/>
        <v>19</v>
      </c>
      <c r="H596" s="113" t="s">
        <v>154</v>
      </c>
    </row>
    <row r="597" spans="1:10" ht="15" customHeight="1">
      <c r="A597" s="114">
        <v>75</v>
      </c>
      <c r="B597" s="113" t="s">
        <v>2176</v>
      </c>
      <c r="C597" s="116" t="s">
        <v>163</v>
      </c>
      <c r="E597" s="113" t="s">
        <v>232</v>
      </c>
      <c r="F597" s="123" t="s">
        <v>406</v>
      </c>
      <c r="G597" s="113">
        <f t="shared" si="18"/>
        <v>36</v>
      </c>
      <c r="H597" s="113" t="s">
        <v>154</v>
      </c>
    </row>
    <row r="598" spans="1:10" ht="15" customHeight="1">
      <c r="A598" s="114">
        <v>75</v>
      </c>
      <c r="B598" s="113" t="s">
        <v>2176</v>
      </c>
      <c r="C598" s="116" t="s">
        <v>452</v>
      </c>
      <c r="E598" s="113" t="s">
        <v>232</v>
      </c>
      <c r="F598" s="123" t="s">
        <v>407</v>
      </c>
      <c r="G598" s="113">
        <f t="shared" si="18"/>
        <v>33</v>
      </c>
      <c r="H598" s="113" t="s">
        <v>154</v>
      </c>
    </row>
    <row r="599" spans="1:10" ht="15" customHeight="1">
      <c r="A599" s="114">
        <v>76</v>
      </c>
      <c r="B599" s="113" t="s">
        <v>2177</v>
      </c>
      <c r="C599" s="116" t="s">
        <v>153</v>
      </c>
      <c r="E599" s="113" t="s">
        <v>232</v>
      </c>
      <c r="F599" s="127" t="s">
        <v>523</v>
      </c>
      <c r="G599" s="113">
        <f t="shared" ref="G599:G620" si="19">LEN(F599)</f>
        <v>25</v>
      </c>
      <c r="H599" s="113" t="s">
        <v>154</v>
      </c>
      <c r="I599" s="113">
        <v>2</v>
      </c>
      <c r="J599" s="113">
        <v>2</v>
      </c>
    </row>
    <row r="600" spans="1:10" ht="15" customHeight="1">
      <c r="A600" s="114">
        <v>76</v>
      </c>
      <c r="B600" s="113" t="s">
        <v>2177</v>
      </c>
      <c r="C600" s="116" t="s">
        <v>153</v>
      </c>
      <c r="D600" s="113" t="s">
        <v>153</v>
      </c>
      <c r="E600" s="113" t="s">
        <v>232</v>
      </c>
      <c r="F600" s="123" t="s">
        <v>342</v>
      </c>
      <c r="G600" s="113">
        <f t="shared" si="19"/>
        <v>29</v>
      </c>
      <c r="H600" s="113" t="s">
        <v>154</v>
      </c>
    </row>
    <row r="601" spans="1:10" ht="15" customHeight="1">
      <c r="A601" s="114">
        <v>76</v>
      </c>
      <c r="B601" s="113" t="s">
        <v>2177</v>
      </c>
      <c r="C601" s="116" t="s">
        <v>153</v>
      </c>
      <c r="D601" s="113" t="s">
        <v>155</v>
      </c>
      <c r="E601" s="113" t="s">
        <v>232</v>
      </c>
      <c r="F601" s="123" t="s">
        <v>343</v>
      </c>
      <c r="G601" s="113">
        <f t="shared" si="19"/>
        <v>28</v>
      </c>
      <c r="H601" s="113" t="s">
        <v>154</v>
      </c>
    </row>
    <row r="602" spans="1:10" ht="15" customHeight="1">
      <c r="A602" s="114">
        <v>76</v>
      </c>
      <c r="B602" s="113" t="s">
        <v>2177</v>
      </c>
      <c r="C602" s="116" t="s">
        <v>153</v>
      </c>
      <c r="D602" s="113" t="s">
        <v>157</v>
      </c>
      <c r="E602" s="113" t="s">
        <v>232</v>
      </c>
      <c r="F602" s="123" t="s">
        <v>158</v>
      </c>
      <c r="G602" s="113">
        <f t="shared" si="19"/>
        <v>39</v>
      </c>
      <c r="H602" s="113" t="s">
        <v>154</v>
      </c>
    </row>
    <row r="603" spans="1:10" ht="15" customHeight="1">
      <c r="A603" s="114">
        <v>76</v>
      </c>
      <c r="B603" s="113" t="s">
        <v>2177</v>
      </c>
      <c r="C603" s="116" t="s">
        <v>153</v>
      </c>
      <c r="D603" s="113" t="s">
        <v>159</v>
      </c>
      <c r="E603" s="113" t="s">
        <v>232</v>
      </c>
      <c r="F603" s="123" t="s">
        <v>160</v>
      </c>
      <c r="G603" s="113">
        <f t="shared" si="19"/>
        <v>24</v>
      </c>
      <c r="H603" s="113" t="s">
        <v>154</v>
      </c>
    </row>
    <row r="604" spans="1:10" ht="15" customHeight="1">
      <c r="A604" s="114">
        <v>76</v>
      </c>
      <c r="B604" s="113" t="s">
        <v>2177</v>
      </c>
      <c r="C604" s="116" t="s">
        <v>153</v>
      </c>
      <c r="D604" s="113" t="s">
        <v>161</v>
      </c>
      <c r="E604" s="113" t="s">
        <v>232</v>
      </c>
      <c r="F604" s="123" t="s">
        <v>162</v>
      </c>
      <c r="G604" s="113">
        <f t="shared" si="19"/>
        <v>19</v>
      </c>
      <c r="H604" s="113" t="s">
        <v>154</v>
      </c>
    </row>
    <row r="605" spans="1:10" ht="15" customHeight="1">
      <c r="A605" s="114">
        <v>76</v>
      </c>
      <c r="B605" s="113" t="s">
        <v>2177</v>
      </c>
      <c r="C605" s="116" t="s">
        <v>163</v>
      </c>
      <c r="E605" s="113" t="s">
        <v>232</v>
      </c>
      <c r="F605" s="123" t="s">
        <v>411</v>
      </c>
      <c r="G605" s="113">
        <f t="shared" si="19"/>
        <v>40</v>
      </c>
      <c r="H605" s="113" t="s">
        <v>154</v>
      </c>
    </row>
    <row r="606" spans="1:10" ht="15" customHeight="1">
      <c r="A606" s="114">
        <v>77</v>
      </c>
      <c r="B606" s="113">
        <v>10380755</v>
      </c>
      <c r="C606" s="116" t="s">
        <v>153</v>
      </c>
      <c r="E606" s="113" t="s">
        <v>232</v>
      </c>
      <c r="F606" s="127" t="s">
        <v>524</v>
      </c>
      <c r="G606" s="113">
        <f t="shared" si="19"/>
        <v>34</v>
      </c>
      <c r="H606" s="113" t="s">
        <v>154</v>
      </c>
      <c r="I606" s="113">
        <v>2</v>
      </c>
      <c r="J606" s="113">
        <v>2</v>
      </c>
    </row>
    <row r="607" spans="1:10" ht="15" customHeight="1">
      <c r="A607" s="114">
        <v>77</v>
      </c>
      <c r="B607" s="113">
        <v>10380755</v>
      </c>
      <c r="C607" s="116" t="s">
        <v>153</v>
      </c>
      <c r="D607" s="113" t="s">
        <v>153</v>
      </c>
      <c r="E607" s="113" t="s">
        <v>232</v>
      </c>
      <c r="F607" s="123" t="s">
        <v>342</v>
      </c>
      <c r="G607" s="113">
        <f t="shared" si="19"/>
        <v>29</v>
      </c>
      <c r="H607" s="113" t="s">
        <v>154</v>
      </c>
    </row>
    <row r="608" spans="1:10" ht="15" customHeight="1">
      <c r="A608" s="114">
        <v>77</v>
      </c>
      <c r="B608" s="113">
        <v>10380755</v>
      </c>
      <c r="C608" s="116" t="s">
        <v>153</v>
      </c>
      <c r="D608" s="113" t="s">
        <v>155</v>
      </c>
      <c r="E608" s="113" t="s">
        <v>232</v>
      </c>
      <c r="F608" s="123" t="s">
        <v>343</v>
      </c>
      <c r="G608" s="113">
        <f t="shared" si="19"/>
        <v>28</v>
      </c>
      <c r="H608" s="113" t="s">
        <v>154</v>
      </c>
    </row>
    <row r="609" spans="1:10" ht="15" customHeight="1">
      <c r="A609" s="114">
        <v>77</v>
      </c>
      <c r="B609" s="113">
        <v>10380755</v>
      </c>
      <c r="C609" s="116" t="s">
        <v>153</v>
      </c>
      <c r="D609" s="113" t="s">
        <v>157</v>
      </c>
      <c r="E609" s="113" t="s">
        <v>232</v>
      </c>
      <c r="F609" s="123" t="s">
        <v>158</v>
      </c>
      <c r="G609" s="113">
        <f t="shared" si="19"/>
        <v>39</v>
      </c>
      <c r="H609" s="113" t="s">
        <v>154</v>
      </c>
    </row>
    <row r="610" spans="1:10" ht="15" customHeight="1">
      <c r="A610" s="114">
        <v>77</v>
      </c>
      <c r="B610" s="113">
        <v>10380755</v>
      </c>
      <c r="C610" s="116" t="s">
        <v>153</v>
      </c>
      <c r="D610" s="113" t="s">
        <v>159</v>
      </c>
      <c r="E610" s="113" t="s">
        <v>232</v>
      </c>
      <c r="F610" s="123" t="s">
        <v>160</v>
      </c>
      <c r="G610" s="113">
        <f t="shared" si="19"/>
        <v>24</v>
      </c>
      <c r="H610" s="113" t="s">
        <v>154</v>
      </c>
    </row>
    <row r="611" spans="1:10" ht="15" customHeight="1">
      <c r="A611" s="114">
        <v>77</v>
      </c>
      <c r="B611" s="113">
        <v>10380755</v>
      </c>
      <c r="C611" s="116" t="s">
        <v>153</v>
      </c>
      <c r="D611" s="113" t="s">
        <v>161</v>
      </c>
      <c r="E611" s="113" t="s">
        <v>232</v>
      </c>
      <c r="F611" s="123" t="s">
        <v>162</v>
      </c>
      <c r="G611" s="113">
        <f t="shared" si="19"/>
        <v>19</v>
      </c>
      <c r="H611" s="113" t="s">
        <v>154</v>
      </c>
    </row>
    <row r="612" spans="1:10" ht="15" customHeight="1">
      <c r="A612" s="114">
        <v>77</v>
      </c>
      <c r="B612" s="113">
        <v>10380755</v>
      </c>
      <c r="C612" s="116" t="s">
        <v>163</v>
      </c>
      <c r="E612" s="113" t="s">
        <v>232</v>
      </c>
      <c r="F612" s="123" t="s">
        <v>435</v>
      </c>
      <c r="G612" s="113">
        <f t="shared" si="19"/>
        <v>39</v>
      </c>
      <c r="H612" s="113" t="s">
        <v>154</v>
      </c>
    </row>
    <row r="613" spans="1:10" ht="15" customHeight="1">
      <c r="A613" s="114">
        <v>78</v>
      </c>
      <c r="B613" s="113" t="s">
        <v>2177</v>
      </c>
      <c r="C613" s="116" t="s">
        <v>153</v>
      </c>
      <c r="E613" s="113" t="s">
        <v>232</v>
      </c>
      <c r="F613" s="127" t="s">
        <v>525</v>
      </c>
      <c r="G613" s="113">
        <f t="shared" si="19"/>
        <v>33</v>
      </c>
      <c r="H613" s="113" t="s">
        <v>154</v>
      </c>
      <c r="I613" s="113">
        <v>2</v>
      </c>
      <c r="J613" s="113">
        <v>1</v>
      </c>
    </row>
    <row r="614" spans="1:10" ht="15" customHeight="1">
      <c r="A614" s="114">
        <v>78</v>
      </c>
      <c r="B614" s="113" t="s">
        <v>2177</v>
      </c>
      <c r="C614" s="116" t="s">
        <v>153</v>
      </c>
      <c r="D614" s="113" t="s">
        <v>153</v>
      </c>
      <c r="E614" s="113" t="s">
        <v>232</v>
      </c>
      <c r="F614" s="123" t="s">
        <v>342</v>
      </c>
      <c r="G614" s="113">
        <f t="shared" si="19"/>
        <v>29</v>
      </c>
      <c r="H614" s="113" t="s">
        <v>154</v>
      </c>
    </row>
    <row r="615" spans="1:10" ht="15" customHeight="1">
      <c r="A615" s="114">
        <v>78</v>
      </c>
      <c r="B615" s="113" t="s">
        <v>2177</v>
      </c>
      <c r="C615" s="116" t="s">
        <v>153</v>
      </c>
      <c r="D615" s="113" t="s">
        <v>155</v>
      </c>
      <c r="E615" s="113" t="s">
        <v>232</v>
      </c>
      <c r="F615" s="123" t="s">
        <v>343</v>
      </c>
      <c r="G615" s="113">
        <f t="shared" si="19"/>
        <v>28</v>
      </c>
      <c r="H615" s="113" t="s">
        <v>154</v>
      </c>
    </row>
    <row r="616" spans="1:10" ht="15" customHeight="1">
      <c r="A616" s="114">
        <v>78</v>
      </c>
      <c r="B616" s="113" t="s">
        <v>2177</v>
      </c>
      <c r="C616" s="116" t="s">
        <v>153</v>
      </c>
      <c r="D616" s="113" t="s">
        <v>157</v>
      </c>
      <c r="E616" s="113" t="s">
        <v>232</v>
      </c>
      <c r="F616" s="123" t="s">
        <v>158</v>
      </c>
      <c r="G616" s="113">
        <f t="shared" si="19"/>
        <v>39</v>
      </c>
      <c r="H616" s="113" t="s">
        <v>154</v>
      </c>
    </row>
    <row r="617" spans="1:10" ht="15" customHeight="1">
      <c r="A617" s="114">
        <v>78</v>
      </c>
      <c r="B617" s="113" t="s">
        <v>2177</v>
      </c>
      <c r="C617" s="116" t="s">
        <v>153</v>
      </c>
      <c r="D617" s="113" t="s">
        <v>159</v>
      </c>
      <c r="E617" s="113" t="s">
        <v>232</v>
      </c>
      <c r="F617" s="123" t="s">
        <v>160</v>
      </c>
      <c r="G617" s="113">
        <f t="shared" si="19"/>
        <v>24</v>
      </c>
      <c r="H617" s="113" t="s">
        <v>154</v>
      </c>
    </row>
    <row r="618" spans="1:10" ht="15" customHeight="1">
      <c r="A618" s="114">
        <v>78</v>
      </c>
      <c r="B618" s="113" t="s">
        <v>2177</v>
      </c>
      <c r="C618" s="116" t="s">
        <v>153</v>
      </c>
      <c r="D618" s="113" t="s">
        <v>161</v>
      </c>
      <c r="E618" s="113" t="s">
        <v>232</v>
      </c>
      <c r="F618" s="123" t="s">
        <v>162</v>
      </c>
      <c r="G618" s="113">
        <f t="shared" si="19"/>
        <v>19</v>
      </c>
      <c r="H618" s="113" t="s">
        <v>154</v>
      </c>
    </row>
    <row r="619" spans="1:10" ht="15" customHeight="1">
      <c r="A619" s="114">
        <v>78</v>
      </c>
      <c r="B619" s="113" t="s">
        <v>2177</v>
      </c>
      <c r="C619" s="116" t="s">
        <v>163</v>
      </c>
      <c r="E619" s="113" t="s">
        <v>232</v>
      </c>
      <c r="F619" s="123" t="s">
        <v>406</v>
      </c>
      <c r="G619" s="113">
        <f t="shared" si="19"/>
        <v>36</v>
      </c>
      <c r="H619" s="113" t="s">
        <v>154</v>
      </c>
    </row>
    <row r="620" spans="1:10" ht="15" customHeight="1">
      <c r="A620" s="114">
        <v>78</v>
      </c>
      <c r="B620" s="113" t="s">
        <v>2177</v>
      </c>
      <c r="C620" s="116" t="s">
        <v>452</v>
      </c>
      <c r="E620" s="113" t="s">
        <v>232</v>
      </c>
      <c r="F620" s="123" t="s">
        <v>407</v>
      </c>
      <c r="G620" s="113">
        <f t="shared" si="19"/>
        <v>33</v>
      </c>
      <c r="H620" s="113" t="s">
        <v>154</v>
      </c>
    </row>
    <row r="621" spans="1:10" ht="15" customHeight="1">
      <c r="A621" s="114">
        <v>79</v>
      </c>
      <c r="B621" s="113" t="s">
        <v>2182</v>
      </c>
      <c r="C621" s="116" t="s">
        <v>153</v>
      </c>
      <c r="E621" s="113" t="s">
        <v>232</v>
      </c>
      <c r="F621" s="127" t="s">
        <v>361</v>
      </c>
      <c r="G621" s="113">
        <f t="shared" ref="G621:G651" si="20">LEN(F621)</f>
        <v>37</v>
      </c>
      <c r="H621" s="113" t="s">
        <v>154</v>
      </c>
      <c r="I621" s="113">
        <v>2</v>
      </c>
      <c r="J621" s="113">
        <v>2</v>
      </c>
    </row>
    <row r="622" spans="1:10" ht="15" customHeight="1">
      <c r="A622" s="114">
        <v>79</v>
      </c>
      <c r="B622" s="113" t="s">
        <v>2182</v>
      </c>
      <c r="C622" s="116" t="s">
        <v>153</v>
      </c>
      <c r="D622" s="113" t="s">
        <v>153</v>
      </c>
      <c r="E622" s="113" t="s">
        <v>232</v>
      </c>
      <c r="F622" s="123" t="s">
        <v>342</v>
      </c>
      <c r="G622" s="113">
        <f t="shared" si="20"/>
        <v>29</v>
      </c>
      <c r="H622" s="113" t="s">
        <v>154</v>
      </c>
    </row>
    <row r="623" spans="1:10" ht="15" customHeight="1">
      <c r="A623" s="114">
        <v>79</v>
      </c>
      <c r="B623" s="113" t="s">
        <v>2182</v>
      </c>
      <c r="C623" s="116" t="s">
        <v>153</v>
      </c>
      <c r="D623" s="113" t="s">
        <v>155</v>
      </c>
      <c r="E623" s="113" t="s">
        <v>232</v>
      </c>
      <c r="F623" s="123" t="s">
        <v>343</v>
      </c>
      <c r="G623" s="113">
        <f t="shared" si="20"/>
        <v>28</v>
      </c>
      <c r="H623" s="113" t="s">
        <v>154</v>
      </c>
    </row>
    <row r="624" spans="1:10" ht="15" customHeight="1">
      <c r="A624" s="114">
        <v>79</v>
      </c>
      <c r="B624" s="113" t="s">
        <v>2182</v>
      </c>
      <c r="C624" s="116" t="s">
        <v>153</v>
      </c>
      <c r="D624" s="113" t="s">
        <v>157</v>
      </c>
      <c r="E624" s="113" t="s">
        <v>232</v>
      </c>
      <c r="F624" s="123" t="s">
        <v>158</v>
      </c>
      <c r="G624" s="113">
        <f t="shared" si="20"/>
        <v>39</v>
      </c>
      <c r="H624" s="113" t="s">
        <v>154</v>
      </c>
    </row>
    <row r="625" spans="1:10" ht="15" customHeight="1">
      <c r="A625" s="114">
        <v>79</v>
      </c>
      <c r="B625" s="113" t="s">
        <v>2182</v>
      </c>
      <c r="C625" s="116" t="s">
        <v>153</v>
      </c>
      <c r="D625" s="113" t="s">
        <v>159</v>
      </c>
      <c r="E625" s="113" t="s">
        <v>232</v>
      </c>
      <c r="F625" s="123" t="s">
        <v>160</v>
      </c>
      <c r="G625" s="113">
        <f t="shared" si="20"/>
        <v>24</v>
      </c>
      <c r="H625" s="113" t="s">
        <v>154</v>
      </c>
    </row>
    <row r="626" spans="1:10" ht="15" customHeight="1">
      <c r="A626" s="114">
        <v>79</v>
      </c>
      <c r="B626" s="113" t="s">
        <v>2182</v>
      </c>
      <c r="C626" s="116" t="s">
        <v>153</v>
      </c>
      <c r="D626" s="113" t="s">
        <v>161</v>
      </c>
      <c r="E626" s="113" t="s">
        <v>232</v>
      </c>
      <c r="F626" s="123" t="s">
        <v>162</v>
      </c>
      <c r="G626" s="113">
        <f t="shared" si="20"/>
        <v>19</v>
      </c>
      <c r="H626" s="113" t="s">
        <v>154</v>
      </c>
    </row>
    <row r="627" spans="1:10" ht="15" customHeight="1">
      <c r="A627" s="114">
        <v>79</v>
      </c>
      <c r="B627" s="113" t="s">
        <v>2182</v>
      </c>
      <c r="C627" s="116" t="s">
        <v>163</v>
      </c>
      <c r="E627" s="113" t="s">
        <v>232</v>
      </c>
      <c r="F627" s="123" t="s">
        <v>410</v>
      </c>
      <c r="G627" s="113">
        <f t="shared" si="20"/>
        <v>30</v>
      </c>
      <c r="H627" s="113" t="s">
        <v>154</v>
      </c>
    </row>
    <row r="628" spans="1:10" ht="15" customHeight="1">
      <c r="A628" s="114">
        <v>79</v>
      </c>
      <c r="B628" s="113" t="s">
        <v>2182</v>
      </c>
      <c r="C628" s="116" t="s">
        <v>452</v>
      </c>
      <c r="E628" s="113" t="s">
        <v>232</v>
      </c>
      <c r="F628" s="123" t="s">
        <v>411</v>
      </c>
      <c r="G628" s="113">
        <f t="shared" si="20"/>
        <v>40</v>
      </c>
      <c r="H628" s="113" t="s">
        <v>154</v>
      </c>
    </row>
    <row r="629" spans="1:10" ht="15" customHeight="1">
      <c r="A629" s="114">
        <v>80</v>
      </c>
      <c r="B629" s="113">
        <v>10380739</v>
      </c>
      <c r="C629" s="116" t="s">
        <v>153</v>
      </c>
      <c r="E629" s="113" t="s">
        <v>232</v>
      </c>
      <c r="F629" s="127" t="s">
        <v>387</v>
      </c>
      <c r="G629" s="113">
        <f t="shared" si="20"/>
        <v>36</v>
      </c>
      <c r="H629" s="113" t="s">
        <v>154</v>
      </c>
      <c r="I629" s="113">
        <v>2</v>
      </c>
      <c r="J629" s="113">
        <v>2</v>
      </c>
    </row>
    <row r="630" spans="1:10" ht="15" customHeight="1">
      <c r="A630" s="114">
        <v>80</v>
      </c>
      <c r="B630" s="113">
        <v>10380739</v>
      </c>
      <c r="C630" s="116" t="s">
        <v>153</v>
      </c>
      <c r="D630" s="113" t="s">
        <v>153</v>
      </c>
      <c r="E630" s="113" t="s">
        <v>232</v>
      </c>
      <c r="F630" s="123" t="s">
        <v>342</v>
      </c>
      <c r="G630" s="113">
        <f t="shared" si="20"/>
        <v>29</v>
      </c>
      <c r="H630" s="113" t="s">
        <v>154</v>
      </c>
    </row>
    <row r="631" spans="1:10" ht="15" customHeight="1">
      <c r="A631" s="114">
        <v>80</v>
      </c>
      <c r="B631" s="113">
        <v>10380739</v>
      </c>
      <c r="C631" s="116" t="s">
        <v>153</v>
      </c>
      <c r="D631" s="113" t="s">
        <v>155</v>
      </c>
      <c r="E631" s="113" t="s">
        <v>232</v>
      </c>
      <c r="F631" s="123" t="s">
        <v>343</v>
      </c>
      <c r="G631" s="113">
        <f t="shared" si="20"/>
        <v>28</v>
      </c>
      <c r="H631" s="113" t="s">
        <v>154</v>
      </c>
    </row>
    <row r="632" spans="1:10" ht="15" customHeight="1">
      <c r="A632" s="114">
        <v>80</v>
      </c>
      <c r="B632" s="113">
        <v>10380739</v>
      </c>
      <c r="C632" s="116" t="s">
        <v>153</v>
      </c>
      <c r="D632" s="113" t="s">
        <v>157</v>
      </c>
      <c r="E632" s="113" t="s">
        <v>232</v>
      </c>
      <c r="F632" s="123" t="s">
        <v>158</v>
      </c>
      <c r="G632" s="113">
        <f t="shared" si="20"/>
        <v>39</v>
      </c>
      <c r="H632" s="113" t="s">
        <v>154</v>
      </c>
    </row>
    <row r="633" spans="1:10" ht="15" customHeight="1">
      <c r="A633" s="114">
        <v>80</v>
      </c>
      <c r="B633" s="113">
        <v>10380739</v>
      </c>
      <c r="C633" s="116" t="s">
        <v>153</v>
      </c>
      <c r="D633" s="113" t="s">
        <v>159</v>
      </c>
      <c r="E633" s="113" t="s">
        <v>232</v>
      </c>
      <c r="F633" s="123" t="s">
        <v>160</v>
      </c>
      <c r="G633" s="113">
        <f t="shared" si="20"/>
        <v>24</v>
      </c>
      <c r="H633" s="113" t="s">
        <v>154</v>
      </c>
    </row>
    <row r="634" spans="1:10" ht="15" customHeight="1">
      <c r="A634" s="114">
        <v>80</v>
      </c>
      <c r="B634" s="113">
        <v>10380739</v>
      </c>
      <c r="C634" s="116" t="s">
        <v>153</v>
      </c>
      <c r="D634" s="113" t="s">
        <v>161</v>
      </c>
      <c r="E634" s="113" t="s">
        <v>232</v>
      </c>
      <c r="F634" s="123" t="s">
        <v>162</v>
      </c>
      <c r="G634" s="113">
        <f t="shared" si="20"/>
        <v>19</v>
      </c>
      <c r="H634" s="113" t="s">
        <v>154</v>
      </c>
    </row>
    <row r="635" spans="1:10" ht="15" customHeight="1">
      <c r="A635" s="114">
        <v>80</v>
      </c>
      <c r="B635" s="113">
        <v>10380739</v>
      </c>
      <c r="C635" s="116" t="s">
        <v>163</v>
      </c>
      <c r="E635" s="113" t="s">
        <v>232</v>
      </c>
      <c r="F635" s="123" t="s">
        <v>439</v>
      </c>
      <c r="G635" s="113">
        <f t="shared" si="20"/>
        <v>40</v>
      </c>
      <c r="H635" s="113" t="s">
        <v>154</v>
      </c>
    </row>
    <row r="636" spans="1:10" ht="15" customHeight="1">
      <c r="A636" s="114">
        <v>81</v>
      </c>
      <c r="B636" s="113" t="s">
        <v>2182</v>
      </c>
      <c r="C636" s="116" t="s">
        <v>153</v>
      </c>
      <c r="E636" s="113" t="s">
        <v>232</v>
      </c>
      <c r="F636" s="127" t="s">
        <v>388</v>
      </c>
      <c r="G636" s="113">
        <f t="shared" si="20"/>
        <v>39</v>
      </c>
      <c r="H636" s="113" t="s">
        <v>154</v>
      </c>
      <c r="I636" s="113">
        <v>2</v>
      </c>
      <c r="J636" s="113">
        <v>1</v>
      </c>
    </row>
    <row r="637" spans="1:10" ht="15" customHeight="1">
      <c r="A637" s="114">
        <v>81</v>
      </c>
      <c r="B637" s="113" t="s">
        <v>2182</v>
      </c>
      <c r="C637" s="116" t="s">
        <v>153</v>
      </c>
      <c r="D637" s="113" t="s">
        <v>153</v>
      </c>
      <c r="E637" s="113" t="s">
        <v>232</v>
      </c>
      <c r="F637" s="123" t="s">
        <v>342</v>
      </c>
      <c r="G637" s="113">
        <f t="shared" si="20"/>
        <v>29</v>
      </c>
      <c r="H637" s="113" t="s">
        <v>154</v>
      </c>
    </row>
    <row r="638" spans="1:10" ht="15" customHeight="1">
      <c r="A638" s="114">
        <v>81</v>
      </c>
      <c r="B638" s="113" t="s">
        <v>2182</v>
      </c>
      <c r="C638" s="116" t="s">
        <v>153</v>
      </c>
      <c r="D638" s="113" t="s">
        <v>155</v>
      </c>
      <c r="E638" s="113" t="s">
        <v>232</v>
      </c>
      <c r="F638" s="123" t="s">
        <v>343</v>
      </c>
      <c r="G638" s="113">
        <f t="shared" si="20"/>
        <v>28</v>
      </c>
      <c r="H638" s="113" t="s">
        <v>154</v>
      </c>
    </row>
    <row r="639" spans="1:10" ht="15" customHeight="1">
      <c r="A639" s="114">
        <v>81</v>
      </c>
      <c r="B639" s="113" t="s">
        <v>2182</v>
      </c>
      <c r="C639" s="116" t="s">
        <v>153</v>
      </c>
      <c r="D639" s="113" t="s">
        <v>157</v>
      </c>
      <c r="E639" s="113" t="s">
        <v>232</v>
      </c>
      <c r="F639" s="123" t="s">
        <v>158</v>
      </c>
      <c r="G639" s="113">
        <f t="shared" si="20"/>
        <v>39</v>
      </c>
      <c r="H639" s="113" t="s">
        <v>154</v>
      </c>
    </row>
    <row r="640" spans="1:10" ht="15" customHeight="1">
      <c r="A640" s="114">
        <v>81</v>
      </c>
      <c r="B640" s="113" t="s">
        <v>2182</v>
      </c>
      <c r="C640" s="116" t="s">
        <v>153</v>
      </c>
      <c r="D640" s="113" t="s">
        <v>159</v>
      </c>
      <c r="E640" s="113" t="s">
        <v>232</v>
      </c>
      <c r="F640" s="123" t="s">
        <v>160</v>
      </c>
      <c r="G640" s="113">
        <f t="shared" si="20"/>
        <v>24</v>
      </c>
      <c r="H640" s="113" t="s">
        <v>154</v>
      </c>
    </row>
    <row r="641" spans="1:10" ht="15" customHeight="1">
      <c r="A641" s="114">
        <v>81</v>
      </c>
      <c r="B641" s="113" t="s">
        <v>2182</v>
      </c>
      <c r="C641" s="116" t="s">
        <v>153</v>
      </c>
      <c r="D641" s="113" t="s">
        <v>161</v>
      </c>
      <c r="E641" s="113" t="s">
        <v>232</v>
      </c>
      <c r="F641" s="123" t="s">
        <v>162</v>
      </c>
      <c r="G641" s="113">
        <f t="shared" si="20"/>
        <v>19</v>
      </c>
      <c r="H641" s="113" t="s">
        <v>154</v>
      </c>
    </row>
    <row r="642" spans="1:10" ht="15" customHeight="1">
      <c r="A642" s="114">
        <v>81</v>
      </c>
      <c r="B642" s="113" t="s">
        <v>2182</v>
      </c>
      <c r="C642" s="116" t="s">
        <v>163</v>
      </c>
      <c r="E642" s="113" t="s">
        <v>232</v>
      </c>
      <c r="F642" s="123" t="s">
        <v>405</v>
      </c>
      <c r="G642" s="113">
        <f t="shared" si="20"/>
        <v>32</v>
      </c>
      <c r="H642" s="113" t="s">
        <v>154</v>
      </c>
    </row>
    <row r="643" spans="1:10" ht="15" customHeight="1">
      <c r="A643" s="114">
        <v>81</v>
      </c>
      <c r="B643" s="113" t="s">
        <v>2182</v>
      </c>
      <c r="C643" s="116" t="s">
        <v>452</v>
      </c>
      <c r="E643" s="113" t="s">
        <v>232</v>
      </c>
      <c r="F643" s="123" t="s">
        <v>406</v>
      </c>
      <c r="G643" s="113">
        <f t="shared" si="20"/>
        <v>36</v>
      </c>
      <c r="H643" s="113" t="s">
        <v>154</v>
      </c>
    </row>
    <row r="644" spans="1:10" ht="15" customHeight="1">
      <c r="A644" s="114">
        <v>81</v>
      </c>
      <c r="B644" s="113" t="s">
        <v>2182</v>
      </c>
      <c r="C644" s="116" t="s">
        <v>344</v>
      </c>
      <c r="E644" s="113" t="s">
        <v>232</v>
      </c>
      <c r="F644" s="123" t="s">
        <v>407</v>
      </c>
      <c r="G644" s="113">
        <f t="shared" si="20"/>
        <v>33</v>
      </c>
      <c r="H644" s="113" t="s">
        <v>154</v>
      </c>
    </row>
    <row r="645" spans="1:10" ht="15" customHeight="1">
      <c r="A645" s="114">
        <v>82</v>
      </c>
      <c r="B645" s="113">
        <v>10384754</v>
      </c>
      <c r="C645" s="116" t="s">
        <v>153</v>
      </c>
      <c r="E645" s="113" t="s">
        <v>232</v>
      </c>
      <c r="F645" s="127" t="s">
        <v>390</v>
      </c>
      <c r="G645" s="113">
        <f t="shared" si="20"/>
        <v>38</v>
      </c>
      <c r="H645" s="113" t="s">
        <v>154</v>
      </c>
      <c r="I645" s="113">
        <v>2</v>
      </c>
      <c r="J645" s="113">
        <v>4</v>
      </c>
    </row>
    <row r="646" spans="1:10" ht="15" customHeight="1">
      <c r="A646" s="114">
        <v>82</v>
      </c>
      <c r="B646" s="113">
        <v>10384754</v>
      </c>
      <c r="C646" s="116" t="s">
        <v>153</v>
      </c>
      <c r="D646" s="113" t="s">
        <v>153</v>
      </c>
      <c r="E646" s="113" t="s">
        <v>232</v>
      </c>
      <c r="F646" s="123" t="s">
        <v>342</v>
      </c>
      <c r="G646" s="113">
        <f t="shared" si="20"/>
        <v>29</v>
      </c>
      <c r="H646" s="113" t="s">
        <v>154</v>
      </c>
    </row>
    <row r="647" spans="1:10" ht="15" customHeight="1">
      <c r="A647" s="114">
        <v>82</v>
      </c>
      <c r="B647" s="113">
        <v>10384754</v>
      </c>
      <c r="C647" s="116" t="s">
        <v>153</v>
      </c>
      <c r="D647" s="113" t="s">
        <v>155</v>
      </c>
      <c r="E647" s="113" t="s">
        <v>232</v>
      </c>
      <c r="F647" s="123" t="s">
        <v>343</v>
      </c>
      <c r="G647" s="113">
        <f t="shared" si="20"/>
        <v>28</v>
      </c>
      <c r="H647" s="113" t="s">
        <v>154</v>
      </c>
    </row>
    <row r="648" spans="1:10" ht="15" customHeight="1">
      <c r="A648" s="114">
        <v>82</v>
      </c>
      <c r="B648" s="113">
        <v>10384754</v>
      </c>
      <c r="C648" s="116" t="s">
        <v>153</v>
      </c>
      <c r="D648" s="113" t="s">
        <v>157</v>
      </c>
      <c r="E648" s="113" t="s">
        <v>232</v>
      </c>
      <c r="F648" s="123" t="s">
        <v>158</v>
      </c>
      <c r="G648" s="113">
        <f t="shared" si="20"/>
        <v>39</v>
      </c>
      <c r="H648" s="113" t="s">
        <v>154</v>
      </c>
    </row>
    <row r="649" spans="1:10" ht="15" customHeight="1">
      <c r="A649" s="114">
        <v>82</v>
      </c>
      <c r="B649" s="113">
        <v>10384754</v>
      </c>
      <c r="C649" s="116" t="s">
        <v>153</v>
      </c>
      <c r="D649" s="113" t="s">
        <v>159</v>
      </c>
      <c r="E649" s="113" t="s">
        <v>232</v>
      </c>
      <c r="F649" s="123" t="s">
        <v>160</v>
      </c>
      <c r="G649" s="113">
        <f t="shared" si="20"/>
        <v>24</v>
      </c>
      <c r="H649" s="113" t="s">
        <v>154</v>
      </c>
    </row>
    <row r="650" spans="1:10" ht="15" customHeight="1">
      <c r="A650" s="114">
        <v>82</v>
      </c>
      <c r="B650" s="113">
        <v>10384754</v>
      </c>
      <c r="C650" s="116" t="s">
        <v>153</v>
      </c>
      <c r="D650" s="113" t="s">
        <v>161</v>
      </c>
      <c r="E650" s="113" t="s">
        <v>232</v>
      </c>
      <c r="F650" s="123" t="s">
        <v>162</v>
      </c>
      <c r="G650" s="113">
        <f t="shared" si="20"/>
        <v>19</v>
      </c>
      <c r="H650" s="113" t="s">
        <v>154</v>
      </c>
    </row>
    <row r="651" spans="1:10" ht="15" customHeight="1">
      <c r="A651" s="114">
        <v>82</v>
      </c>
      <c r="B651" s="113">
        <v>10384754</v>
      </c>
      <c r="C651" s="116" t="s">
        <v>163</v>
      </c>
      <c r="E651" s="113" t="s">
        <v>232</v>
      </c>
      <c r="F651" s="123" t="s">
        <v>497</v>
      </c>
      <c r="G651" s="113">
        <f t="shared" si="20"/>
        <v>26</v>
      </c>
      <c r="H651" s="113" t="s">
        <v>154</v>
      </c>
    </row>
    <row r="652" spans="1:10" ht="15" customHeight="1">
      <c r="A652" s="114">
        <v>83</v>
      </c>
      <c r="B652" s="113">
        <v>10384754</v>
      </c>
      <c r="C652" s="116" t="s">
        <v>153</v>
      </c>
      <c r="E652" s="113" t="s">
        <v>232</v>
      </c>
      <c r="F652" s="127" t="s">
        <v>389</v>
      </c>
      <c r="G652" s="113">
        <f t="shared" ref="G652:G686" si="21">LEN(F652)</f>
        <v>40</v>
      </c>
      <c r="H652" s="113" t="s">
        <v>154</v>
      </c>
      <c r="I652" s="113">
        <v>2</v>
      </c>
      <c r="J652" s="113">
        <v>2</v>
      </c>
    </row>
    <row r="653" spans="1:10" ht="15" customHeight="1">
      <c r="A653" s="114">
        <v>83</v>
      </c>
      <c r="B653" s="113">
        <v>10384754</v>
      </c>
      <c r="C653" s="116" t="s">
        <v>153</v>
      </c>
      <c r="D653" s="113" t="s">
        <v>153</v>
      </c>
      <c r="E653" s="113" t="s">
        <v>232</v>
      </c>
      <c r="F653" s="123" t="s">
        <v>342</v>
      </c>
      <c r="G653" s="113">
        <f t="shared" si="21"/>
        <v>29</v>
      </c>
      <c r="H653" s="113" t="s">
        <v>154</v>
      </c>
    </row>
    <row r="654" spans="1:10" ht="15" customHeight="1">
      <c r="A654" s="114">
        <v>83</v>
      </c>
      <c r="B654" s="113">
        <v>10384754</v>
      </c>
      <c r="C654" s="116" t="s">
        <v>153</v>
      </c>
      <c r="D654" s="113" t="s">
        <v>155</v>
      </c>
      <c r="E654" s="113" t="s">
        <v>232</v>
      </c>
      <c r="F654" s="123" t="s">
        <v>343</v>
      </c>
      <c r="G654" s="113">
        <f t="shared" si="21"/>
        <v>28</v>
      </c>
      <c r="H654" s="113" t="s">
        <v>154</v>
      </c>
    </row>
    <row r="655" spans="1:10" ht="15" customHeight="1">
      <c r="A655" s="114">
        <v>83</v>
      </c>
      <c r="B655" s="113">
        <v>10384754</v>
      </c>
      <c r="C655" s="116" t="s">
        <v>153</v>
      </c>
      <c r="D655" s="113" t="s">
        <v>157</v>
      </c>
      <c r="E655" s="113" t="s">
        <v>232</v>
      </c>
      <c r="F655" s="123" t="s">
        <v>158</v>
      </c>
      <c r="G655" s="113">
        <f t="shared" si="21"/>
        <v>39</v>
      </c>
      <c r="H655" s="113" t="s">
        <v>154</v>
      </c>
    </row>
    <row r="656" spans="1:10" ht="15" customHeight="1">
      <c r="A656" s="114">
        <v>83</v>
      </c>
      <c r="B656" s="113">
        <v>10384754</v>
      </c>
      <c r="C656" s="116" t="s">
        <v>153</v>
      </c>
      <c r="D656" s="113" t="s">
        <v>159</v>
      </c>
      <c r="E656" s="113" t="s">
        <v>232</v>
      </c>
      <c r="F656" s="123" t="s">
        <v>160</v>
      </c>
      <c r="G656" s="113">
        <f t="shared" si="21"/>
        <v>24</v>
      </c>
      <c r="H656" s="113" t="s">
        <v>154</v>
      </c>
    </row>
    <row r="657" spans="1:10" ht="15" customHeight="1">
      <c r="A657" s="114">
        <v>83</v>
      </c>
      <c r="B657" s="113">
        <v>10384754</v>
      </c>
      <c r="C657" s="116" t="s">
        <v>153</v>
      </c>
      <c r="D657" s="113" t="s">
        <v>161</v>
      </c>
      <c r="E657" s="113" t="s">
        <v>232</v>
      </c>
      <c r="F657" s="123" t="s">
        <v>162</v>
      </c>
      <c r="G657" s="113">
        <f t="shared" si="21"/>
        <v>19</v>
      </c>
      <c r="H657" s="113" t="s">
        <v>154</v>
      </c>
    </row>
    <row r="658" spans="1:10" ht="15" customHeight="1">
      <c r="A658" s="114">
        <v>83</v>
      </c>
      <c r="B658" s="113">
        <v>10384754</v>
      </c>
      <c r="C658" s="116" t="s">
        <v>163</v>
      </c>
      <c r="E658" s="113" t="s">
        <v>232</v>
      </c>
      <c r="F658" s="123" t="s">
        <v>447</v>
      </c>
      <c r="G658" s="113">
        <f t="shared" si="21"/>
        <v>35</v>
      </c>
      <c r="H658" s="113" t="s">
        <v>154</v>
      </c>
    </row>
    <row r="659" spans="1:10" ht="15" customHeight="1">
      <c r="A659" s="114">
        <v>84</v>
      </c>
      <c r="B659" s="113" t="s">
        <v>2183</v>
      </c>
      <c r="C659" s="116" t="s">
        <v>153</v>
      </c>
      <c r="E659" s="113" t="s">
        <v>232</v>
      </c>
      <c r="F659" s="127" t="s">
        <v>391</v>
      </c>
      <c r="G659" s="113">
        <f t="shared" si="21"/>
        <v>37</v>
      </c>
      <c r="H659" s="113" t="s">
        <v>154</v>
      </c>
      <c r="I659" s="113">
        <v>2</v>
      </c>
      <c r="J659" s="113">
        <v>2</v>
      </c>
    </row>
    <row r="660" spans="1:10" ht="15" customHeight="1">
      <c r="A660" s="114">
        <v>84</v>
      </c>
      <c r="B660" s="113" t="s">
        <v>2183</v>
      </c>
      <c r="C660" s="116" t="s">
        <v>153</v>
      </c>
      <c r="D660" s="113" t="s">
        <v>153</v>
      </c>
      <c r="E660" s="113" t="s">
        <v>232</v>
      </c>
      <c r="F660" s="123" t="s">
        <v>342</v>
      </c>
      <c r="G660" s="113">
        <f t="shared" si="21"/>
        <v>29</v>
      </c>
      <c r="H660" s="113" t="s">
        <v>154</v>
      </c>
    </row>
    <row r="661" spans="1:10" ht="15" customHeight="1">
      <c r="A661" s="114">
        <v>84</v>
      </c>
      <c r="B661" s="113" t="s">
        <v>2183</v>
      </c>
      <c r="C661" s="116" t="s">
        <v>153</v>
      </c>
      <c r="D661" s="113" t="s">
        <v>155</v>
      </c>
      <c r="E661" s="113" t="s">
        <v>232</v>
      </c>
      <c r="F661" s="123" t="s">
        <v>343</v>
      </c>
      <c r="G661" s="113">
        <f t="shared" si="21"/>
        <v>28</v>
      </c>
      <c r="H661" s="113" t="s">
        <v>154</v>
      </c>
    </row>
    <row r="662" spans="1:10" ht="15" customHeight="1">
      <c r="A662" s="114">
        <v>84</v>
      </c>
      <c r="B662" s="113" t="s">
        <v>2183</v>
      </c>
      <c r="C662" s="116" t="s">
        <v>153</v>
      </c>
      <c r="D662" s="113" t="s">
        <v>157</v>
      </c>
      <c r="E662" s="113" t="s">
        <v>232</v>
      </c>
      <c r="F662" s="123" t="s">
        <v>158</v>
      </c>
      <c r="G662" s="113">
        <f t="shared" si="21"/>
        <v>39</v>
      </c>
      <c r="H662" s="113" t="s">
        <v>154</v>
      </c>
    </row>
    <row r="663" spans="1:10" ht="15" customHeight="1">
      <c r="A663" s="114">
        <v>84</v>
      </c>
      <c r="B663" s="113" t="s">
        <v>2183</v>
      </c>
      <c r="C663" s="116" t="s">
        <v>153</v>
      </c>
      <c r="D663" s="113" t="s">
        <v>159</v>
      </c>
      <c r="E663" s="113" t="s">
        <v>232</v>
      </c>
      <c r="F663" s="123" t="s">
        <v>160</v>
      </c>
      <c r="G663" s="113">
        <f t="shared" si="21"/>
        <v>24</v>
      </c>
      <c r="H663" s="113" t="s">
        <v>154</v>
      </c>
    </row>
    <row r="664" spans="1:10" ht="15" customHeight="1">
      <c r="A664" s="114">
        <v>84</v>
      </c>
      <c r="B664" s="113" t="s">
        <v>2183</v>
      </c>
      <c r="C664" s="116" t="s">
        <v>153</v>
      </c>
      <c r="D664" s="113" t="s">
        <v>161</v>
      </c>
      <c r="E664" s="113" t="s">
        <v>232</v>
      </c>
      <c r="F664" s="123" t="s">
        <v>162</v>
      </c>
      <c r="G664" s="113">
        <f t="shared" si="21"/>
        <v>19</v>
      </c>
      <c r="H664" s="113" t="s">
        <v>154</v>
      </c>
    </row>
    <row r="665" spans="1:10" ht="15" customHeight="1">
      <c r="A665" s="114">
        <v>84</v>
      </c>
      <c r="B665" s="113" t="s">
        <v>2183</v>
      </c>
      <c r="C665" s="116" t="s">
        <v>163</v>
      </c>
      <c r="E665" s="113" t="s">
        <v>232</v>
      </c>
      <c r="F665" s="123" t="s">
        <v>410</v>
      </c>
      <c r="G665" s="113">
        <f t="shared" si="21"/>
        <v>30</v>
      </c>
      <c r="H665" s="113" t="s">
        <v>154</v>
      </c>
    </row>
    <row r="666" spans="1:10" ht="15" customHeight="1">
      <c r="A666" s="114">
        <v>84</v>
      </c>
      <c r="B666" s="113" t="s">
        <v>2183</v>
      </c>
      <c r="C666" s="116" t="s">
        <v>452</v>
      </c>
      <c r="E666" s="113" t="s">
        <v>232</v>
      </c>
      <c r="F666" s="123" t="s">
        <v>411</v>
      </c>
      <c r="G666" s="113">
        <f t="shared" si="21"/>
        <v>40</v>
      </c>
      <c r="H666" s="113" t="s">
        <v>154</v>
      </c>
    </row>
    <row r="667" spans="1:10" ht="15" customHeight="1">
      <c r="A667" s="114">
        <v>85</v>
      </c>
      <c r="B667" s="113">
        <v>10361939</v>
      </c>
      <c r="C667" s="116" t="s">
        <v>153</v>
      </c>
      <c r="E667" s="113" t="s">
        <v>232</v>
      </c>
      <c r="F667" s="127" t="s">
        <v>310</v>
      </c>
      <c r="G667" s="113">
        <v>27</v>
      </c>
      <c r="H667" s="113" t="s">
        <v>154</v>
      </c>
      <c r="I667" s="113">
        <v>2</v>
      </c>
      <c r="J667" s="113">
        <v>2</v>
      </c>
    </row>
    <row r="668" spans="1:10" ht="15" customHeight="1">
      <c r="A668" s="114">
        <v>85</v>
      </c>
      <c r="B668" s="113">
        <v>10361939</v>
      </c>
      <c r="C668" s="116" t="s">
        <v>153</v>
      </c>
      <c r="D668" s="113" t="s">
        <v>153</v>
      </c>
      <c r="E668" s="113" t="s">
        <v>232</v>
      </c>
      <c r="F668" s="123" t="s">
        <v>342</v>
      </c>
      <c r="G668" s="113">
        <v>29</v>
      </c>
      <c r="H668" s="113" t="s">
        <v>154</v>
      </c>
    </row>
    <row r="669" spans="1:10" ht="15" customHeight="1">
      <c r="A669" s="114">
        <v>85</v>
      </c>
      <c r="B669" s="113">
        <v>10361939</v>
      </c>
      <c r="C669" s="116" t="s">
        <v>153</v>
      </c>
      <c r="D669" s="113" t="s">
        <v>155</v>
      </c>
      <c r="E669" s="113" t="s">
        <v>232</v>
      </c>
      <c r="F669" s="123" t="s">
        <v>343</v>
      </c>
      <c r="G669" s="113">
        <v>28</v>
      </c>
      <c r="H669" s="113" t="s">
        <v>154</v>
      </c>
    </row>
    <row r="670" spans="1:10" ht="15" customHeight="1">
      <c r="A670" s="114">
        <v>85</v>
      </c>
      <c r="B670" s="113">
        <v>10361939</v>
      </c>
      <c r="C670" s="116" t="s">
        <v>153</v>
      </c>
      <c r="D670" s="113" t="s">
        <v>157</v>
      </c>
      <c r="E670" s="113" t="s">
        <v>232</v>
      </c>
      <c r="F670" s="123" t="s">
        <v>158</v>
      </c>
      <c r="G670" s="113">
        <v>39</v>
      </c>
      <c r="H670" s="113" t="s">
        <v>154</v>
      </c>
    </row>
    <row r="671" spans="1:10" ht="15" customHeight="1">
      <c r="A671" s="114">
        <v>85</v>
      </c>
      <c r="B671" s="113">
        <v>10361939</v>
      </c>
      <c r="C671" s="116" t="s">
        <v>153</v>
      </c>
      <c r="D671" s="113" t="s">
        <v>159</v>
      </c>
      <c r="E671" s="113" t="s">
        <v>232</v>
      </c>
      <c r="F671" s="123" t="s">
        <v>160</v>
      </c>
      <c r="G671" s="113">
        <v>24</v>
      </c>
      <c r="H671" s="113" t="s">
        <v>154</v>
      </c>
    </row>
    <row r="672" spans="1:10" ht="15" customHeight="1">
      <c r="A672" s="114">
        <v>85</v>
      </c>
      <c r="B672" s="113">
        <v>10361939</v>
      </c>
      <c r="C672" s="116" t="s">
        <v>153</v>
      </c>
      <c r="D672" s="113" t="s">
        <v>161</v>
      </c>
      <c r="E672" s="113" t="s">
        <v>232</v>
      </c>
      <c r="F672" s="123" t="s">
        <v>162</v>
      </c>
      <c r="G672" s="113">
        <v>19</v>
      </c>
      <c r="H672" s="113" t="s">
        <v>154</v>
      </c>
    </row>
    <row r="673" spans="1:10" ht="15" customHeight="1">
      <c r="A673" s="114">
        <v>85</v>
      </c>
      <c r="B673" s="113">
        <v>10361939</v>
      </c>
      <c r="C673" s="116" t="s">
        <v>163</v>
      </c>
      <c r="E673" s="113" t="s">
        <v>232</v>
      </c>
      <c r="F673" s="123" t="s">
        <v>442</v>
      </c>
      <c r="G673" s="113">
        <v>0</v>
      </c>
      <c r="H673" s="113" t="s">
        <v>154</v>
      </c>
    </row>
    <row r="674" spans="1:10" ht="15" customHeight="1">
      <c r="A674" s="114">
        <v>86</v>
      </c>
      <c r="B674" s="113" t="s">
        <v>2183</v>
      </c>
      <c r="C674" s="116" t="s">
        <v>153</v>
      </c>
      <c r="E674" s="113" t="s">
        <v>232</v>
      </c>
      <c r="F674" s="127" t="s">
        <v>311</v>
      </c>
      <c r="G674" s="113">
        <f t="shared" si="21"/>
        <v>34</v>
      </c>
      <c r="H674" s="113" t="s">
        <v>154</v>
      </c>
      <c r="I674" s="113">
        <v>2</v>
      </c>
      <c r="J674" s="113">
        <v>1</v>
      </c>
    </row>
    <row r="675" spans="1:10" ht="15" customHeight="1">
      <c r="A675" s="114">
        <v>86</v>
      </c>
      <c r="B675" s="113" t="s">
        <v>2183</v>
      </c>
      <c r="C675" s="116" t="s">
        <v>153</v>
      </c>
      <c r="D675" s="113" t="s">
        <v>153</v>
      </c>
      <c r="E675" s="113" t="s">
        <v>232</v>
      </c>
      <c r="F675" s="123" t="s">
        <v>342</v>
      </c>
      <c r="G675" s="113">
        <f t="shared" si="21"/>
        <v>29</v>
      </c>
      <c r="H675" s="113" t="s">
        <v>154</v>
      </c>
    </row>
    <row r="676" spans="1:10" ht="15" customHeight="1">
      <c r="A676" s="114">
        <v>86</v>
      </c>
      <c r="B676" s="113" t="s">
        <v>2183</v>
      </c>
      <c r="C676" s="116" t="s">
        <v>153</v>
      </c>
      <c r="D676" s="113" t="s">
        <v>155</v>
      </c>
      <c r="E676" s="113" t="s">
        <v>232</v>
      </c>
      <c r="F676" s="123" t="s">
        <v>343</v>
      </c>
      <c r="G676" s="113">
        <f t="shared" si="21"/>
        <v>28</v>
      </c>
      <c r="H676" s="113" t="s">
        <v>154</v>
      </c>
    </row>
    <row r="677" spans="1:10" ht="15" customHeight="1">
      <c r="A677" s="114">
        <v>86</v>
      </c>
      <c r="B677" s="113" t="s">
        <v>2183</v>
      </c>
      <c r="C677" s="116" t="s">
        <v>153</v>
      </c>
      <c r="D677" s="113" t="s">
        <v>157</v>
      </c>
      <c r="E677" s="113" t="s">
        <v>232</v>
      </c>
      <c r="F677" s="123" t="s">
        <v>158</v>
      </c>
      <c r="G677" s="113">
        <f t="shared" si="21"/>
        <v>39</v>
      </c>
      <c r="H677" s="113" t="s">
        <v>154</v>
      </c>
    </row>
    <row r="678" spans="1:10" ht="15" customHeight="1">
      <c r="A678" s="114">
        <v>86</v>
      </c>
      <c r="B678" s="113" t="s">
        <v>2183</v>
      </c>
      <c r="C678" s="116" t="s">
        <v>153</v>
      </c>
      <c r="D678" s="113" t="s">
        <v>159</v>
      </c>
      <c r="E678" s="113" t="s">
        <v>232</v>
      </c>
      <c r="F678" s="123" t="s">
        <v>160</v>
      </c>
      <c r="G678" s="113">
        <f t="shared" si="21"/>
        <v>24</v>
      </c>
      <c r="H678" s="113" t="s">
        <v>154</v>
      </c>
    </row>
    <row r="679" spans="1:10" ht="15" customHeight="1">
      <c r="A679" s="114">
        <v>86</v>
      </c>
      <c r="B679" s="113" t="s">
        <v>2183</v>
      </c>
      <c r="C679" s="116" t="s">
        <v>153</v>
      </c>
      <c r="D679" s="113" t="s">
        <v>161</v>
      </c>
      <c r="E679" s="113" t="s">
        <v>232</v>
      </c>
      <c r="F679" s="123" t="s">
        <v>162</v>
      </c>
      <c r="G679" s="113">
        <f t="shared" si="21"/>
        <v>19</v>
      </c>
      <c r="H679" s="113" t="s">
        <v>154</v>
      </c>
    </row>
    <row r="680" spans="1:10" ht="15" customHeight="1">
      <c r="A680" s="114">
        <v>86</v>
      </c>
      <c r="B680" s="113" t="s">
        <v>2183</v>
      </c>
      <c r="C680" s="116" t="s">
        <v>163</v>
      </c>
      <c r="E680" s="113" t="s">
        <v>232</v>
      </c>
      <c r="F680" s="123" t="s">
        <v>405</v>
      </c>
      <c r="G680" s="113">
        <f t="shared" si="21"/>
        <v>32</v>
      </c>
      <c r="H680" s="113" t="s">
        <v>154</v>
      </c>
    </row>
    <row r="681" spans="1:10" ht="15" customHeight="1">
      <c r="A681" s="114">
        <v>86</v>
      </c>
      <c r="B681" s="113" t="s">
        <v>2183</v>
      </c>
      <c r="C681" s="116" t="s">
        <v>452</v>
      </c>
      <c r="E681" s="113" t="s">
        <v>232</v>
      </c>
      <c r="F681" s="123" t="s">
        <v>406</v>
      </c>
      <c r="G681" s="113">
        <f t="shared" si="21"/>
        <v>36</v>
      </c>
      <c r="H681" s="113" t="s">
        <v>154</v>
      </c>
    </row>
    <row r="682" spans="1:10" ht="15" customHeight="1">
      <c r="A682" s="114">
        <v>86</v>
      </c>
      <c r="B682" s="113" t="s">
        <v>2183</v>
      </c>
      <c r="C682" s="116" t="s">
        <v>344</v>
      </c>
      <c r="E682" s="113" t="s">
        <v>232</v>
      </c>
      <c r="F682" s="123" t="s">
        <v>407</v>
      </c>
      <c r="G682" s="113">
        <f t="shared" si="21"/>
        <v>33</v>
      </c>
      <c r="H682" s="113" t="s">
        <v>154</v>
      </c>
    </row>
    <row r="683" spans="1:10" ht="15" customHeight="1">
      <c r="A683" s="114">
        <v>87</v>
      </c>
      <c r="B683" s="113" t="s">
        <v>2184</v>
      </c>
      <c r="C683" s="116" t="s">
        <v>153</v>
      </c>
      <c r="E683" s="113" t="s">
        <v>232</v>
      </c>
      <c r="F683" s="127" t="s">
        <v>392</v>
      </c>
      <c r="G683" s="113">
        <f t="shared" si="21"/>
        <v>36</v>
      </c>
      <c r="H683" s="113" t="s">
        <v>154</v>
      </c>
      <c r="I683" s="113">
        <v>2</v>
      </c>
      <c r="J683" s="113">
        <v>2</v>
      </c>
    </row>
    <row r="684" spans="1:10" ht="15" customHeight="1">
      <c r="A684" s="114">
        <v>87</v>
      </c>
      <c r="B684" s="113" t="s">
        <v>2184</v>
      </c>
      <c r="C684" s="116" t="s">
        <v>153</v>
      </c>
      <c r="D684" s="113" t="s">
        <v>153</v>
      </c>
      <c r="E684" s="113" t="s">
        <v>232</v>
      </c>
      <c r="F684" s="123" t="s">
        <v>342</v>
      </c>
      <c r="G684" s="113">
        <f t="shared" si="21"/>
        <v>29</v>
      </c>
      <c r="H684" s="113" t="s">
        <v>154</v>
      </c>
    </row>
    <row r="685" spans="1:10" ht="15" customHeight="1">
      <c r="A685" s="114">
        <v>87</v>
      </c>
      <c r="B685" s="113" t="s">
        <v>2184</v>
      </c>
      <c r="C685" s="116" t="s">
        <v>153</v>
      </c>
      <c r="D685" s="113" t="s">
        <v>155</v>
      </c>
      <c r="E685" s="113" t="s">
        <v>232</v>
      </c>
      <c r="F685" s="123" t="s">
        <v>343</v>
      </c>
      <c r="G685" s="113">
        <f t="shared" si="21"/>
        <v>28</v>
      </c>
      <c r="H685" s="113" t="s">
        <v>154</v>
      </c>
    </row>
    <row r="686" spans="1:10" ht="15" customHeight="1">
      <c r="A686" s="114">
        <v>87</v>
      </c>
      <c r="B686" s="113" t="s">
        <v>2184</v>
      </c>
      <c r="C686" s="116" t="s">
        <v>153</v>
      </c>
      <c r="D686" s="113" t="s">
        <v>157</v>
      </c>
      <c r="E686" s="113" t="s">
        <v>232</v>
      </c>
      <c r="F686" s="123" t="s">
        <v>158</v>
      </c>
      <c r="G686" s="113">
        <f t="shared" si="21"/>
        <v>39</v>
      </c>
      <c r="H686" s="113" t="s">
        <v>154</v>
      </c>
    </row>
    <row r="687" spans="1:10" ht="15" customHeight="1">
      <c r="A687" s="114">
        <v>87</v>
      </c>
      <c r="B687" s="113" t="s">
        <v>2184</v>
      </c>
      <c r="C687" s="116" t="s">
        <v>153</v>
      </c>
      <c r="D687" s="113" t="s">
        <v>159</v>
      </c>
      <c r="E687" s="113" t="s">
        <v>232</v>
      </c>
      <c r="F687" s="123" t="s">
        <v>160</v>
      </c>
      <c r="G687" s="113">
        <f t="shared" ref="G687:G690" si="22">LEN(F687)</f>
        <v>24</v>
      </c>
      <c r="H687" s="113" t="s">
        <v>154</v>
      </c>
    </row>
    <row r="688" spans="1:10" ht="15" customHeight="1">
      <c r="A688" s="114">
        <v>87</v>
      </c>
      <c r="B688" s="113" t="s">
        <v>2184</v>
      </c>
      <c r="C688" s="116" t="s">
        <v>153</v>
      </c>
      <c r="D688" s="113" t="s">
        <v>161</v>
      </c>
      <c r="E688" s="113" t="s">
        <v>232</v>
      </c>
      <c r="F688" s="123" t="s">
        <v>162</v>
      </c>
      <c r="G688" s="113">
        <f t="shared" si="22"/>
        <v>19</v>
      </c>
      <c r="H688" s="113" t="s">
        <v>154</v>
      </c>
    </row>
    <row r="689" spans="1:10" ht="15" customHeight="1">
      <c r="A689" s="114">
        <v>87</v>
      </c>
      <c r="B689" s="113" t="s">
        <v>2184</v>
      </c>
      <c r="C689" s="116" t="s">
        <v>163</v>
      </c>
      <c r="E689" s="113" t="s">
        <v>232</v>
      </c>
      <c r="F689" s="123" t="s">
        <v>410</v>
      </c>
      <c r="G689" s="113">
        <f t="shared" si="22"/>
        <v>30</v>
      </c>
      <c r="H689" s="113" t="s">
        <v>154</v>
      </c>
    </row>
    <row r="690" spans="1:10" ht="15" customHeight="1">
      <c r="A690" s="114">
        <v>87</v>
      </c>
      <c r="B690" s="113" t="s">
        <v>2184</v>
      </c>
      <c r="C690" s="116" t="s">
        <v>452</v>
      </c>
      <c r="E690" s="113" t="s">
        <v>232</v>
      </c>
      <c r="F690" s="123" t="s">
        <v>411</v>
      </c>
      <c r="G690" s="113">
        <f t="shared" si="22"/>
        <v>40</v>
      </c>
      <c r="H690" s="113" t="s">
        <v>154</v>
      </c>
    </row>
    <row r="691" spans="1:10" ht="15" customHeight="1">
      <c r="A691" s="114">
        <v>88</v>
      </c>
      <c r="B691" s="113">
        <v>10362007</v>
      </c>
      <c r="C691" s="116" t="s">
        <v>153</v>
      </c>
      <c r="E691" s="113" t="s">
        <v>232</v>
      </c>
      <c r="F691" s="127" t="s">
        <v>313</v>
      </c>
      <c r="G691" s="113">
        <f t="shared" ref="G691:G721" si="23">LEN(F691)</f>
        <v>30</v>
      </c>
      <c r="H691" s="113" t="s">
        <v>154</v>
      </c>
      <c r="I691" s="113">
        <v>2</v>
      </c>
      <c r="J691" s="113">
        <v>2</v>
      </c>
    </row>
    <row r="692" spans="1:10" ht="15" customHeight="1">
      <c r="A692" s="114">
        <v>88</v>
      </c>
      <c r="B692" s="113">
        <v>10362007</v>
      </c>
      <c r="C692" s="116" t="s">
        <v>153</v>
      </c>
      <c r="D692" s="113" t="s">
        <v>153</v>
      </c>
      <c r="E692" s="113" t="s">
        <v>232</v>
      </c>
      <c r="F692" s="123" t="s">
        <v>342</v>
      </c>
      <c r="G692" s="113">
        <f t="shared" si="23"/>
        <v>29</v>
      </c>
      <c r="H692" s="113" t="s">
        <v>154</v>
      </c>
    </row>
    <row r="693" spans="1:10" ht="15" customHeight="1">
      <c r="A693" s="114">
        <v>88</v>
      </c>
      <c r="B693" s="113">
        <v>10362007</v>
      </c>
      <c r="C693" s="116" t="s">
        <v>153</v>
      </c>
      <c r="D693" s="113" t="s">
        <v>155</v>
      </c>
      <c r="E693" s="113" t="s">
        <v>232</v>
      </c>
      <c r="F693" s="123" t="s">
        <v>343</v>
      </c>
      <c r="G693" s="113">
        <f t="shared" si="23"/>
        <v>28</v>
      </c>
      <c r="H693" s="113" t="s">
        <v>154</v>
      </c>
    </row>
    <row r="694" spans="1:10" ht="15" customHeight="1">
      <c r="A694" s="114">
        <v>88</v>
      </c>
      <c r="B694" s="113">
        <v>10362007</v>
      </c>
      <c r="C694" s="116" t="s">
        <v>153</v>
      </c>
      <c r="D694" s="113" t="s">
        <v>157</v>
      </c>
      <c r="E694" s="113" t="s">
        <v>232</v>
      </c>
      <c r="F694" s="123" t="s">
        <v>158</v>
      </c>
      <c r="G694" s="113">
        <f t="shared" si="23"/>
        <v>39</v>
      </c>
      <c r="H694" s="113" t="s">
        <v>154</v>
      </c>
    </row>
    <row r="695" spans="1:10" ht="15" customHeight="1">
      <c r="A695" s="114">
        <v>88</v>
      </c>
      <c r="B695" s="113">
        <v>10362007</v>
      </c>
      <c r="C695" s="116" t="s">
        <v>153</v>
      </c>
      <c r="D695" s="113" t="s">
        <v>159</v>
      </c>
      <c r="E695" s="113" t="s">
        <v>232</v>
      </c>
      <c r="F695" s="123" t="s">
        <v>160</v>
      </c>
      <c r="G695" s="113">
        <f t="shared" si="23"/>
        <v>24</v>
      </c>
      <c r="H695" s="113" t="s">
        <v>154</v>
      </c>
    </row>
    <row r="696" spans="1:10" ht="15" customHeight="1">
      <c r="A696" s="114">
        <v>88</v>
      </c>
      <c r="B696" s="113">
        <v>10362007</v>
      </c>
      <c r="C696" s="116" t="s">
        <v>153</v>
      </c>
      <c r="D696" s="113" t="s">
        <v>161</v>
      </c>
      <c r="E696" s="113" t="s">
        <v>232</v>
      </c>
      <c r="F696" s="123" t="s">
        <v>162</v>
      </c>
      <c r="G696" s="113">
        <f t="shared" si="23"/>
        <v>19</v>
      </c>
      <c r="H696" s="113" t="s">
        <v>154</v>
      </c>
    </row>
    <row r="697" spans="1:10" ht="15" customHeight="1">
      <c r="A697" s="114">
        <v>88</v>
      </c>
      <c r="B697" s="113">
        <v>10362007</v>
      </c>
      <c r="C697" s="116" t="s">
        <v>163</v>
      </c>
      <c r="E697" s="113" t="s">
        <v>232</v>
      </c>
      <c r="F697" s="123" t="s">
        <v>442</v>
      </c>
      <c r="G697" s="113">
        <f t="shared" si="23"/>
        <v>31</v>
      </c>
      <c r="H697" s="113" t="s">
        <v>154</v>
      </c>
    </row>
    <row r="698" spans="1:10" ht="15" customHeight="1">
      <c r="A698" s="114">
        <v>89</v>
      </c>
      <c r="B698" s="113" t="s">
        <v>2184</v>
      </c>
      <c r="C698" s="116" t="s">
        <v>153</v>
      </c>
      <c r="E698" s="113" t="s">
        <v>232</v>
      </c>
      <c r="F698" s="127" t="s">
        <v>314</v>
      </c>
      <c r="G698" s="113">
        <f t="shared" si="23"/>
        <v>33</v>
      </c>
      <c r="H698" s="113" t="s">
        <v>154</v>
      </c>
      <c r="I698" s="113">
        <v>2</v>
      </c>
      <c r="J698" s="113">
        <v>1</v>
      </c>
    </row>
    <row r="699" spans="1:10" ht="15" customHeight="1">
      <c r="A699" s="114">
        <v>89</v>
      </c>
      <c r="B699" s="113" t="s">
        <v>2184</v>
      </c>
      <c r="C699" s="116" t="s">
        <v>153</v>
      </c>
      <c r="D699" s="113" t="s">
        <v>153</v>
      </c>
      <c r="E699" s="113" t="s">
        <v>232</v>
      </c>
      <c r="F699" s="123" t="s">
        <v>342</v>
      </c>
      <c r="G699" s="113">
        <f t="shared" si="23"/>
        <v>29</v>
      </c>
      <c r="H699" s="113" t="s">
        <v>154</v>
      </c>
    </row>
    <row r="700" spans="1:10" ht="15" customHeight="1">
      <c r="A700" s="114">
        <v>89</v>
      </c>
      <c r="B700" s="113" t="s">
        <v>2184</v>
      </c>
      <c r="C700" s="116" t="s">
        <v>153</v>
      </c>
      <c r="D700" s="113" t="s">
        <v>155</v>
      </c>
      <c r="E700" s="113" t="s">
        <v>232</v>
      </c>
      <c r="F700" s="123" t="s">
        <v>343</v>
      </c>
      <c r="G700" s="113">
        <f t="shared" si="23"/>
        <v>28</v>
      </c>
      <c r="H700" s="113" t="s">
        <v>154</v>
      </c>
    </row>
    <row r="701" spans="1:10" ht="15" customHeight="1">
      <c r="A701" s="114">
        <v>89</v>
      </c>
      <c r="B701" s="113" t="s">
        <v>2184</v>
      </c>
      <c r="C701" s="116" t="s">
        <v>153</v>
      </c>
      <c r="D701" s="113" t="s">
        <v>157</v>
      </c>
      <c r="E701" s="113" t="s">
        <v>232</v>
      </c>
      <c r="F701" s="123" t="s">
        <v>158</v>
      </c>
      <c r="G701" s="113">
        <f t="shared" si="23"/>
        <v>39</v>
      </c>
      <c r="H701" s="113" t="s">
        <v>154</v>
      </c>
    </row>
    <row r="702" spans="1:10" ht="15" customHeight="1">
      <c r="A702" s="114">
        <v>89</v>
      </c>
      <c r="B702" s="113" t="s">
        <v>2184</v>
      </c>
      <c r="C702" s="116" t="s">
        <v>153</v>
      </c>
      <c r="D702" s="113" t="s">
        <v>159</v>
      </c>
      <c r="E702" s="113" t="s">
        <v>232</v>
      </c>
      <c r="F702" s="123" t="s">
        <v>160</v>
      </c>
      <c r="G702" s="113">
        <f t="shared" si="23"/>
        <v>24</v>
      </c>
      <c r="H702" s="113" t="s">
        <v>154</v>
      </c>
    </row>
    <row r="703" spans="1:10" ht="15" customHeight="1">
      <c r="A703" s="114">
        <v>89</v>
      </c>
      <c r="B703" s="113" t="s">
        <v>2184</v>
      </c>
      <c r="C703" s="116" t="s">
        <v>153</v>
      </c>
      <c r="D703" s="113" t="s">
        <v>161</v>
      </c>
      <c r="E703" s="113" t="s">
        <v>232</v>
      </c>
      <c r="F703" s="123" t="s">
        <v>162</v>
      </c>
      <c r="G703" s="113">
        <f t="shared" si="23"/>
        <v>19</v>
      </c>
      <c r="H703" s="113" t="s">
        <v>154</v>
      </c>
    </row>
    <row r="704" spans="1:10" ht="15" customHeight="1">
      <c r="A704" s="114">
        <v>89</v>
      </c>
      <c r="B704" s="113" t="s">
        <v>2184</v>
      </c>
      <c r="C704" s="116" t="s">
        <v>163</v>
      </c>
      <c r="E704" s="113" t="s">
        <v>232</v>
      </c>
      <c r="F704" s="123" t="s">
        <v>405</v>
      </c>
      <c r="G704" s="113">
        <f t="shared" si="23"/>
        <v>32</v>
      </c>
      <c r="H704" s="113" t="s">
        <v>154</v>
      </c>
    </row>
    <row r="705" spans="1:10" ht="15" customHeight="1">
      <c r="A705" s="114">
        <v>89</v>
      </c>
      <c r="B705" s="113" t="s">
        <v>2184</v>
      </c>
      <c r="C705" s="116" t="s">
        <v>452</v>
      </c>
      <c r="E705" s="113" t="s">
        <v>232</v>
      </c>
      <c r="F705" s="123" t="s">
        <v>406</v>
      </c>
      <c r="G705" s="113">
        <f t="shared" si="23"/>
        <v>36</v>
      </c>
      <c r="H705" s="113" t="s">
        <v>154</v>
      </c>
    </row>
    <row r="706" spans="1:10" ht="15" customHeight="1">
      <c r="A706" s="114">
        <v>89</v>
      </c>
      <c r="B706" s="113" t="s">
        <v>2184</v>
      </c>
      <c r="C706" s="116" t="s">
        <v>344</v>
      </c>
      <c r="E706" s="113" t="s">
        <v>232</v>
      </c>
      <c r="F706" s="123" t="s">
        <v>407</v>
      </c>
      <c r="G706" s="113">
        <f t="shared" si="23"/>
        <v>33</v>
      </c>
      <c r="H706" s="113" t="s">
        <v>154</v>
      </c>
    </row>
    <row r="707" spans="1:10" ht="15" customHeight="1">
      <c r="A707" s="114">
        <v>90</v>
      </c>
      <c r="B707" s="113" t="s">
        <v>2183</v>
      </c>
      <c r="C707" s="116" t="s">
        <v>153</v>
      </c>
      <c r="E707" s="113" t="s">
        <v>232</v>
      </c>
      <c r="F707" s="127" t="s">
        <v>393</v>
      </c>
      <c r="G707" s="113">
        <f t="shared" si="23"/>
        <v>36</v>
      </c>
      <c r="H707" s="113" t="s">
        <v>154</v>
      </c>
      <c r="I707" s="113">
        <v>2</v>
      </c>
      <c r="J707" s="113">
        <v>2</v>
      </c>
    </row>
    <row r="708" spans="1:10" ht="15" customHeight="1">
      <c r="A708" s="114">
        <v>90</v>
      </c>
      <c r="B708" s="113" t="s">
        <v>2183</v>
      </c>
      <c r="C708" s="116" t="s">
        <v>153</v>
      </c>
      <c r="D708" s="113" t="s">
        <v>153</v>
      </c>
      <c r="E708" s="113" t="s">
        <v>232</v>
      </c>
      <c r="F708" s="123" t="s">
        <v>342</v>
      </c>
      <c r="G708" s="113">
        <f t="shared" si="23"/>
        <v>29</v>
      </c>
      <c r="H708" s="113" t="s">
        <v>154</v>
      </c>
    </row>
    <row r="709" spans="1:10" ht="15" customHeight="1">
      <c r="A709" s="114">
        <v>90</v>
      </c>
      <c r="B709" s="113" t="s">
        <v>2183</v>
      </c>
      <c r="C709" s="116" t="s">
        <v>153</v>
      </c>
      <c r="D709" s="113" t="s">
        <v>155</v>
      </c>
      <c r="E709" s="113" t="s">
        <v>232</v>
      </c>
      <c r="F709" s="123" t="s">
        <v>343</v>
      </c>
      <c r="G709" s="113">
        <f t="shared" si="23"/>
        <v>28</v>
      </c>
      <c r="H709" s="113" t="s">
        <v>154</v>
      </c>
    </row>
    <row r="710" spans="1:10" ht="15" customHeight="1">
      <c r="A710" s="114">
        <v>90</v>
      </c>
      <c r="B710" s="113" t="s">
        <v>2183</v>
      </c>
      <c r="C710" s="116" t="s">
        <v>153</v>
      </c>
      <c r="D710" s="113" t="s">
        <v>157</v>
      </c>
      <c r="E710" s="113" t="s">
        <v>232</v>
      </c>
      <c r="F710" s="123" t="s">
        <v>158</v>
      </c>
      <c r="G710" s="113">
        <f t="shared" si="23"/>
        <v>39</v>
      </c>
      <c r="H710" s="113" t="s">
        <v>154</v>
      </c>
    </row>
    <row r="711" spans="1:10" ht="15" customHeight="1">
      <c r="A711" s="114">
        <v>90</v>
      </c>
      <c r="B711" s="113" t="s">
        <v>2183</v>
      </c>
      <c r="C711" s="116" t="s">
        <v>153</v>
      </c>
      <c r="D711" s="113" t="s">
        <v>159</v>
      </c>
      <c r="E711" s="113" t="s">
        <v>232</v>
      </c>
      <c r="F711" s="123" t="s">
        <v>160</v>
      </c>
      <c r="G711" s="113">
        <f t="shared" si="23"/>
        <v>24</v>
      </c>
      <c r="H711" s="113" t="s">
        <v>154</v>
      </c>
    </row>
    <row r="712" spans="1:10" ht="15" customHeight="1">
      <c r="A712" s="114">
        <v>90</v>
      </c>
      <c r="B712" s="113" t="s">
        <v>2183</v>
      </c>
      <c r="C712" s="116" t="s">
        <v>153</v>
      </c>
      <c r="D712" s="113" t="s">
        <v>161</v>
      </c>
      <c r="E712" s="113" t="s">
        <v>232</v>
      </c>
      <c r="F712" s="123" t="s">
        <v>162</v>
      </c>
      <c r="G712" s="113">
        <f t="shared" si="23"/>
        <v>19</v>
      </c>
      <c r="H712" s="113" t="s">
        <v>154</v>
      </c>
    </row>
    <row r="713" spans="1:10" ht="15" customHeight="1">
      <c r="A713" s="114">
        <v>90</v>
      </c>
      <c r="B713" s="113" t="s">
        <v>2183</v>
      </c>
      <c r="C713" s="116" t="s">
        <v>163</v>
      </c>
      <c r="E713" s="113" t="s">
        <v>232</v>
      </c>
      <c r="F713" s="123" t="s">
        <v>410</v>
      </c>
      <c r="G713" s="113">
        <f t="shared" si="23"/>
        <v>30</v>
      </c>
      <c r="H713" s="113" t="s">
        <v>154</v>
      </c>
    </row>
    <row r="714" spans="1:10" ht="15" customHeight="1">
      <c r="A714" s="114">
        <v>90</v>
      </c>
      <c r="B714" s="113" t="s">
        <v>2183</v>
      </c>
      <c r="C714" s="116" t="s">
        <v>452</v>
      </c>
      <c r="E714" s="113" t="s">
        <v>232</v>
      </c>
      <c r="F714" s="123" t="s">
        <v>411</v>
      </c>
      <c r="G714" s="113">
        <f t="shared" si="23"/>
        <v>40</v>
      </c>
      <c r="H714" s="113" t="s">
        <v>154</v>
      </c>
    </row>
    <row r="715" spans="1:10" ht="15" customHeight="1">
      <c r="A715" s="114">
        <v>91</v>
      </c>
      <c r="B715" s="113">
        <v>10361939</v>
      </c>
      <c r="C715" s="116" t="s">
        <v>153</v>
      </c>
      <c r="E715" s="113" t="s">
        <v>232</v>
      </c>
      <c r="F715" s="127" t="s">
        <v>316</v>
      </c>
      <c r="G715" s="113">
        <f t="shared" si="23"/>
        <v>30</v>
      </c>
      <c r="H715" s="113" t="s">
        <v>154</v>
      </c>
      <c r="I715" s="113">
        <v>2</v>
      </c>
      <c r="J715" s="113">
        <v>2</v>
      </c>
    </row>
    <row r="716" spans="1:10" ht="15" customHeight="1">
      <c r="A716" s="114">
        <v>91</v>
      </c>
      <c r="B716" s="113">
        <v>10361939</v>
      </c>
      <c r="C716" s="116" t="s">
        <v>153</v>
      </c>
      <c r="D716" s="113" t="s">
        <v>153</v>
      </c>
      <c r="E716" s="113" t="s">
        <v>232</v>
      </c>
      <c r="F716" s="123" t="s">
        <v>342</v>
      </c>
      <c r="G716" s="113">
        <f t="shared" si="23"/>
        <v>29</v>
      </c>
      <c r="H716" s="113" t="s">
        <v>154</v>
      </c>
    </row>
    <row r="717" spans="1:10" ht="15" customHeight="1">
      <c r="A717" s="114">
        <v>91</v>
      </c>
      <c r="B717" s="113">
        <v>10361939</v>
      </c>
      <c r="C717" s="116" t="s">
        <v>153</v>
      </c>
      <c r="D717" s="113" t="s">
        <v>155</v>
      </c>
      <c r="E717" s="113" t="s">
        <v>232</v>
      </c>
      <c r="F717" s="123" t="s">
        <v>343</v>
      </c>
      <c r="G717" s="113">
        <f t="shared" si="23"/>
        <v>28</v>
      </c>
      <c r="H717" s="113" t="s">
        <v>154</v>
      </c>
    </row>
    <row r="718" spans="1:10" ht="15" customHeight="1">
      <c r="A718" s="114">
        <v>91</v>
      </c>
      <c r="B718" s="113">
        <v>10361939</v>
      </c>
      <c r="C718" s="116" t="s">
        <v>153</v>
      </c>
      <c r="D718" s="113" t="s">
        <v>157</v>
      </c>
      <c r="E718" s="113" t="s">
        <v>232</v>
      </c>
      <c r="F718" s="123" t="s">
        <v>158</v>
      </c>
      <c r="G718" s="113">
        <f t="shared" si="23"/>
        <v>39</v>
      </c>
      <c r="H718" s="113" t="s">
        <v>154</v>
      </c>
    </row>
    <row r="719" spans="1:10" ht="15" customHeight="1">
      <c r="A719" s="114">
        <v>91</v>
      </c>
      <c r="B719" s="113">
        <v>10361939</v>
      </c>
      <c r="C719" s="116" t="s">
        <v>153</v>
      </c>
      <c r="D719" s="113" t="s">
        <v>159</v>
      </c>
      <c r="E719" s="113" t="s">
        <v>232</v>
      </c>
      <c r="F719" s="123" t="s">
        <v>160</v>
      </c>
      <c r="G719" s="113">
        <f t="shared" si="23"/>
        <v>24</v>
      </c>
      <c r="H719" s="113" t="s">
        <v>154</v>
      </c>
    </row>
    <row r="720" spans="1:10" ht="15" customHeight="1">
      <c r="A720" s="114">
        <v>91</v>
      </c>
      <c r="B720" s="113">
        <v>10361939</v>
      </c>
      <c r="C720" s="116" t="s">
        <v>153</v>
      </c>
      <c r="D720" s="113" t="s">
        <v>161</v>
      </c>
      <c r="E720" s="113" t="s">
        <v>232</v>
      </c>
      <c r="F720" s="123" t="s">
        <v>162</v>
      </c>
      <c r="G720" s="113">
        <f t="shared" si="23"/>
        <v>19</v>
      </c>
      <c r="H720" s="113" t="s">
        <v>154</v>
      </c>
    </row>
    <row r="721" spans="1:10" ht="15" customHeight="1">
      <c r="A721" s="114">
        <v>91</v>
      </c>
      <c r="B721" s="113">
        <v>10361939</v>
      </c>
      <c r="C721" s="116" t="s">
        <v>163</v>
      </c>
      <c r="E721" s="113" t="s">
        <v>232</v>
      </c>
      <c r="F721" s="123" t="s">
        <v>442</v>
      </c>
      <c r="G721" s="113">
        <f t="shared" si="23"/>
        <v>31</v>
      </c>
      <c r="H721" s="113" t="s">
        <v>154</v>
      </c>
    </row>
    <row r="722" spans="1:10" ht="15" customHeight="1">
      <c r="A722" s="114">
        <v>92</v>
      </c>
      <c r="B722" s="113" t="s">
        <v>2183</v>
      </c>
      <c r="C722" s="116" t="s">
        <v>153</v>
      </c>
      <c r="E722" s="113" t="s">
        <v>232</v>
      </c>
      <c r="F722" s="127" t="s">
        <v>317</v>
      </c>
      <c r="G722" s="113">
        <f t="shared" ref="G722:G754" si="24">LEN(F722)</f>
        <v>33</v>
      </c>
      <c r="H722" s="113" t="s">
        <v>154</v>
      </c>
      <c r="I722" s="113">
        <v>2</v>
      </c>
      <c r="J722" s="113">
        <v>1</v>
      </c>
    </row>
    <row r="723" spans="1:10" ht="15" customHeight="1">
      <c r="A723" s="114">
        <v>92</v>
      </c>
      <c r="B723" s="113" t="s">
        <v>2183</v>
      </c>
      <c r="C723" s="116" t="s">
        <v>153</v>
      </c>
      <c r="D723" s="113" t="s">
        <v>153</v>
      </c>
      <c r="E723" s="113" t="s">
        <v>232</v>
      </c>
      <c r="F723" s="123" t="s">
        <v>342</v>
      </c>
      <c r="G723" s="113">
        <f t="shared" si="24"/>
        <v>29</v>
      </c>
      <c r="H723" s="113" t="s">
        <v>154</v>
      </c>
    </row>
    <row r="724" spans="1:10" ht="15" customHeight="1">
      <c r="A724" s="114">
        <v>92</v>
      </c>
      <c r="B724" s="113" t="s">
        <v>2183</v>
      </c>
      <c r="C724" s="116" t="s">
        <v>153</v>
      </c>
      <c r="D724" s="113" t="s">
        <v>155</v>
      </c>
      <c r="E724" s="113" t="s">
        <v>232</v>
      </c>
      <c r="F724" s="123" t="s">
        <v>343</v>
      </c>
      <c r="G724" s="113">
        <f t="shared" si="24"/>
        <v>28</v>
      </c>
      <c r="H724" s="113" t="s">
        <v>154</v>
      </c>
    </row>
    <row r="725" spans="1:10" ht="15" customHeight="1">
      <c r="A725" s="114">
        <v>92</v>
      </c>
      <c r="B725" s="113" t="s">
        <v>2183</v>
      </c>
      <c r="C725" s="116" t="s">
        <v>153</v>
      </c>
      <c r="D725" s="113" t="s">
        <v>157</v>
      </c>
      <c r="E725" s="113" t="s">
        <v>232</v>
      </c>
      <c r="F725" s="123" t="s">
        <v>158</v>
      </c>
      <c r="G725" s="113">
        <f t="shared" si="24"/>
        <v>39</v>
      </c>
      <c r="H725" s="113" t="s">
        <v>154</v>
      </c>
    </row>
    <row r="726" spans="1:10" ht="15" customHeight="1">
      <c r="A726" s="114">
        <v>92</v>
      </c>
      <c r="B726" s="113" t="s">
        <v>2183</v>
      </c>
      <c r="C726" s="116" t="s">
        <v>153</v>
      </c>
      <c r="D726" s="113" t="s">
        <v>159</v>
      </c>
      <c r="E726" s="113" t="s">
        <v>232</v>
      </c>
      <c r="F726" s="123" t="s">
        <v>160</v>
      </c>
      <c r="G726" s="113">
        <f t="shared" si="24"/>
        <v>24</v>
      </c>
      <c r="H726" s="113" t="s">
        <v>154</v>
      </c>
    </row>
    <row r="727" spans="1:10" ht="15" customHeight="1">
      <c r="A727" s="114">
        <v>92</v>
      </c>
      <c r="B727" s="113" t="s">
        <v>2183</v>
      </c>
      <c r="C727" s="116" t="s">
        <v>153</v>
      </c>
      <c r="D727" s="113" t="s">
        <v>161</v>
      </c>
      <c r="E727" s="113" t="s">
        <v>232</v>
      </c>
      <c r="F727" s="123" t="s">
        <v>162</v>
      </c>
      <c r="G727" s="113">
        <f t="shared" si="24"/>
        <v>19</v>
      </c>
      <c r="H727" s="113" t="s">
        <v>154</v>
      </c>
    </row>
    <row r="728" spans="1:10" ht="15" customHeight="1">
      <c r="A728" s="114">
        <v>92</v>
      </c>
      <c r="B728" s="113" t="s">
        <v>2183</v>
      </c>
      <c r="C728" s="116" t="s">
        <v>163</v>
      </c>
      <c r="E728" s="113" t="s">
        <v>232</v>
      </c>
      <c r="F728" s="123" t="s">
        <v>405</v>
      </c>
      <c r="G728" s="113">
        <f t="shared" si="24"/>
        <v>32</v>
      </c>
      <c r="H728" s="113" t="s">
        <v>154</v>
      </c>
    </row>
    <row r="729" spans="1:10" ht="15" customHeight="1">
      <c r="A729" s="114">
        <v>92</v>
      </c>
      <c r="B729" s="113" t="s">
        <v>2183</v>
      </c>
      <c r="C729" s="116" t="s">
        <v>452</v>
      </c>
      <c r="E729" s="113" t="s">
        <v>232</v>
      </c>
      <c r="F729" s="123" t="s">
        <v>406</v>
      </c>
      <c r="G729" s="113">
        <f t="shared" si="24"/>
        <v>36</v>
      </c>
      <c r="H729" s="113" t="s">
        <v>154</v>
      </c>
    </row>
    <row r="730" spans="1:10" ht="15" customHeight="1">
      <c r="A730" s="114">
        <v>92</v>
      </c>
      <c r="B730" s="113" t="s">
        <v>2183</v>
      </c>
      <c r="C730" s="116" t="s">
        <v>344</v>
      </c>
      <c r="E730" s="113" t="s">
        <v>232</v>
      </c>
      <c r="F730" s="123" t="s">
        <v>407</v>
      </c>
      <c r="G730" s="113">
        <f t="shared" si="24"/>
        <v>33</v>
      </c>
      <c r="H730" s="113" t="s">
        <v>154</v>
      </c>
    </row>
    <row r="731" spans="1:10" ht="15" customHeight="1">
      <c r="A731" s="114">
        <v>93</v>
      </c>
      <c r="B731" s="113" t="s">
        <v>2192</v>
      </c>
      <c r="C731" s="116" t="s">
        <v>153</v>
      </c>
      <c r="E731" s="113" t="s">
        <v>232</v>
      </c>
      <c r="F731" s="127" t="s">
        <v>394</v>
      </c>
      <c r="G731" s="113">
        <f t="shared" si="24"/>
        <v>36</v>
      </c>
      <c r="H731" s="113" t="s">
        <v>154</v>
      </c>
      <c r="I731" s="113">
        <v>2</v>
      </c>
      <c r="J731" s="113">
        <v>2</v>
      </c>
    </row>
    <row r="732" spans="1:10" ht="15" customHeight="1">
      <c r="A732" s="114">
        <v>93</v>
      </c>
      <c r="B732" s="113" t="s">
        <v>2192</v>
      </c>
      <c r="C732" s="116" t="s">
        <v>153</v>
      </c>
      <c r="D732" s="113" t="s">
        <v>153</v>
      </c>
      <c r="E732" s="113" t="s">
        <v>232</v>
      </c>
      <c r="F732" s="123" t="s">
        <v>342</v>
      </c>
      <c r="G732" s="113">
        <f t="shared" si="24"/>
        <v>29</v>
      </c>
      <c r="H732" s="113" t="s">
        <v>154</v>
      </c>
    </row>
    <row r="733" spans="1:10" ht="15" customHeight="1">
      <c r="A733" s="114">
        <v>93</v>
      </c>
      <c r="B733" s="113" t="s">
        <v>2192</v>
      </c>
      <c r="C733" s="116" t="s">
        <v>153</v>
      </c>
      <c r="D733" s="113" t="s">
        <v>155</v>
      </c>
      <c r="E733" s="113" t="s">
        <v>232</v>
      </c>
      <c r="F733" s="123" t="s">
        <v>343</v>
      </c>
      <c r="G733" s="113">
        <f t="shared" si="24"/>
        <v>28</v>
      </c>
      <c r="H733" s="113" t="s">
        <v>154</v>
      </c>
    </row>
    <row r="734" spans="1:10" ht="15" customHeight="1">
      <c r="A734" s="114">
        <v>93</v>
      </c>
      <c r="B734" s="113" t="s">
        <v>2192</v>
      </c>
      <c r="C734" s="116" t="s">
        <v>153</v>
      </c>
      <c r="D734" s="113" t="s">
        <v>157</v>
      </c>
      <c r="E734" s="113" t="s">
        <v>232</v>
      </c>
      <c r="F734" s="123" t="s">
        <v>158</v>
      </c>
      <c r="G734" s="113">
        <f t="shared" si="24"/>
        <v>39</v>
      </c>
      <c r="H734" s="113" t="s">
        <v>154</v>
      </c>
    </row>
    <row r="735" spans="1:10" ht="15" customHeight="1">
      <c r="A735" s="114">
        <v>93</v>
      </c>
      <c r="B735" s="113" t="s">
        <v>2192</v>
      </c>
      <c r="C735" s="116" t="s">
        <v>153</v>
      </c>
      <c r="D735" s="113" t="s">
        <v>159</v>
      </c>
      <c r="E735" s="113" t="s">
        <v>232</v>
      </c>
      <c r="F735" s="123" t="s">
        <v>160</v>
      </c>
      <c r="G735" s="113">
        <f t="shared" si="24"/>
        <v>24</v>
      </c>
      <c r="H735" s="113" t="s">
        <v>154</v>
      </c>
    </row>
    <row r="736" spans="1:10" ht="15" customHeight="1">
      <c r="A736" s="114">
        <v>93</v>
      </c>
      <c r="B736" s="113" t="s">
        <v>2192</v>
      </c>
      <c r="C736" s="116" t="s">
        <v>153</v>
      </c>
      <c r="D736" s="113" t="s">
        <v>161</v>
      </c>
      <c r="E736" s="113" t="s">
        <v>232</v>
      </c>
      <c r="F736" s="123" t="s">
        <v>162</v>
      </c>
      <c r="G736" s="113">
        <f t="shared" si="24"/>
        <v>19</v>
      </c>
      <c r="H736" s="113" t="s">
        <v>154</v>
      </c>
    </row>
    <row r="737" spans="1:10" ht="15" customHeight="1">
      <c r="A737" s="114">
        <v>93</v>
      </c>
      <c r="B737" s="113" t="s">
        <v>2192</v>
      </c>
      <c r="C737" s="116" t="s">
        <v>163</v>
      </c>
      <c r="E737" s="113" t="s">
        <v>232</v>
      </c>
      <c r="F737" s="123" t="s">
        <v>410</v>
      </c>
      <c r="G737" s="113">
        <f t="shared" si="24"/>
        <v>30</v>
      </c>
      <c r="H737" s="113" t="s">
        <v>154</v>
      </c>
    </row>
    <row r="738" spans="1:10" ht="15" customHeight="1">
      <c r="A738" s="114">
        <v>93</v>
      </c>
      <c r="B738" s="113" t="s">
        <v>2192</v>
      </c>
      <c r="C738" s="116" t="s">
        <v>452</v>
      </c>
      <c r="E738" s="113" t="s">
        <v>232</v>
      </c>
      <c r="F738" s="123" t="s">
        <v>411</v>
      </c>
      <c r="G738" s="113">
        <f t="shared" si="24"/>
        <v>40</v>
      </c>
      <c r="H738" s="113" t="s">
        <v>154</v>
      </c>
    </row>
    <row r="739" spans="1:10" ht="15" customHeight="1">
      <c r="A739" s="114">
        <v>94</v>
      </c>
      <c r="B739" s="113">
        <v>10367647</v>
      </c>
      <c r="C739" s="116" t="s">
        <v>153</v>
      </c>
      <c r="E739" s="113" t="s">
        <v>232</v>
      </c>
      <c r="F739" s="127" t="s">
        <v>319</v>
      </c>
      <c r="G739" s="113">
        <f t="shared" si="24"/>
        <v>30</v>
      </c>
      <c r="H739" s="113" t="s">
        <v>154</v>
      </c>
      <c r="I739" s="113">
        <v>2</v>
      </c>
      <c r="J739" s="113">
        <v>2</v>
      </c>
    </row>
    <row r="740" spans="1:10" ht="15" customHeight="1">
      <c r="A740" s="114">
        <v>94</v>
      </c>
      <c r="B740" s="113">
        <v>10367647</v>
      </c>
      <c r="C740" s="116" t="s">
        <v>153</v>
      </c>
      <c r="D740" s="113" t="s">
        <v>153</v>
      </c>
      <c r="E740" s="113" t="s">
        <v>232</v>
      </c>
      <c r="F740" s="123" t="s">
        <v>342</v>
      </c>
      <c r="G740" s="113">
        <f t="shared" si="24"/>
        <v>29</v>
      </c>
      <c r="H740" s="113" t="s">
        <v>154</v>
      </c>
    </row>
    <row r="741" spans="1:10" ht="15" customHeight="1">
      <c r="A741" s="114">
        <v>94</v>
      </c>
      <c r="B741" s="113">
        <v>10367647</v>
      </c>
      <c r="C741" s="116" t="s">
        <v>153</v>
      </c>
      <c r="D741" s="113" t="s">
        <v>155</v>
      </c>
      <c r="E741" s="113" t="s">
        <v>232</v>
      </c>
      <c r="F741" s="123" t="s">
        <v>343</v>
      </c>
      <c r="G741" s="113">
        <f t="shared" si="24"/>
        <v>28</v>
      </c>
      <c r="H741" s="113" t="s">
        <v>154</v>
      </c>
    </row>
    <row r="742" spans="1:10" ht="15" customHeight="1">
      <c r="A742" s="114">
        <v>94</v>
      </c>
      <c r="B742" s="113">
        <v>10367647</v>
      </c>
      <c r="C742" s="116" t="s">
        <v>153</v>
      </c>
      <c r="D742" s="113" t="s">
        <v>157</v>
      </c>
      <c r="E742" s="113" t="s">
        <v>232</v>
      </c>
      <c r="F742" s="123" t="s">
        <v>158</v>
      </c>
      <c r="G742" s="113">
        <f t="shared" si="24"/>
        <v>39</v>
      </c>
      <c r="H742" s="113" t="s">
        <v>154</v>
      </c>
    </row>
    <row r="743" spans="1:10" ht="15" customHeight="1">
      <c r="A743" s="114">
        <v>94</v>
      </c>
      <c r="B743" s="113">
        <v>10367647</v>
      </c>
      <c r="C743" s="116" t="s">
        <v>153</v>
      </c>
      <c r="D743" s="113" t="s">
        <v>159</v>
      </c>
      <c r="E743" s="113" t="s">
        <v>232</v>
      </c>
      <c r="F743" s="123" t="s">
        <v>160</v>
      </c>
      <c r="G743" s="113">
        <f t="shared" si="24"/>
        <v>24</v>
      </c>
      <c r="H743" s="113" t="s">
        <v>154</v>
      </c>
    </row>
    <row r="744" spans="1:10" ht="15" customHeight="1">
      <c r="A744" s="114">
        <v>94</v>
      </c>
      <c r="B744" s="113">
        <v>10367647</v>
      </c>
      <c r="C744" s="116" t="s">
        <v>153</v>
      </c>
      <c r="D744" s="113" t="s">
        <v>161</v>
      </c>
      <c r="E744" s="113" t="s">
        <v>232</v>
      </c>
      <c r="F744" s="123" t="s">
        <v>162</v>
      </c>
      <c r="G744" s="113">
        <f t="shared" si="24"/>
        <v>19</v>
      </c>
      <c r="H744" s="113" t="s">
        <v>154</v>
      </c>
    </row>
    <row r="745" spans="1:10" ht="15" customHeight="1">
      <c r="A745" s="114">
        <v>94</v>
      </c>
      <c r="B745" s="113">
        <v>10367647</v>
      </c>
      <c r="C745" s="116" t="s">
        <v>163</v>
      </c>
      <c r="E745" s="113" t="s">
        <v>232</v>
      </c>
      <c r="F745" s="123" t="s">
        <v>442</v>
      </c>
      <c r="G745" s="113">
        <f t="shared" si="24"/>
        <v>31</v>
      </c>
      <c r="H745" s="113" t="s">
        <v>154</v>
      </c>
    </row>
    <row r="746" spans="1:10" ht="15" customHeight="1">
      <c r="A746" s="114">
        <v>95</v>
      </c>
      <c r="B746" s="113" t="s">
        <v>2192</v>
      </c>
      <c r="C746" s="116" t="s">
        <v>153</v>
      </c>
      <c r="E746" s="113" t="s">
        <v>232</v>
      </c>
      <c r="F746" s="127" t="s">
        <v>320</v>
      </c>
      <c r="G746" s="113">
        <f t="shared" si="24"/>
        <v>33</v>
      </c>
      <c r="H746" s="113" t="s">
        <v>154</v>
      </c>
      <c r="I746" s="113">
        <v>2</v>
      </c>
      <c r="J746" s="113">
        <v>1</v>
      </c>
    </row>
    <row r="747" spans="1:10" ht="15" customHeight="1">
      <c r="A747" s="114">
        <v>95</v>
      </c>
      <c r="B747" s="113" t="s">
        <v>2192</v>
      </c>
      <c r="C747" s="116" t="s">
        <v>153</v>
      </c>
      <c r="D747" s="113" t="s">
        <v>153</v>
      </c>
      <c r="E747" s="113" t="s">
        <v>232</v>
      </c>
      <c r="F747" s="123" t="s">
        <v>342</v>
      </c>
      <c r="G747" s="113">
        <f t="shared" si="24"/>
        <v>29</v>
      </c>
      <c r="H747" s="113" t="s">
        <v>154</v>
      </c>
    </row>
    <row r="748" spans="1:10" ht="15" customHeight="1">
      <c r="A748" s="114">
        <v>95</v>
      </c>
      <c r="B748" s="113" t="s">
        <v>2192</v>
      </c>
      <c r="C748" s="116" t="s">
        <v>153</v>
      </c>
      <c r="D748" s="113" t="s">
        <v>155</v>
      </c>
      <c r="E748" s="113" t="s">
        <v>232</v>
      </c>
      <c r="F748" s="123" t="s">
        <v>343</v>
      </c>
      <c r="G748" s="113">
        <f t="shared" si="24"/>
        <v>28</v>
      </c>
      <c r="H748" s="113" t="s">
        <v>154</v>
      </c>
    </row>
    <row r="749" spans="1:10" ht="15" customHeight="1">
      <c r="A749" s="114">
        <v>95</v>
      </c>
      <c r="B749" s="113" t="s">
        <v>2192</v>
      </c>
      <c r="C749" s="116" t="s">
        <v>153</v>
      </c>
      <c r="D749" s="113" t="s">
        <v>157</v>
      </c>
      <c r="E749" s="113" t="s">
        <v>232</v>
      </c>
      <c r="F749" s="123" t="s">
        <v>158</v>
      </c>
      <c r="G749" s="113">
        <f t="shared" si="24"/>
        <v>39</v>
      </c>
      <c r="H749" s="113" t="s">
        <v>154</v>
      </c>
    </row>
    <row r="750" spans="1:10" ht="15" customHeight="1">
      <c r="A750" s="114">
        <v>95</v>
      </c>
      <c r="B750" s="113" t="s">
        <v>2192</v>
      </c>
      <c r="C750" s="116" t="s">
        <v>153</v>
      </c>
      <c r="D750" s="113" t="s">
        <v>159</v>
      </c>
      <c r="E750" s="113" t="s">
        <v>232</v>
      </c>
      <c r="F750" s="123" t="s">
        <v>160</v>
      </c>
      <c r="G750" s="113">
        <f t="shared" si="24"/>
        <v>24</v>
      </c>
      <c r="H750" s="113" t="s">
        <v>154</v>
      </c>
    </row>
    <row r="751" spans="1:10" ht="15" customHeight="1">
      <c r="A751" s="114">
        <v>95</v>
      </c>
      <c r="B751" s="113" t="s">
        <v>2192</v>
      </c>
      <c r="C751" s="116" t="s">
        <v>153</v>
      </c>
      <c r="D751" s="113" t="s">
        <v>161</v>
      </c>
      <c r="E751" s="113" t="s">
        <v>232</v>
      </c>
      <c r="F751" s="123" t="s">
        <v>162</v>
      </c>
      <c r="G751" s="113">
        <f t="shared" si="24"/>
        <v>19</v>
      </c>
      <c r="H751" s="113" t="s">
        <v>154</v>
      </c>
    </row>
    <row r="752" spans="1:10" ht="15" customHeight="1">
      <c r="A752" s="114">
        <v>95</v>
      </c>
      <c r="B752" s="113" t="s">
        <v>2192</v>
      </c>
      <c r="C752" s="116" t="s">
        <v>163</v>
      </c>
      <c r="E752" s="113" t="s">
        <v>232</v>
      </c>
      <c r="F752" s="123" t="s">
        <v>405</v>
      </c>
      <c r="G752" s="113">
        <f t="shared" si="24"/>
        <v>32</v>
      </c>
      <c r="H752" s="113" t="s">
        <v>154</v>
      </c>
    </row>
    <row r="753" spans="1:10" ht="15" customHeight="1">
      <c r="A753" s="114">
        <v>95</v>
      </c>
      <c r="B753" s="113" t="s">
        <v>2192</v>
      </c>
      <c r="C753" s="116" t="s">
        <v>452</v>
      </c>
      <c r="E753" s="113" t="s">
        <v>232</v>
      </c>
      <c r="F753" s="123" t="s">
        <v>406</v>
      </c>
      <c r="G753" s="113">
        <f t="shared" si="24"/>
        <v>36</v>
      </c>
      <c r="H753" s="113" t="s">
        <v>154</v>
      </c>
    </row>
    <row r="754" spans="1:10" ht="15" customHeight="1">
      <c r="A754" s="114">
        <v>95</v>
      </c>
      <c r="B754" s="113" t="s">
        <v>2192</v>
      </c>
      <c r="C754" s="116" t="s">
        <v>344</v>
      </c>
      <c r="E754" s="113" t="s">
        <v>232</v>
      </c>
      <c r="F754" s="123" t="s">
        <v>407</v>
      </c>
      <c r="G754" s="113">
        <f t="shared" si="24"/>
        <v>33</v>
      </c>
      <c r="H754" s="113" t="s">
        <v>154</v>
      </c>
    </row>
    <row r="755" spans="1:10" ht="15" customHeight="1">
      <c r="A755" s="114">
        <v>96</v>
      </c>
      <c r="B755" s="113">
        <v>10384758</v>
      </c>
      <c r="C755" s="116" t="s">
        <v>153</v>
      </c>
      <c r="E755" s="113" t="s">
        <v>232</v>
      </c>
      <c r="F755" s="127" t="s">
        <v>395</v>
      </c>
      <c r="G755" s="113">
        <f t="shared" ref="G755:G783" si="25">LEN(F755)</f>
        <v>40</v>
      </c>
      <c r="H755" s="113" t="s">
        <v>154</v>
      </c>
      <c r="I755" s="113">
        <v>2</v>
      </c>
      <c r="J755" s="113">
        <v>4</v>
      </c>
    </row>
    <row r="756" spans="1:10" ht="15" customHeight="1">
      <c r="A756" s="114">
        <v>96</v>
      </c>
      <c r="B756" s="113">
        <v>10384758</v>
      </c>
      <c r="C756" s="116" t="s">
        <v>153</v>
      </c>
      <c r="D756" s="113" t="s">
        <v>153</v>
      </c>
      <c r="E756" s="113" t="s">
        <v>232</v>
      </c>
      <c r="F756" s="123" t="s">
        <v>342</v>
      </c>
      <c r="G756" s="113">
        <f t="shared" si="25"/>
        <v>29</v>
      </c>
      <c r="H756" s="113" t="s">
        <v>154</v>
      </c>
    </row>
    <row r="757" spans="1:10" ht="15" customHeight="1">
      <c r="A757" s="114">
        <v>96</v>
      </c>
      <c r="B757" s="113">
        <v>10384758</v>
      </c>
      <c r="C757" s="116" t="s">
        <v>153</v>
      </c>
      <c r="D757" s="113" t="s">
        <v>155</v>
      </c>
      <c r="E757" s="113" t="s">
        <v>232</v>
      </c>
      <c r="F757" s="123" t="s">
        <v>343</v>
      </c>
      <c r="G757" s="113">
        <f t="shared" si="25"/>
        <v>28</v>
      </c>
      <c r="H757" s="113" t="s">
        <v>154</v>
      </c>
    </row>
    <row r="758" spans="1:10" ht="15" customHeight="1">
      <c r="A758" s="114">
        <v>96</v>
      </c>
      <c r="B758" s="113">
        <v>10384758</v>
      </c>
      <c r="C758" s="116" t="s">
        <v>153</v>
      </c>
      <c r="D758" s="113" t="s">
        <v>157</v>
      </c>
      <c r="E758" s="113" t="s">
        <v>232</v>
      </c>
      <c r="F758" s="123" t="s">
        <v>158</v>
      </c>
      <c r="G758" s="113">
        <f t="shared" si="25"/>
        <v>39</v>
      </c>
      <c r="H758" s="113" t="s">
        <v>154</v>
      </c>
    </row>
    <row r="759" spans="1:10" ht="15" customHeight="1">
      <c r="A759" s="114">
        <v>96</v>
      </c>
      <c r="B759" s="113">
        <v>10384758</v>
      </c>
      <c r="C759" s="116" t="s">
        <v>153</v>
      </c>
      <c r="D759" s="113" t="s">
        <v>159</v>
      </c>
      <c r="E759" s="113" t="s">
        <v>232</v>
      </c>
      <c r="F759" s="123" t="s">
        <v>160</v>
      </c>
      <c r="G759" s="113">
        <f t="shared" si="25"/>
        <v>24</v>
      </c>
      <c r="H759" s="113" t="s">
        <v>154</v>
      </c>
    </row>
    <row r="760" spans="1:10" ht="15" customHeight="1">
      <c r="A760" s="114">
        <v>96</v>
      </c>
      <c r="B760" s="113">
        <v>10384758</v>
      </c>
      <c r="C760" s="116" t="s">
        <v>153</v>
      </c>
      <c r="D760" s="113" t="s">
        <v>161</v>
      </c>
      <c r="E760" s="113" t="s">
        <v>232</v>
      </c>
      <c r="F760" s="123" t="s">
        <v>162</v>
      </c>
      <c r="G760" s="113">
        <f t="shared" si="25"/>
        <v>19</v>
      </c>
      <c r="H760" s="113" t="s">
        <v>154</v>
      </c>
    </row>
    <row r="761" spans="1:10" ht="15" customHeight="1">
      <c r="A761" s="114">
        <v>96</v>
      </c>
      <c r="B761" s="113">
        <v>10384758</v>
      </c>
      <c r="C761" s="116" t="s">
        <v>163</v>
      </c>
      <c r="E761" s="113" t="s">
        <v>232</v>
      </c>
      <c r="F761" s="123" t="s">
        <v>498</v>
      </c>
      <c r="G761" s="113">
        <f t="shared" si="25"/>
        <v>26</v>
      </c>
      <c r="H761" s="113" t="s">
        <v>154</v>
      </c>
    </row>
    <row r="762" spans="1:10" ht="15" customHeight="1">
      <c r="A762" s="114">
        <v>97</v>
      </c>
      <c r="B762" s="113">
        <v>10384758</v>
      </c>
      <c r="C762" s="116" t="s">
        <v>153</v>
      </c>
      <c r="E762" s="113" t="s">
        <v>232</v>
      </c>
      <c r="F762" s="127" t="s">
        <v>396</v>
      </c>
      <c r="G762" s="113">
        <f t="shared" si="25"/>
        <v>40</v>
      </c>
      <c r="H762" s="113" t="s">
        <v>154</v>
      </c>
      <c r="I762" s="113">
        <v>2</v>
      </c>
      <c r="J762" s="113">
        <v>2</v>
      </c>
    </row>
    <row r="763" spans="1:10" ht="15" customHeight="1">
      <c r="A763" s="114">
        <v>97</v>
      </c>
      <c r="B763" s="113">
        <v>10384758</v>
      </c>
      <c r="C763" s="116" t="s">
        <v>153</v>
      </c>
      <c r="D763" s="113" t="s">
        <v>153</v>
      </c>
      <c r="E763" s="113" t="s">
        <v>232</v>
      </c>
      <c r="F763" s="123" t="s">
        <v>342</v>
      </c>
      <c r="G763" s="113">
        <f t="shared" si="25"/>
        <v>29</v>
      </c>
      <c r="H763" s="113" t="s">
        <v>154</v>
      </c>
    </row>
    <row r="764" spans="1:10" ht="15" customHeight="1">
      <c r="A764" s="114">
        <v>97</v>
      </c>
      <c r="B764" s="113">
        <v>10384758</v>
      </c>
      <c r="C764" s="116" t="s">
        <v>153</v>
      </c>
      <c r="D764" s="113" t="s">
        <v>155</v>
      </c>
      <c r="E764" s="113" t="s">
        <v>232</v>
      </c>
      <c r="F764" s="123" t="s">
        <v>343</v>
      </c>
      <c r="G764" s="113">
        <f t="shared" si="25"/>
        <v>28</v>
      </c>
      <c r="H764" s="113" t="s">
        <v>154</v>
      </c>
    </row>
    <row r="765" spans="1:10" ht="15" customHeight="1">
      <c r="A765" s="114">
        <v>97</v>
      </c>
      <c r="B765" s="113">
        <v>10384758</v>
      </c>
      <c r="C765" s="116" t="s">
        <v>153</v>
      </c>
      <c r="D765" s="113" t="s">
        <v>157</v>
      </c>
      <c r="E765" s="113" t="s">
        <v>232</v>
      </c>
      <c r="F765" s="123" t="s">
        <v>158</v>
      </c>
      <c r="G765" s="113">
        <f t="shared" si="25"/>
        <v>39</v>
      </c>
      <c r="H765" s="113" t="s">
        <v>154</v>
      </c>
    </row>
    <row r="766" spans="1:10" ht="15" customHeight="1">
      <c r="A766" s="114">
        <v>97</v>
      </c>
      <c r="B766" s="113">
        <v>10384758</v>
      </c>
      <c r="C766" s="116" t="s">
        <v>153</v>
      </c>
      <c r="D766" s="113" t="s">
        <v>159</v>
      </c>
      <c r="E766" s="113" t="s">
        <v>232</v>
      </c>
      <c r="F766" s="123" t="s">
        <v>160</v>
      </c>
      <c r="G766" s="113">
        <f t="shared" si="25"/>
        <v>24</v>
      </c>
      <c r="H766" s="113" t="s">
        <v>154</v>
      </c>
    </row>
    <row r="767" spans="1:10" ht="15" customHeight="1">
      <c r="A767" s="114">
        <v>97</v>
      </c>
      <c r="B767" s="113">
        <v>10384758</v>
      </c>
      <c r="C767" s="116" t="s">
        <v>153</v>
      </c>
      <c r="D767" s="113" t="s">
        <v>161</v>
      </c>
      <c r="E767" s="113" t="s">
        <v>232</v>
      </c>
      <c r="F767" s="123" t="s">
        <v>162</v>
      </c>
      <c r="G767" s="113">
        <f t="shared" si="25"/>
        <v>19</v>
      </c>
      <c r="H767" s="113" t="s">
        <v>154</v>
      </c>
    </row>
    <row r="768" spans="1:10" ht="15" customHeight="1">
      <c r="A768" s="114">
        <v>97</v>
      </c>
      <c r="B768" s="113">
        <v>10384758</v>
      </c>
      <c r="C768" s="116" t="s">
        <v>163</v>
      </c>
      <c r="E768" s="113" t="s">
        <v>232</v>
      </c>
      <c r="F768" s="123" t="s">
        <v>447</v>
      </c>
      <c r="G768" s="113">
        <f t="shared" si="25"/>
        <v>35</v>
      </c>
      <c r="H768" s="113" t="s">
        <v>154</v>
      </c>
    </row>
    <row r="769" spans="1:10" ht="15" customHeight="1">
      <c r="A769" s="114">
        <v>98</v>
      </c>
      <c r="B769" s="113" t="s">
        <v>2191</v>
      </c>
      <c r="C769" s="116" t="s">
        <v>153</v>
      </c>
      <c r="E769" s="113" t="s">
        <v>232</v>
      </c>
      <c r="F769" s="127" t="s">
        <v>323</v>
      </c>
      <c r="G769" s="113">
        <f t="shared" si="25"/>
        <v>25</v>
      </c>
      <c r="H769" s="113" t="s">
        <v>154</v>
      </c>
      <c r="I769" s="113">
        <v>2</v>
      </c>
      <c r="J769" s="113">
        <v>2</v>
      </c>
    </row>
    <row r="770" spans="1:10" ht="15" customHeight="1">
      <c r="A770" s="114">
        <v>98</v>
      </c>
      <c r="B770" s="113" t="s">
        <v>2191</v>
      </c>
      <c r="C770" s="116" t="s">
        <v>153</v>
      </c>
      <c r="D770" s="113" t="s">
        <v>153</v>
      </c>
      <c r="E770" s="113" t="s">
        <v>232</v>
      </c>
      <c r="F770" s="123" t="s">
        <v>342</v>
      </c>
      <c r="G770" s="113">
        <f t="shared" si="25"/>
        <v>29</v>
      </c>
      <c r="H770" s="113" t="s">
        <v>154</v>
      </c>
    </row>
    <row r="771" spans="1:10" ht="15" customHeight="1">
      <c r="A771" s="114">
        <v>98</v>
      </c>
      <c r="B771" s="113" t="s">
        <v>2191</v>
      </c>
      <c r="C771" s="116" t="s">
        <v>153</v>
      </c>
      <c r="D771" s="113" t="s">
        <v>155</v>
      </c>
      <c r="E771" s="113" t="s">
        <v>232</v>
      </c>
      <c r="F771" s="123" t="s">
        <v>343</v>
      </c>
      <c r="G771" s="113">
        <f t="shared" si="25"/>
        <v>28</v>
      </c>
      <c r="H771" s="113" t="s">
        <v>154</v>
      </c>
    </row>
    <row r="772" spans="1:10" ht="15" customHeight="1">
      <c r="A772" s="114">
        <v>98</v>
      </c>
      <c r="B772" s="113" t="s">
        <v>2191</v>
      </c>
      <c r="C772" s="116" t="s">
        <v>153</v>
      </c>
      <c r="D772" s="113" t="s">
        <v>157</v>
      </c>
      <c r="E772" s="113" t="s">
        <v>232</v>
      </c>
      <c r="F772" s="123" t="s">
        <v>158</v>
      </c>
      <c r="G772" s="113">
        <f t="shared" si="25"/>
        <v>39</v>
      </c>
      <c r="H772" s="113" t="s">
        <v>154</v>
      </c>
    </row>
    <row r="773" spans="1:10" ht="15" customHeight="1">
      <c r="A773" s="114">
        <v>98</v>
      </c>
      <c r="B773" s="113" t="s">
        <v>2191</v>
      </c>
      <c r="C773" s="116" t="s">
        <v>153</v>
      </c>
      <c r="D773" s="113" t="s">
        <v>159</v>
      </c>
      <c r="E773" s="113" t="s">
        <v>232</v>
      </c>
      <c r="F773" s="123" t="s">
        <v>160</v>
      </c>
      <c r="G773" s="113">
        <f t="shared" si="25"/>
        <v>24</v>
      </c>
      <c r="H773" s="113" t="s">
        <v>154</v>
      </c>
    </row>
    <row r="774" spans="1:10" ht="15" customHeight="1">
      <c r="A774" s="114">
        <v>98</v>
      </c>
      <c r="B774" s="113" t="s">
        <v>2191</v>
      </c>
      <c r="C774" s="116" t="s">
        <v>153</v>
      </c>
      <c r="D774" s="113" t="s">
        <v>161</v>
      </c>
      <c r="E774" s="113" t="s">
        <v>232</v>
      </c>
      <c r="F774" s="123" t="s">
        <v>162</v>
      </c>
      <c r="G774" s="113">
        <f t="shared" si="25"/>
        <v>19</v>
      </c>
      <c r="H774" s="113" t="s">
        <v>154</v>
      </c>
    </row>
    <row r="775" spans="1:10" ht="15" customHeight="1">
      <c r="A775" s="114">
        <v>98</v>
      </c>
      <c r="B775" s="113" t="s">
        <v>2191</v>
      </c>
      <c r="C775" s="116" t="s">
        <v>163</v>
      </c>
      <c r="E775" s="113" t="s">
        <v>232</v>
      </c>
      <c r="F775" s="123" t="s">
        <v>411</v>
      </c>
      <c r="G775" s="113">
        <f t="shared" si="25"/>
        <v>40</v>
      </c>
      <c r="H775" s="113" t="s">
        <v>154</v>
      </c>
    </row>
    <row r="776" spans="1:10" ht="15" customHeight="1">
      <c r="A776" s="114">
        <v>99</v>
      </c>
      <c r="B776" s="113">
        <v>10380760</v>
      </c>
      <c r="C776" s="116" t="s">
        <v>153</v>
      </c>
      <c r="E776" s="113" t="s">
        <v>232</v>
      </c>
      <c r="F776" s="127" t="s">
        <v>324</v>
      </c>
      <c r="G776" s="113">
        <f t="shared" si="25"/>
        <v>34</v>
      </c>
      <c r="H776" s="113" t="s">
        <v>154</v>
      </c>
      <c r="I776" s="113">
        <v>2</v>
      </c>
      <c r="J776" s="113">
        <v>2</v>
      </c>
    </row>
    <row r="777" spans="1:10" ht="15" customHeight="1">
      <c r="A777" s="114">
        <v>99</v>
      </c>
      <c r="B777" s="113">
        <v>10380760</v>
      </c>
      <c r="C777" s="116" t="s">
        <v>153</v>
      </c>
      <c r="D777" s="113" t="s">
        <v>153</v>
      </c>
      <c r="E777" s="113" t="s">
        <v>232</v>
      </c>
      <c r="F777" s="123" t="s">
        <v>342</v>
      </c>
      <c r="G777" s="113">
        <f t="shared" si="25"/>
        <v>29</v>
      </c>
      <c r="H777" s="113" t="s">
        <v>154</v>
      </c>
    </row>
    <row r="778" spans="1:10" ht="15" customHeight="1">
      <c r="A778" s="114">
        <v>99</v>
      </c>
      <c r="B778" s="113">
        <v>10380760</v>
      </c>
      <c r="C778" s="116" t="s">
        <v>153</v>
      </c>
      <c r="D778" s="113" t="s">
        <v>155</v>
      </c>
      <c r="E778" s="113" t="s">
        <v>232</v>
      </c>
      <c r="F778" s="123" t="s">
        <v>343</v>
      </c>
      <c r="G778" s="113">
        <f t="shared" si="25"/>
        <v>28</v>
      </c>
      <c r="H778" s="113" t="s">
        <v>154</v>
      </c>
    </row>
    <row r="779" spans="1:10" ht="15" customHeight="1">
      <c r="A779" s="114">
        <v>99</v>
      </c>
      <c r="B779" s="113">
        <v>10380760</v>
      </c>
      <c r="C779" s="116" t="s">
        <v>153</v>
      </c>
      <c r="D779" s="113" t="s">
        <v>157</v>
      </c>
      <c r="E779" s="113" t="s">
        <v>232</v>
      </c>
      <c r="F779" s="123" t="s">
        <v>158</v>
      </c>
      <c r="G779" s="113">
        <f t="shared" si="25"/>
        <v>39</v>
      </c>
      <c r="H779" s="113" t="s">
        <v>154</v>
      </c>
    </row>
    <row r="780" spans="1:10" ht="15" customHeight="1">
      <c r="A780" s="114">
        <v>99</v>
      </c>
      <c r="B780" s="113">
        <v>10380760</v>
      </c>
      <c r="C780" s="116" t="s">
        <v>153</v>
      </c>
      <c r="D780" s="113" t="s">
        <v>159</v>
      </c>
      <c r="E780" s="113" t="s">
        <v>232</v>
      </c>
      <c r="F780" s="123" t="s">
        <v>160</v>
      </c>
      <c r="G780" s="113">
        <f t="shared" si="25"/>
        <v>24</v>
      </c>
      <c r="H780" s="113" t="s">
        <v>154</v>
      </c>
    </row>
    <row r="781" spans="1:10" ht="15" customHeight="1">
      <c r="A781" s="114">
        <v>99</v>
      </c>
      <c r="B781" s="113">
        <v>10380760</v>
      </c>
      <c r="C781" s="116" t="s">
        <v>153</v>
      </c>
      <c r="D781" s="113" t="s">
        <v>161</v>
      </c>
      <c r="E781" s="113" t="s">
        <v>232</v>
      </c>
      <c r="F781" s="123" t="s">
        <v>162</v>
      </c>
      <c r="G781" s="113">
        <f t="shared" si="25"/>
        <v>19</v>
      </c>
      <c r="H781" s="113" t="s">
        <v>154</v>
      </c>
    </row>
    <row r="782" spans="1:10" ht="15" customHeight="1">
      <c r="A782" s="114">
        <v>99</v>
      </c>
      <c r="B782" s="113">
        <v>10380760</v>
      </c>
      <c r="C782" s="116" t="s">
        <v>163</v>
      </c>
      <c r="E782" s="113" t="s">
        <v>232</v>
      </c>
      <c r="F782" s="123" t="s">
        <v>442</v>
      </c>
      <c r="G782" s="113">
        <f t="shared" si="25"/>
        <v>31</v>
      </c>
      <c r="H782" s="113" t="s">
        <v>154</v>
      </c>
    </row>
    <row r="783" spans="1:10" ht="15" customHeight="1">
      <c r="A783" s="114">
        <v>100</v>
      </c>
      <c r="B783" s="113" t="s">
        <v>2191</v>
      </c>
      <c r="C783" s="116" t="s">
        <v>153</v>
      </c>
      <c r="E783" s="113" t="s">
        <v>232</v>
      </c>
      <c r="F783" s="127" t="s">
        <v>325</v>
      </c>
      <c r="G783" s="113">
        <f t="shared" si="25"/>
        <v>33</v>
      </c>
      <c r="H783" s="113" t="s">
        <v>154</v>
      </c>
      <c r="I783" s="113">
        <v>2</v>
      </c>
      <c r="J783" s="113">
        <v>1</v>
      </c>
    </row>
    <row r="784" spans="1:10" ht="15" customHeight="1">
      <c r="A784" s="114">
        <v>100</v>
      </c>
      <c r="B784" s="113" t="s">
        <v>2191</v>
      </c>
      <c r="C784" s="116" t="s">
        <v>153</v>
      </c>
      <c r="D784" s="113" t="s">
        <v>153</v>
      </c>
      <c r="E784" s="113" t="s">
        <v>232</v>
      </c>
      <c r="F784" s="123" t="s">
        <v>342</v>
      </c>
      <c r="G784" s="113">
        <f t="shared" ref="G784:G790" si="26">LEN(F784)</f>
        <v>29</v>
      </c>
      <c r="H784" s="113" t="s">
        <v>154</v>
      </c>
    </row>
    <row r="785" spans="1:10" ht="15" customHeight="1">
      <c r="A785" s="114">
        <v>100</v>
      </c>
      <c r="B785" s="113" t="s">
        <v>2191</v>
      </c>
      <c r="C785" s="116" t="s">
        <v>153</v>
      </c>
      <c r="D785" s="113" t="s">
        <v>155</v>
      </c>
      <c r="E785" s="113" t="s">
        <v>232</v>
      </c>
      <c r="F785" s="123" t="s">
        <v>343</v>
      </c>
      <c r="G785" s="113">
        <f t="shared" si="26"/>
        <v>28</v>
      </c>
      <c r="H785" s="113" t="s">
        <v>154</v>
      </c>
    </row>
    <row r="786" spans="1:10" ht="15" customHeight="1">
      <c r="A786" s="114">
        <v>100</v>
      </c>
      <c r="B786" s="113" t="s">
        <v>2191</v>
      </c>
      <c r="C786" s="116" t="s">
        <v>153</v>
      </c>
      <c r="D786" s="113" t="s">
        <v>157</v>
      </c>
      <c r="E786" s="113" t="s">
        <v>232</v>
      </c>
      <c r="F786" s="123" t="s">
        <v>158</v>
      </c>
      <c r="G786" s="113">
        <f t="shared" si="26"/>
        <v>39</v>
      </c>
      <c r="H786" s="113" t="s">
        <v>154</v>
      </c>
    </row>
    <row r="787" spans="1:10" ht="15" customHeight="1">
      <c r="A787" s="114">
        <v>100</v>
      </c>
      <c r="B787" s="113" t="s">
        <v>2191</v>
      </c>
      <c r="C787" s="116" t="s">
        <v>153</v>
      </c>
      <c r="D787" s="113" t="s">
        <v>159</v>
      </c>
      <c r="E787" s="113" t="s">
        <v>232</v>
      </c>
      <c r="F787" s="123" t="s">
        <v>160</v>
      </c>
      <c r="G787" s="113">
        <f t="shared" si="26"/>
        <v>24</v>
      </c>
      <c r="H787" s="113" t="s">
        <v>154</v>
      </c>
    </row>
    <row r="788" spans="1:10" ht="15" customHeight="1">
      <c r="A788" s="114">
        <v>100</v>
      </c>
      <c r="B788" s="113" t="s">
        <v>2191</v>
      </c>
      <c r="C788" s="116" t="s">
        <v>153</v>
      </c>
      <c r="D788" s="113" t="s">
        <v>161</v>
      </c>
      <c r="E788" s="113" t="s">
        <v>232</v>
      </c>
      <c r="F788" s="123" t="s">
        <v>162</v>
      </c>
      <c r="G788" s="113">
        <f t="shared" si="26"/>
        <v>19</v>
      </c>
      <c r="H788" s="113" t="s">
        <v>154</v>
      </c>
    </row>
    <row r="789" spans="1:10" ht="15" customHeight="1">
      <c r="A789" s="114">
        <v>100</v>
      </c>
      <c r="B789" s="113" t="s">
        <v>2191</v>
      </c>
      <c r="C789" s="116" t="s">
        <v>163</v>
      </c>
      <c r="E789" s="113" t="s">
        <v>232</v>
      </c>
      <c r="F789" s="123" t="s">
        <v>406</v>
      </c>
      <c r="G789" s="113">
        <f t="shared" si="26"/>
        <v>36</v>
      </c>
      <c r="H789" s="113" t="s">
        <v>154</v>
      </c>
    </row>
    <row r="790" spans="1:10" ht="15" customHeight="1">
      <c r="A790" s="114">
        <v>100</v>
      </c>
      <c r="B790" s="113" t="s">
        <v>2191</v>
      </c>
      <c r="C790" s="116" t="s">
        <v>452</v>
      </c>
      <c r="E790" s="113" t="s">
        <v>232</v>
      </c>
      <c r="F790" s="123" t="s">
        <v>407</v>
      </c>
      <c r="G790" s="113">
        <f t="shared" si="26"/>
        <v>33</v>
      </c>
      <c r="H790" s="113" t="s">
        <v>154</v>
      </c>
    </row>
    <row r="791" spans="1:10" ht="15" customHeight="1">
      <c r="A791" s="114">
        <v>101</v>
      </c>
      <c r="B791" s="113" t="s">
        <v>2185</v>
      </c>
      <c r="C791" s="116" t="s">
        <v>153</v>
      </c>
      <c r="E791" s="113" t="s">
        <v>232</v>
      </c>
      <c r="F791" s="127" t="s">
        <v>326</v>
      </c>
      <c r="G791" s="113">
        <f t="shared" ref="G791:G819" si="27">LEN(F791)</f>
        <v>31</v>
      </c>
      <c r="H791" s="113" t="s">
        <v>154</v>
      </c>
      <c r="I791" s="113">
        <v>2</v>
      </c>
      <c r="J791" s="113">
        <v>2</v>
      </c>
    </row>
    <row r="792" spans="1:10" ht="15" customHeight="1">
      <c r="A792" s="114">
        <v>101</v>
      </c>
      <c r="B792" s="113" t="s">
        <v>2185</v>
      </c>
      <c r="C792" s="116" t="s">
        <v>153</v>
      </c>
      <c r="D792" s="113" t="s">
        <v>153</v>
      </c>
      <c r="E792" s="113" t="s">
        <v>232</v>
      </c>
      <c r="F792" s="123" t="s">
        <v>342</v>
      </c>
      <c r="G792" s="113">
        <f t="shared" si="27"/>
        <v>29</v>
      </c>
      <c r="H792" s="113" t="s">
        <v>154</v>
      </c>
    </row>
    <row r="793" spans="1:10" ht="15" customHeight="1">
      <c r="A793" s="114">
        <v>101</v>
      </c>
      <c r="B793" s="113" t="s">
        <v>2185</v>
      </c>
      <c r="C793" s="116" t="s">
        <v>153</v>
      </c>
      <c r="D793" s="113" t="s">
        <v>155</v>
      </c>
      <c r="E793" s="113" t="s">
        <v>232</v>
      </c>
      <c r="F793" s="123" t="s">
        <v>343</v>
      </c>
      <c r="G793" s="113">
        <f t="shared" si="27"/>
        <v>28</v>
      </c>
      <c r="H793" s="113" t="s">
        <v>154</v>
      </c>
    </row>
    <row r="794" spans="1:10" ht="15" customHeight="1">
      <c r="A794" s="114">
        <v>101</v>
      </c>
      <c r="B794" s="113" t="s">
        <v>2185</v>
      </c>
      <c r="C794" s="116" t="s">
        <v>153</v>
      </c>
      <c r="D794" s="113" t="s">
        <v>157</v>
      </c>
      <c r="E794" s="113" t="s">
        <v>232</v>
      </c>
      <c r="F794" s="123" t="s">
        <v>158</v>
      </c>
      <c r="G794" s="113">
        <f t="shared" si="27"/>
        <v>39</v>
      </c>
      <c r="H794" s="113" t="s">
        <v>154</v>
      </c>
    </row>
    <row r="795" spans="1:10" ht="15" customHeight="1">
      <c r="A795" s="114">
        <v>101</v>
      </c>
      <c r="B795" s="113" t="s">
        <v>2185</v>
      </c>
      <c r="C795" s="116" t="s">
        <v>153</v>
      </c>
      <c r="D795" s="113" t="s">
        <v>159</v>
      </c>
      <c r="E795" s="113" t="s">
        <v>232</v>
      </c>
      <c r="F795" s="123" t="s">
        <v>160</v>
      </c>
      <c r="G795" s="113">
        <f t="shared" si="27"/>
        <v>24</v>
      </c>
      <c r="H795" s="113" t="s">
        <v>154</v>
      </c>
    </row>
    <row r="796" spans="1:10" ht="15" customHeight="1">
      <c r="A796" s="114">
        <v>101</v>
      </c>
      <c r="B796" s="113" t="s">
        <v>2185</v>
      </c>
      <c r="C796" s="116" t="s">
        <v>153</v>
      </c>
      <c r="D796" s="113" t="s">
        <v>161</v>
      </c>
      <c r="E796" s="113" t="s">
        <v>232</v>
      </c>
      <c r="F796" s="123" t="s">
        <v>162</v>
      </c>
      <c r="G796" s="113">
        <f t="shared" si="27"/>
        <v>19</v>
      </c>
      <c r="H796" s="113" t="s">
        <v>154</v>
      </c>
    </row>
    <row r="797" spans="1:10" ht="15" customHeight="1">
      <c r="A797" s="114">
        <v>101</v>
      </c>
      <c r="B797" s="113" t="s">
        <v>2185</v>
      </c>
      <c r="C797" s="116" t="s">
        <v>163</v>
      </c>
      <c r="E797" s="113" t="s">
        <v>232</v>
      </c>
      <c r="F797" s="123" t="s">
        <v>410</v>
      </c>
      <c r="G797" s="113">
        <f t="shared" si="27"/>
        <v>30</v>
      </c>
      <c r="H797" s="113" t="s">
        <v>154</v>
      </c>
    </row>
    <row r="798" spans="1:10" ht="15" customHeight="1">
      <c r="A798" s="114">
        <v>101</v>
      </c>
      <c r="B798" s="113" t="s">
        <v>2185</v>
      </c>
      <c r="C798" s="116" t="s">
        <v>452</v>
      </c>
      <c r="E798" s="113" t="s">
        <v>232</v>
      </c>
      <c r="F798" s="123" t="s">
        <v>411</v>
      </c>
      <c r="G798" s="113">
        <f t="shared" si="27"/>
        <v>40</v>
      </c>
      <c r="H798" s="113" t="s">
        <v>154</v>
      </c>
    </row>
    <row r="799" spans="1:10" ht="15" customHeight="1">
      <c r="A799" s="114">
        <v>102</v>
      </c>
      <c r="B799" s="113">
        <v>10361996</v>
      </c>
      <c r="C799" s="116" t="s">
        <v>153</v>
      </c>
      <c r="E799" s="113" t="s">
        <v>232</v>
      </c>
      <c r="F799" s="127" t="s">
        <v>327</v>
      </c>
      <c r="G799" s="113">
        <f t="shared" si="27"/>
        <v>30</v>
      </c>
      <c r="H799" s="113" t="s">
        <v>154</v>
      </c>
      <c r="I799" s="113">
        <v>2</v>
      </c>
      <c r="J799" s="113">
        <v>2</v>
      </c>
    </row>
    <row r="800" spans="1:10" ht="15" customHeight="1">
      <c r="A800" s="114">
        <v>102</v>
      </c>
      <c r="B800" s="113">
        <v>10361996</v>
      </c>
      <c r="C800" s="116" t="s">
        <v>153</v>
      </c>
      <c r="D800" s="113" t="s">
        <v>153</v>
      </c>
      <c r="E800" s="113" t="s">
        <v>232</v>
      </c>
      <c r="F800" s="123" t="s">
        <v>342</v>
      </c>
      <c r="G800" s="113">
        <f t="shared" si="27"/>
        <v>29</v>
      </c>
      <c r="H800" s="113" t="s">
        <v>154</v>
      </c>
    </row>
    <row r="801" spans="1:10" ht="15" customHeight="1">
      <c r="A801" s="114">
        <v>102</v>
      </c>
      <c r="B801" s="113">
        <v>10361996</v>
      </c>
      <c r="C801" s="116" t="s">
        <v>153</v>
      </c>
      <c r="D801" s="113" t="s">
        <v>155</v>
      </c>
      <c r="E801" s="113" t="s">
        <v>232</v>
      </c>
      <c r="F801" s="123" t="s">
        <v>343</v>
      </c>
      <c r="G801" s="113">
        <f t="shared" si="27"/>
        <v>28</v>
      </c>
      <c r="H801" s="113" t="s">
        <v>154</v>
      </c>
    </row>
    <row r="802" spans="1:10" ht="15" customHeight="1">
      <c r="A802" s="114">
        <v>102</v>
      </c>
      <c r="B802" s="113">
        <v>10361996</v>
      </c>
      <c r="C802" s="116" t="s">
        <v>153</v>
      </c>
      <c r="D802" s="113" t="s">
        <v>157</v>
      </c>
      <c r="E802" s="113" t="s">
        <v>232</v>
      </c>
      <c r="F802" s="123" t="s">
        <v>158</v>
      </c>
      <c r="G802" s="113">
        <f t="shared" si="27"/>
        <v>39</v>
      </c>
      <c r="H802" s="113" t="s">
        <v>154</v>
      </c>
    </row>
    <row r="803" spans="1:10" ht="15" customHeight="1">
      <c r="A803" s="114">
        <v>102</v>
      </c>
      <c r="B803" s="113">
        <v>10361996</v>
      </c>
      <c r="C803" s="116" t="s">
        <v>153</v>
      </c>
      <c r="D803" s="113" t="s">
        <v>159</v>
      </c>
      <c r="E803" s="113" t="s">
        <v>232</v>
      </c>
      <c r="F803" s="123" t="s">
        <v>160</v>
      </c>
      <c r="G803" s="113">
        <f t="shared" si="27"/>
        <v>24</v>
      </c>
      <c r="H803" s="113" t="s">
        <v>154</v>
      </c>
    </row>
    <row r="804" spans="1:10" ht="15" customHeight="1">
      <c r="A804" s="114">
        <v>102</v>
      </c>
      <c r="B804" s="113">
        <v>10361996</v>
      </c>
      <c r="C804" s="116" t="s">
        <v>153</v>
      </c>
      <c r="D804" s="113" t="s">
        <v>161</v>
      </c>
      <c r="E804" s="113" t="s">
        <v>232</v>
      </c>
      <c r="F804" s="123" t="s">
        <v>162</v>
      </c>
      <c r="G804" s="113">
        <f t="shared" si="27"/>
        <v>19</v>
      </c>
      <c r="H804" s="113" t="s">
        <v>154</v>
      </c>
    </row>
    <row r="805" spans="1:10" ht="15" customHeight="1">
      <c r="A805" s="114">
        <v>102</v>
      </c>
      <c r="B805" s="113">
        <v>10361996</v>
      </c>
      <c r="C805" s="116" t="s">
        <v>163</v>
      </c>
      <c r="E805" s="113" t="s">
        <v>232</v>
      </c>
      <c r="F805" s="123" t="s">
        <v>442</v>
      </c>
      <c r="G805" s="113">
        <f t="shared" si="27"/>
        <v>31</v>
      </c>
      <c r="H805" s="113" t="s">
        <v>154</v>
      </c>
    </row>
    <row r="806" spans="1:10" ht="15" customHeight="1">
      <c r="A806" s="114">
        <v>103</v>
      </c>
      <c r="B806" s="113" t="s">
        <v>2185</v>
      </c>
      <c r="C806" s="116" t="s">
        <v>153</v>
      </c>
      <c r="E806" s="113" t="s">
        <v>232</v>
      </c>
      <c r="F806" s="127" t="s">
        <v>328</v>
      </c>
      <c r="G806" s="113">
        <f t="shared" si="27"/>
        <v>33</v>
      </c>
      <c r="H806" s="113" t="s">
        <v>154</v>
      </c>
      <c r="I806" s="113">
        <v>2</v>
      </c>
      <c r="J806" s="113">
        <v>1</v>
      </c>
    </row>
    <row r="807" spans="1:10" ht="15" customHeight="1">
      <c r="A807" s="114">
        <v>103</v>
      </c>
      <c r="B807" s="113" t="s">
        <v>2185</v>
      </c>
      <c r="C807" s="116" t="s">
        <v>153</v>
      </c>
      <c r="D807" s="113" t="s">
        <v>153</v>
      </c>
      <c r="E807" s="113" t="s">
        <v>232</v>
      </c>
      <c r="F807" s="123" t="s">
        <v>342</v>
      </c>
      <c r="G807" s="113">
        <f t="shared" si="27"/>
        <v>29</v>
      </c>
      <c r="H807" s="113" t="s">
        <v>154</v>
      </c>
    </row>
    <row r="808" spans="1:10" ht="15" customHeight="1">
      <c r="A808" s="114">
        <v>103</v>
      </c>
      <c r="B808" s="113" t="s">
        <v>2185</v>
      </c>
      <c r="C808" s="116" t="s">
        <v>153</v>
      </c>
      <c r="D808" s="113" t="s">
        <v>155</v>
      </c>
      <c r="E808" s="113" t="s">
        <v>232</v>
      </c>
      <c r="F808" s="123" t="s">
        <v>343</v>
      </c>
      <c r="G808" s="113">
        <f t="shared" si="27"/>
        <v>28</v>
      </c>
      <c r="H808" s="113" t="s">
        <v>154</v>
      </c>
    </row>
    <row r="809" spans="1:10" ht="15" customHeight="1">
      <c r="A809" s="114">
        <v>103</v>
      </c>
      <c r="B809" s="113" t="s">
        <v>2185</v>
      </c>
      <c r="C809" s="116" t="s">
        <v>153</v>
      </c>
      <c r="D809" s="113" t="s">
        <v>157</v>
      </c>
      <c r="E809" s="113" t="s">
        <v>232</v>
      </c>
      <c r="F809" s="123" t="s">
        <v>158</v>
      </c>
      <c r="G809" s="113">
        <f t="shared" si="27"/>
        <v>39</v>
      </c>
      <c r="H809" s="113" t="s">
        <v>154</v>
      </c>
    </row>
    <row r="810" spans="1:10" ht="15" customHeight="1">
      <c r="A810" s="114">
        <v>103</v>
      </c>
      <c r="B810" s="113" t="s">
        <v>2185</v>
      </c>
      <c r="C810" s="116" t="s">
        <v>153</v>
      </c>
      <c r="D810" s="113" t="s">
        <v>159</v>
      </c>
      <c r="E810" s="113" t="s">
        <v>232</v>
      </c>
      <c r="F810" s="123" t="s">
        <v>160</v>
      </c>
      <c r="G810" s="113">
        <f t="shared" si="27"/>
        <v>24</v>
      </c>
      <c r="H810" s="113" t="s">
        <v>154</v>
      </c>
    </row>
    <row r="811" spans="1:10" ht="15" customHeight="1">
      <c r="A811" s="114">
        <v>103</v>
      </c>
      <c r="B811" s="113" t="s">
        <v>2185</v>
      </c>
      <c r="C811" s="116" t="s">
        <v>153</v>
      </c>
      <c r="D811" s="113" t="s">
        <v>161</v>
      </c>
      <c r="E811" s="113" t="s">
        <v>232</v>
      </c>
      <c r="F811" s="123" t="s">
        <v>162</v>
      </c>
      <c r="G811" s="113">
        <f t="shared" si="27"/>
        <v>19</v>
      </c>
      <c r="H811" s="113" t="s">
        <v>154</v>
      </c>
    </row>
    <row r="812" spans="1:10" ht="15" customHeight="1">
      <c r="A812" s="114">
        <v>103</v>
      </c>
      <c r="B812" s="113" t="s">
        <v>2185</v>
      </c>
      <c r="C812" s="116" t="s">
        <v>163</v>
      </c>
      <c r="E812" s="113" t="s">
        <v>232</v>
      </c>
      <c r="F812" s="123" t="s">
        <v>405</v>
      </c>
      <c r="G812" s="113">
        <f t="shared" si="27"/>
        <v>32</v>
      </c>
      <c r="H812" s="113" t="s">
        <v>154</v>
      </c>
    </row>
    <row r="813" spans="1:10" ht="15" customHeight="1">
      <c r="A813" s="114">
        <v>103</v>
      </c>
      <c r="B813" s="113" t="s">
        <v>2185</v>
      </c>
      <c r="C813" s="116" t="s">
        <v>452</v>
      </c>
      <c r="E813" s="113" t="s">
        <v>232</v>
      </c>
      <c r="F813" s="123" t="s">
        <v>406</v>
      </c>
      <c r="G813" s="113">
        <f t="shared" si="27"/>
        <v>36</v>
      </c>
      <c r="H813" s="113" t="s">
        <v>154</v>
      </c>
    </row>
    <row r="814" spans="1:10" ht="15" customHeight="1">
      <c r="A814" s="114">
        <v>103</v>
      </c>
      <c r="B814" s="113" t="s">
        <v>2185</v>
      </c>
      <c r="C814" s="116" t="s">
        <v>344</v>
      </c>
      <c r="E814" s="113" t="s">
        <v>232</v>
      </c>
      <c r="F814" s="123" t="s">
        <v>407</v>
      </c>
      <c r="G814" s="113">
        <f t="shared" si="27"/>
        <v>33</v>
      </c>
      <c r="H814" s="113" t="s">
        <v>154</v>
      </c>
    </row>
    <row r="815" spans="1:10" ht="15" customHeight="1">
      <c r="A815" s="114">
        <v>104</v>
      </c>
      <c r="B815" s="113" t="s">
        <v>2186</v>
      </c>
      <c r="C815" s="116" t="s">
        <v>153</v>
      </c>
      <c r="E815" s="113" t="s">
        <v>232</v>
      </c>
      <c r="F815" s="127" t="s">
        <v>329</v>
      </c>
      <c r="G815" s="113">
        <f t="shared" si="27"/>
        <v>27</v>
      </c>
      <c r="H815" s="113" t="s">
        <v>154</v>
      </c>
      <c r="I815" s="113">
        <v>2</v>
      </c>
      <c r="J815" s="113">
        <v>2</v>
      </c>
    </row>
    <row r="816" spans="1:10" ht="15" customHeight="1">
      <c r="A816" s="114">
        <v>104</v>
      </c>
      <c r="B816" s="113" t="s">
        <v>2186</v>
      </c>
      <c r="C816" s="116" t="s">
        <v>153</v>
      </c>
      <c r="D816" s="113" t="s">
        <v>153</v>
      </c>
      <c r="E816" s="113" t="s">
        <v>232</v>
      </c>
      <c r="F816" s="123" t="s">
        <v>342</v>
      </c>
      <c r="G816" s="113">
        <f t="shared" si="27"/>
        <v>29</v>
      </c>
      <c r="H816" s="113" t="s">
        <v>154</v>
      </c>
    </row>
    <row r="817" spans="1:10" ht="15" customHeight="1">
      <c r="A817" s="114">
        <v>104</v>
      </c>
      <c r="B817" s="113" t="s">
        <v>2186</v>
      </c>
      <c r="C817" s="116" t="s">
        <v>153</v>
      </c>
      <c r="D817" s="113" t="s">
        <v>155</v>
      </c>
      <c r="E817" s="113" t="s">
        <v>232</v>
      </c>
      <c r="F817" s="123" t="s">
        <v>343</v>
      </c>
      <c r="G817" s="113">
        <f t="shared" si="27"/>
        <v>28</v>
      </c>
      <c r="H817" s="113" t="s">
        <v>154</v>
      </c>
    </row>
    <row r="818" spans="1:10" ht="15" customHeight="1">
      <c r="A818" s="114">
        <v>104</v>
      </c>
      <c r="B818" s="113" t="s">
        <v>2186</v>
      </c>
      <c r="C818" s="116" t="s">
        <v>153</v>
      </c>
      <c r="D818" s="113" t="s">
        <v>157</v>
      </c>
      <c r="E818" s="113" t="s">
        <v>232</v>
      </c>
      <c r="F818" s="123" t="s">
        <v>158</v>
      </c>
      <c r="G818" s="113">
        <f t="shared" si="27"/>
        <v>39</v>
      </c>
      <c r="H818" s="113" t="s">
        <v>154</v>
      </c>
    </row>
    <row r="819" spans="1:10" ht="15" customHeight="1">
      <c r="A819" s="114">
        <v>104</v>
      </c>
      <c r="B819" s="113" t="s">
        <v>2186</v>
      </c>
      <c r="C819" s="116" t="s">
        <v>153</v>
      </c>
      <c r="D819" s="113" t="s">
        <v>159</v>
      </c>
      <c r="E819" s="113" t="s">
        <v>232</v>
      </c>
      <c r="F819" s="123" t="s">
        <v>160</v>
      </c>
      <c r="G819" s="113">
        <f t="shared" si="27"/>
        <v>24</v>
      </c>
      <c r="H819" s="113" t="s">
        <v>154</v>
      </c>
    </row>
    <row r="820" spans="1:10" ht="15" customHeight="1">
      <c r="A820" s="114">
        <v>104</v>
      </c>
      <c r="B820" s="113" t="s">
        <v>2186</v>
      </c>
      <c r="C820" s="116" t="s">
        <v>153</v>
      </c>
      <c r="D820" s="113" t="s">
        <v>161</v>
      </c>
      <c r="E820" s="113" t="s">
        <v>232</v>
      </c>
      <c r="F820" s="123" t="s">
        <v>162</v>
      </c>
      <c r="G820" s="113">
        <f t="shared" ref="G820:G821" si="28">LEN(F820)</f>
        <v>19</v>
      </c>
      <c r="H820" s="113" t="s">
        <v>154</v>
      </c>
    </row>
    <row r="821" spans="1:10" ht="15" customHeight="1">
      <c r="A821" s="114">
        <v>104</v>
      </c>
      <c r="B821" s="113" t="s">
        <v>2186</v>
      </c>
      <c r="C821" s="116" t="s">
        <v>163</v>
      </c>
      <c r="E821" s="113" t="s">
        <v>232</v>
      </c>
      <c r="F821" s="123" t="s">
        <v>411</v>
      </c>
      <c r="G821" s="113">
        <f t="shared" si="28"/>
        <v>40</v>
      </c>
      <c r="H821" s="113" t="s">
        <v>154</v>
      </c>
    </row>
    <row r="822" spans="1:10" ht="15" customHeight="1">
      <c r="A822" s="114">
        <v>105</v>
      </c>
      <c r="B822" s="113">
        <v>10380745</v>
      </c>
      <c r="C822" s="116" t="s">
        <v>153</v>
      </c>
      <c r="E822" s="113" t="s">
        <v>232</v>
      </c>
      <c r="F822" s="127" t="s">
        <v>397</v>
      </c>
      <c r="G822" s="113">
        <f t="shared" ref="G822:G846" si="29">LEN(F822)</f>
        <v>38</v>
      </c>
      <c r="H822" s="113" t="s">
        <v>154</v>
      </c>
      <c r="I822" s="113">
        <v>2</v>
      </c>
      <c r="J822" s="113">
        <v>2</v>
      </c>
    </row>
    <row r="823" spans="1:10" ht="15" customHeight="1">
      <c r="A823" s="114">
        <v>105</v>
      </c>
      <c r="B823" s="113">
        <v>10380745</v>
      </c>
      <c r="C823" s="116" t="s">
        <v>153</v>
      </c>
      <c r="D823" s="113" t="s">
        <v>153</v>
      </c>
      <c r="E823" s="113" t="s">
        <v>232</v>
      </c>
      <c r="F823" s="123" t="s">
        <v>342</v>
      </c>
      <c r="G823" s="113">
        <f t="shared" si="29"/>
        <v>29</v>
      </c>
      <c r="H823" s="113" t="s">
        <v>154</v>
      </c>
    </row>
    <row r="824" spans="1:10" ht="15" customHeight="1">
      <c r="A824" s="114">
        <v>105</v>
      </c>
      <c r="B824" s="113">
        <v>10380745</v>
      </c>
      <c r="C824" s="116" t="s">
        <v>153</v>
      </c>
      <c r="D824" s="113" t="s">
        <v>155</v>
      </c>
      <c r="E824" s="113" t="s">
        <v>232</v>
      </c>
      <c r="F824" s="123" t="s">
        <v>343</v>
      </c>
      <c r="G824" s="113">
        <f t="shared" si="29"/>
        <v>28</v>
      </c>
      <c r="H824" s="113" t="s">
        <v>154</v>
      </c>
    </row>
    <row r="825" spans="1:10" ht="15" customHeight="1">
      <c r="A825" s="114">
        <v>105</v>
      </c>
      <c r="B825" s="113">
        <v>10380745</v>
      </c>
      <c r="C825" s="116" t="s">
        <v>153</v>
      </c>
      <c r="D825" s="113" t="s">
        <v>157</v>
      </c>
      <c r="E825" s="113" t="s">
        <v>232</v>
      </c>
      <c r="F825" s="123" t="s">
        <v>158</v>
      </c>
      <c r="G825" s="113">
        <f t="shared" si="29"/>
        <v>39</v>
      </c>
      <c r="H825" s="113" t="s">
        <v>154</v>
      </c>
    </row>
    <row r="826" spans="1:10" ht="15" customHeight="1">
      <c r="A826" s="114">
        <v>105</v>
      </c>
      <c r="B826" s="113">
        <v>10380745</v>
      </c>
      <c r="C826" s="116" t="s">
        <v>153</v>
      </c>
      <c r="D826" s="113" t="s">
        <v>159</v>
      </c>
      <c r="E826" s="113" t="s">
        <v>232</v>
      </c>
      <c r="F826" s="123" t="s">
        <v>160</v>
      </c>
      <c r="G826" s="113">
        <f t="shared" si="29"/>
        <v>24</v>
      </c>
      <c r="H826" s="113" t="s">
        <v>154</v>
      </c>
    </row>
    <row r="827" spans="1:10" ht="15" customHeight="1">
      <c r="A827" s="114">
        <v>105</v>
      </c>
      <c r="B827" s="113">
        <v>10380745</v>
      </c>
      <c r="C827" s="116" t="s">
        <v>153</v>
      </c>
      <c r="D827" s="113" t="s">
        <v>161</v>
      </c>
      <c r="E827" s="113" t="s">
        <v>232</v>
      </c>
      <c r="F827" s="123" t="s">
        <v>162</v>
      </c>
      <c r="G827" s="113">
        <f t="shared" si="29"/>
        <v>19</v>
      </c>
      <c r="H827" s="113" t="s">
        <v>154</v>
      </c>
    </row>
    <row r="828" spans="1:10" ht="15" customHeight="1">
      <c r="A828" s="114">
        <v>105</v>
      </c>
      <c r="B828" s="113">
        <v>10380745</v>
      </c>
      <c r="C828" s="116" t="s">
        <v>163</v>
      </c>
      <c r="E828" s="113" t="s">
        <v>232</v>
      </c>
      <c r="F828" s="123" t="s">
        <v>440</v>
      </c>
      <c r="G828" s="113">
        <f t="shared" si="29"/>
        <v>33</v>
      </c>
      <c r="H828" s="113" t="s">
        <v>154</v>
      </c>
    </row>
    <row r="829" spans="1:10" ht="15" customHeight="1">
      <c r="A829" s="114">
        <v>105</v>
      </c>
      <c r="B829" s="113">
        <v>10380745</v>
      </c>
      <c r="C829" s="116" t="s">
        <v>452</v>
      </c>
      <c r="E829" s="113" t="s">
        <v>232</v>
      </c>
      <c r="F829" s="123" t="s">
        <v>441</v>
      </c>
      <c r="G829" s="113">
        <f t="shared" si="29"/>
        <v>33</v>
      </c>
      <c r="H829" s="113" t="s">
        <v>154</v>
      </c>
    </row>
    <row r="830" spans="1:10" ht="15" customHeight="1">
      <c r="A830" s="114">
        <v>106</v>
      </c>
      <c r="B830" s="113" t="s">
        <v>2186</v>
      </c>
      <c r="C830" s="116" t="s">
        <v>153</v>
      </c>
      <c r="E830" s="113" t="s">
        <v>232</v>
      </c>
      <c r="F830" s="127" t="s">
        <v>331</v>
      </c>
      <c r="G830" s="113">
        <f t="shared" si="29"/>
        <v>35</v>
      </c>
      <c r="H830" s="113" t="s">
        <v>154</v>
      </c>
      <c r="I830" s="113">
        <v>2</v>
      </c>
      <c r="J830" s="113">
        <v>1</v>
      </c>
    </row>
    <row r="831" spans="1:10" ht="15" customHeight="1">
      <c r="A831" s="114">
        <v>106</v>
      </c>
      <c r="B831" s="113" t="s">
        <v>2186</v>
      </c>
      <c r="C831" s="116" t="s">
        <v>153</v>
      </c>
      <c r="D831" s="113" t="s">
        <v>153</v>
      </c>
      <c r="E831" s="113" t="s">
        <v>232</v>
      </c>
      <c r="F831" s="123" t="s">
        <v>342</v>
      </c>
      <c r="G831" s="113">
        <f t="shared" si="29"/>
        <v>29</v>
      </c>
      <c r="H831" s="113" t="s">
        <v>154</v>
      </c>
    </row>
    <row r="832" spans="1:10" ht="15" customHeight="1">
      <c r="A832" s="114">
        <v>106</v>
      </c>
      <c r="B832" s="113" t="s">
        <v>2186</v>
      </c>
      <c r="C832" s="116" t="s">
        <v>153</v>
      </c>
      <c r="D832" s="113" t="s">
        <v>155</v>
      </c>
      <c r="E832" s="113" t="s">
        <v>232</v>
      </c>
      <c r="F832" s="123" t="s">
        <v>343</v>
      </c>
      <c r="G832" s="113">
        <f t="shared" si="29"/>
        <v>28</v>
      </c>
      <c r="H832" s="113" t="s">
        <v>154</v>
      </c>
    </row>
    <row r="833" spans="1:10" ht="15" customHeight="1">
      <c r="A833" s="114">
        <v>106</v>
      </c>
      <c r="B833" s="113" t="s">
        <v>2186</v>
      </c>
      <c r="C833" s="116" t="s">
        <v>153</v>
      </c>
      <c r="D833" s="113" t="s">
        <v>157</v>
      </c>
      <c r="E833" s="113" t="s">
        <v>232</v>
      </c>
      <c r="F833" s="123" t="s">
        <v>158</v>
      </c>
      <c r="G833" s="113">
        <f t="shared" si="29"/>
        <v>39</v>
      </c>
      <c r="H833" s="113" t="s">
        <v>154</v>
      </c>
    </row>
    <row r="834" spans="1:10" ht="15" customHeight="1">
      <c r="A834" s="114">
        <v>106</v>
      </c>
      <c r="B834" s="113" t="s">
        <v>2186</v>
      </c>
      <c r="C834" s="116" t="s">
        <v>153</v>
      </c>
      <c r="D834" s="113" t="s">
        <v>159</v>
      </c>
      <c r="E834" s="113" t="s">
        <v>232</v>
      </c>
      <c r="F834" s="123" t="s">
        <v>160</v>
      </c>
      <c r="G834" s="113">
        <f t="shared" si="29"/>
        <v>24</v>
      </c>
      <c r="H834" s="113" t="s">
        <v>154</v>
      </c>
    </row>
    <row r="835" spans="1:10" ht="15" customHeight="1">
      <c r="A835" s="114">
        <v>106</v>
      </c>
      <c r="B835" s="113" t="s">
        <v>2186</v>
      </c>
      <c r="C835" s="116" t="s">
        <v>153</v>
      </c>
      <c r="D835" s="113" t="s">
        <v>161</v>
      </c>
      <c r="E835" s="113" t="s">
        <v>232</v>
      </c>
      <c r="F835" s="123" t="s">
        <v>162</v>
      </c>
      <c r="G835" s="113">
        <f t="shared" si="29"/>
        <v>19</v>
      </c>
      <c r="H835" s="113" t="s">
        <v>154</v>
      </c>
    </row>
    <row r="836" spans="1:10" ht="15" customHeight="1">
      <c r="A836" s="114">
        <v>106</v>
      </c>
      <c r="B836" s="113" t="s">
        <v>2186</v>
      </c>
      <c r="C836" s="116" t="s">
        <v>163</v>
      </c>
      <c r="E836" s="113" t="s">
        <v>232</v>
      </c>
      <c r="F836" s="123" t="s">
        <v>406</v>
      </c>
      <c r="G836" s="113">
        <f t="shared" si="29"/>
        <v>36</v>
      </c>
      <c r="H836" s="113" t="s">
        <v>154</v>
      </c>
    </row>
    <row r="837" spans="1:10" ht="15" customHeight="1">
      <c r="A837" s="114">
        <v>106</v>
      </c>
      <c r="B837" s="113" t="s">
        <v>2186</v>
      </c>
      <c r="C837" s="116" t="s">
        <v>452</v>
      </c>
      <c r="E837" s="113" t="s">
        <v>232</v>
      </c>
      <c r="F837" s="123" t="s">
        <v>479</v>
      </c>
      <c r="G837" s="113">
        <f t="shared" si="29"/>
        <v>36</v>
      </c>
      <c r="H837" s="113" t="s">
        <v>154</v>
      </c>
    </row>
    <row r="838" spans="1:10" ht="15" customHeight="1">
      <c r="A838" s="114">
        <v>106</v>
      </c>
      <c r="B838" s="113" t="s">
        <v>2186</v>
      </c>
      <c r="C838" s="116" t="s">
        <v>344</v>
      </c>
      <c r="E838" s="113" t="s">
        <v>232</v>
      </c>
      <c r="F838" s="123" t="s">
        <v>480</v>
      </c>
      <c r="G838" s="113">
        <f t="shared" si="29"/>
        <v>36</v>
      </c>
      <c r="H838" s="113" t="s">
        <v>154</v>
      </c>
    </row>
    <row r="839" spans="1:10" ht="15" customHeight="1">
      <c r="A839" s="114">
        <v>107</v>
      </c>
      <c r="B839" s="113" t="s">
        <v>2187</v>
      </c>
      <c r="C839" s="116" t="s">
        <v>153</v>
      </c>
      <c r="E839" s="113" t="s">
        <v>232</v>
      </c>
      <c r="F839" s="127" t="s">
        <v>398</v>
      </c>
      <c r="G839" s="113">
        <f t="shared" si="29"/>
        <v>38</v>
      </c>
      <c r="H839" s="113" t="s">
        <v>154</v>
      </c>
      <c r="I839" s="113">
        <v>2</v>
      </c>
      <c r="J839" s="113">
        <v>2</v>
      </c>
    </row>
    <row r="840" spans="1:10" ht="15" customHeight="1">
      <c r="A840" s="114">
        <v>107</v>
      </c>
      <c r="B840" s="113" t="s">
        <v>2187</v>
      </c>
      <c r="C840" s="116" t="s">
        <v>153</v>
      </c>
      <c r="D840" s="113" t="s">
        <v>153</v>
      </c>
      <c r="E840" s="113" t="s">
        <v>232</v>
      </c>
      <c r="F840" s="123" t="s">
        <v>342</v>
      </c>
      <c r="G840" s="113">
        <f t="shared" si="29"/>
        <v>29</v>
      </c>
      <c r="H840" s="113" t="s">
        <v>154</v>
      </c>
    </row>
    <row r="841" spans="1:10" ht="15" customHeight="1">
      <c r="A841" s="114">
        <v>107</v>
      </c>
      <c r="B841" s="113" t="s">
        <v>2187</v>
      </c>
      <c r="C841" s="116" t="s">
        <v>153</v>
      </c>
      <c r="D841" s="113" t="s">
        <v>155</v>
      </c>
      <c r="E841" s="113" t="s">
        <v>232</v>
      </c>
      <c r="F841" s="123" t="s">
        <v>343</v>
      </c>
      <c r="G841" s="113">
        <f t="shared" si="29"/>
        <v>28</v>
      </c>
      <c r="H841" s="113" t="s">
        <v>154</v>
      </c>
    </row>
    <row r="842" spans="1:10" ht="15" customHeight="1">
      <c r="A842" s="114">
        <v>107</v>
      </c>
      <c r="B842" s="113" t="s">
        <v>2187</v>
      </c>
      <c r="C842" s="116" t="s">
        <v>153</v>
      </c>
      <c r="D842" s="113" t="s">
        <v>157</v>
      </c>
      <c r="E842" s="113" t="s">
        <v>232</v>
      </c>
      <c r="F842" s="123" t="s">
        <v>158</v>
      </c>
      <c r="G842" s="113">
        <f t="shared" si="29"/>
        <v>39</v>
      </c>
      <c r="H842" s="113" t="s">
        <v>154</v>
      </c>
    </row>
    <row r="843" spans="1:10" ht="15" customHeight="1">
      <c r="A843" s="114">
        <v>107</v>
      </c>
      <c r="B843" s="113" t="s">
        <v>2187</v>
      </c>
      <c r="C843" s="116" t="s">
        <v>153</v>
      </c>
      <c r="D843" s="113" t="s">
        <v>159</v>
      </c>
      <c r="E843" s="113" t="s">
        <v>232</v>
      </c>
      <c r="F843" s="123" t="s">
        <v>160</v>
      </c>
      <c r="G843" s="113">
        <f t="shared" si="29"/>
        <v>24</v>
      </c>
      <c r="H843" s="113" t="s">
        <v>154</v>
      </c>
    </row>
    <row r="844" spans="1:10" ht="15" customHeight="1">
      <c r="A844" s="114">
        <v>107</v>
      </c>
      <c r="B844" s="113" t="s">
        <v>2187</v>
      </c>
      <c r="C844" s="116" t="s">
        <v>153</v>
      </c>
      <c r="D844" s="113" t="s">
        <v>161</v>
      </c>
      <c r="E844" s="113" t="s">
        <v>232</v>
      </c>
      <c r="F844" s="123" t="s">
        <v>162</v>
      </c>
      <c r="G844" s="113">
        <f t="shared" si="29"/>
        <v>19</v>
      </c>
      <c r="H844" s="113" t="s">
        <v>154</v>
      </c>
    </row>
    <row r="845" spans="1:10" ht="15" customHeight="1">
      <c r="A845" s="114">
        <v>107</v>
      </c>
      <c r="B845" s="113" t="s">
        <v>2187</v>
      </c>
      <c r="C845" s="116" t="s">
        <v>163</v>
      </c>
      <c r="E845" s="113" t="s">
        <v>232</v>
      </c>
      <c r="F845" s="123" t="s">
        <v>410</v>
      </c>
      <c r="G845" s="113">
        <f t="shared" si="29"/>
        <v>30</v>
      </c>
      <c r="H845" s="113" t="s">
        <v>154</v>
      </c>
    </row>
    <row r="846" spans="1:10" ht="15" customHeight="1">
      <c r="A846" s="114">
        <v>107</v>
      </c>
      <c r="B846" s="113" t="s">
        <v>2187</v>
      </c>
      <c r="C846" s="116" t="s">
        <v>452</v>
      </c>
      <c r="E846" s="113" t="s">
        <v>232</v>
      </c>
      <c r="F846" s="123" t="s">
        <v>411</v>
      </c>
      <c r="G846" s="113">
        <f t="shared" si="29"/>
        <v>40</v>
      </c>
      <c r="H846" s="113" t="s">
        <v>154</v>
      </c>
    </row>
    <row r="847" spans="1:10" ht="15" customHeight="1">
      <c r="A847" s="114">
        <v>108</v>
      </c>
      <c r="B847" s="113">
        <v>10367629</v>
      </c>
      <c r="C847" s="116" t="s">
        <v>153</v>
      </c>
      <c r="E847" s="113" t="s">
        <v>232</v>
      </c>
      <c r="F847" s="127" t="s">
        <v>333</v>
      </c>
      <c r="G847" s="113">
        <f t="shared" ref="G847:G853" si="30">LEN(F847)</f>
        <v>32</v>
      </c>
      <c r="H847" s="113" t="s">
        <v>154</v>
      </c>
      <c r="I847" s="113">
        <v>2</v>
      </c>
      <c r="J847" s="113">
        <v>2</v>
      </c>
    </row>
    <row r="848" spans="1:10" ht="15" customHeight="1">
      <c r="A848" s="114">
        <v>108</v>
      </c>
      <c r="B848" s="113">
        <v>10367629</v>
      </c>
      <c r="C848" s="116" t="s">
        <v>153</v>
      </c>
      <c r="D848" s="113" t="s">
        <v>153</v>
      </c>
      <c r="E848" s="113" t="s">
        <v>232</v>
      </c>
      <c r="F848" s="123" t="s">
        <v>342</v>
      </c>
      <c r="G848" s="113">
        <f t="shared" si="30"/>
        <v>29</v>
      </c>
      <c r="H848" s="113" t="s">
        <v>154</v>
      </c>
    </row>
    <row r="849" spans="1:10" ht="15" customHeight="1">
      <c r="A849" s="114">
        <v>108</v>
      </c>
      <c r="B849" s="113">
        <v>10367629</v>
      </c>
      <c r="C849" s="116" t="s">
        <v>153</v>
      </c>
      <c r="D849" s="113" t="s">
        <v>155</v>
      </c>
      <c r="E849" s="113" t="s">
        <v>232</v>
      </c>
      <c r="F849" s="123" t="s">
        <v>343</v>
      </c>
      <c r="G849" s="113">
        <f t="shared" si="30"/>
        <v>28</v>
      </c>
      <c r="H849" s="113" t="s">
        <v>154</v>
      </c>
    </row>
    <row r="850" spans="1:10" ht="15" customHeight="1">
      <c r="A850" s="114">
        <v>108</v>
      </c>
      <c r="B850" s="113">
        <v>10367629</v>
      </c>
      <c r="C850" s="116" t="s">
        <v>153</v>
      </c>
      <c r="D850" s="113" t="s">
        <v>157</v>
      </c>
      <c r="E850" s="113" t="s">
        <v>232</v>
      </c>
      <c r="F850" s="123" t="s">
        <v>158</v>
      </c>
      <c r="G850" s="113">
        <f t="shared" si="30"/>
        <v>39</v>
      </c>
      <c r="H850" s="113" t="s">
        <v>154</v>
      </c>
    </row>
    <row r="851" spans="1:10" ht="15" customHeight="1">
      <c r="A851" s="114">
        <v>108</v>
      </c>
      <c r="B851" s="113">
        <v>10367629</v>
      </c>
      <c r="C851" s="116" t="s">
        <v>153</v>
      </c>
      <c r="D851" s="113" t="s">
        <v>159</v>
      </c>
      <c r="E851" s="113" t="s">
        <v>232</v>
      </c>
      <c r="F851" s="123" t="s">
        <v>160</v>
      </c>
      <c r="G851" s="113">
        <f t="shared" si="30"/>
        <v>24</v>
      </c>
      <c r="H851" s="113" t="s">
        <v>154</v>
      </c>
    </row>
    <row r="852" spans="1:10" ht="15" customHeight="1">
      <c r="A852" s="114">
        <v>108</v>
      </c>
      <c r="B852" s="113">
        <v>10367629</v>
      </c>
      <c r="C852" s="116" t="s">
        <v>153</v>
      </c>
      <c r="D852" s="113" t="s">
        <v>161</v>
      </c>
      <c r="E852" s="113" t="s">
        <v>232</v>
      </c>
      <c r="F852" s="123" t="s">
        <v>162</v>
      </c>
      <c r="G852" s="113">
        <f t="shared" si="30"/>
        <v>19</v>
      </c>
      <c r="H852" s="113" t="s">
        <v>154</v>
      </c>
    </row>
    <row r="853" spans="1:10" ht="15" customHeight="1">
      <c r="A853" s="114">
        <v>108</v>
      </c>
      <c r="B853" s="113">
        <v>10367629</v>
      </c>
      <c r="C853" s="116" t="s">
        <v>163</v>
      </c>
      <c r="E853" s="113" t="s">
        <v>232</v>
      </c>
      <c r="F853" s="123" t="s">
        <v>442</v>
      </c>
      <c r="G853" s="113">
        <f t="shared" si="30"/>
        <v>31</v>
      </c>
      <c r="H853" s="113" t="s">
        <v>154</v>
      </c>
    </row>
    <row r="854" spans="1:10" ht="15" customHeight="1">
      <c r="A854" s="114">
        <v>109</v>
      </c>
      <c r="B854" s="113" t="s">
        <v>2187</v>
      </c>
      <c r="C854" s="116" t="s">
        <v>153</v>
      </c>
      <c r="E854" s="113" t="s">
        <v>232</v>
      </c>
      <c r="F854" s="127" t="s">
        <v>334</v>
      </c>
      <c r="G854" s="113">
        <f t="shared" ref="G854:G862" si="31">LEN(F854)</f>
        <v>35</v>
      </c>
      <c r="H854" s="113" t="s">
        <v>154</v>
      </c>
      <c r="I854" s="113">
        <v>2</v>
      </c>
      <c r="J854" s="113">
        <v>1</v>
      </c>
    </row>
    <row r="855" spans="1:10" ht="15" customHeight="1">
      <c r="A855" s="114">
        <v>109</v>
      </c>
      <c r="B855" s="113" t="s">
        <v>2187</v>
      </c>
      <c r="C855" s="116" t="s">
        <v>153</v>
      </c>
      <c r="D855" s="113" t="s">
        <v>153</v>
      </c>
      <c r="E855" s="113" t="s">
        <v>232</v>
      </c>
      <c r="F855" s="123" t="s">
        <v>342</v>
      </c>
      <c r="G855" s="113">
        <f t="shared" si="31"/>
        <v>29</v>
      </c>
      <c r="H855" s="113" t="s">
        <v>154</v>
      </c>
    </row>
    <row r="856" spans="1:10" ht="15" customHeight="1">
      <c r="A856" s="114">
        <v>109</v>
      </c>
      <c r="B856" s="113" t="s">
        <v>2187</v>
      </c>
      <c r="C856" s="116" t="s">
        <v>153</v>
      </c>
      <c r="D856" s="113" t="s">
        <v>155</v>
      </c>
      <c r="E856" s="113" t="s">
        <v>232</v>
      </c>
      <c r="F856" s="123" t="s">
        <v>343</v>
      </c>
      <c r="G856" s="113">
        <f t="shared" si="31"/>
        <v>28</v>
      </c>
      <c r="H856" s="113" t="s">
        <v>154</v>
      </c>
    </row>
    <row r="857" spans="1:10" ht="15" customHeight="1">
      <c r="A857" s="114">
        <v>109</v>
      </c>
      <c r="B857" s="113" t="s">
        <v>2187</v>
      </c>
      <c r="C857" s="116" t="s">
        <v>153</v>
      </c>
      <c r="D857" s="113" t="s">
        <v>157</v>
      </c>
      <c r="E857" s="113" t="s">
        <v>232</v>
      </c>
      <c r="F857" s="123" t="s">
        <v>158</v>
      </c>
      <c r="G857" s="113">
        <f t="shared" si="31"/>
        <v>39</v>
      </c>
      <c r="H857" s="113" t="s">
        <v>154</v>
      </c>
    </row>
    <row r="858" spans="1:10" ht="15" customHeight="1">
      <c r="A858" s="114">
        <v>109</v>
      </c>
      <c r="B858" s="113" t="s">
        <v>2187</v>
      </c>
      <c r="C858" s="116" t="s">
        <v>153</v>
      </c>
      <c r="D858" s="113" t="s">
        <v>159</v>
      </c>
      <c r="E858" s="113" t="s">
        <v>232</v>
      </c>
      <c r="F858" s="123" t="s">
        <v>160</v>
      </c>
      <c r="G858" s="113">
        <f t="shared" si="31"/>
        <v>24</v>
      </c>
      <c r="H858" s="113" t="s">
        <v>154</v>
      </c>
    </row>
    <row r="859" spans="1:10" ht="15" customHeight="1">
      <c r="A859" s="114">
        <v>109</v>
      </c>
      <c r="B859" s="113" t="s">
        <v>2187</v>
      </c>
      <c r="C859" s="116" t="s">
        <v>153</v>
      </c>
      <c r="D859" s="113" t="s">
        <v>161</v>
      </c>
      <c r="E859" s="113" t="s">
        <v>232</v>
      </c>
      <c r="F859" s="123" t="s">
        <v>162</v>
      </c>
      <c r="G859" s="113">
        <f t="shared" si="31"/>
        <v>19</v>
      </c>
      <c r="H859" s="113" t="s">
        <v>154</v>
      </c>
    </row>
    <row r="860" spans="1:10" ht="15" customHeight="1">
      <c r="A860" s="114">
        <v>109</v>
      </c>
      <c r="B860" s="113" t="s">
        <v>2187</v>
      </c>
      <c r="C860" s="116" t="s">
        <v>163</v>
      </c>
      <c r="E860" s="113" t="s">
        <v>232</v>
      </c>
      <c r="F860" s="123" t="s">
        <v>405</v>
      </c>
      <c r="G860" s="113">
        <f t="shared" si="31"/>
        <v>32</v>
      </c>
      <c r="H860" s="113" t="s">
        <v>154</v>
      </c>
    </row>
    <row r="861" spans="1:10" ht="15" customHeight="1">
      <c r="A861" s="114">
        <v>109</v>
      </c>
      <c r="B861" s="113" t="s">
        <v>2187</v>
      </c>
      <c r="C861" s="116" t="s">
        <v>452</v>
      </c>
      <c r="E861" s="113" t="s">
        <v>232</v>
      </c>
      <c r="F861" s="123" t="s">
        <v>406</v>
      </c>
      <c r="G861" s="113">
        <f t="shared" si="31"/>
        <v>36</v>
      </c>
      <c r="H861" s="113" t="s">
        <v>154</v>
      </c>
    </row>
    <row r="862" spans="1:10" ht="15" customHeight="1">
      <c r="A862" s="114">
        <v>109</v>
      </c>
      <c r="B862" s="113" t="s">
        <v>2187</v>
      </c>
      <c r="C862" s="116" t="s">
        <v>344</v>
      </c>
      <c r="E862" s="113" t="s">
        <v>232</v>
      </c>
      <c r="F862" s="123" t="s">
        <v>407</v>
      </c>
      <c r="G862" s="113">
        <f t="shared" si="31"/>
        <v>33</v>
      </c>
      <c r="H862" s="113" t="s">
        <v>154</v>
      </c>
    </row>
    <row r="863" spans="1:10" ht="15" customHeight="1">
      <c r="A863" s="114">
        <v>110</v>
      </c>
      <c r="B863" s="113" t="s">
        <v>2188</v>
      </c>
      <c r="C863" s="116" t="s">
        <v>153</v>
      </c>
      <c r="E863" s="113" t="s">
        <v>232</v>
      </c>
      <c r="F863" s="127" t="s">
        <v>399</v>
      </c>
      <c r="G863" s="113">
        <f t="shared" ref="G863:G870" si="32">LEN(F863)</f>
        <v>38</v>
      </c>
      <c r="H863" s="113" t="s">
        <v>154</v>
      </c>
      <c r="I863" s="113">
        <v>2</v>
      </c>
      <c r="J863" s="113">
        <v>2</v>
      </c>
    </row>
    <row r="864" spans="1:10" ht="15" customHeight="1">
      <c r="A864" s="114">
        <v>110</v>
      </c>
      <c r="B864" s="113" t="s">
        <v>2188</v>
      </c>
      <c r="C864" s="116" t="s">
        <v>153</v>
      </c>
      <c r="D864" s="113" t="s">
        <v>153</v>
      </c>
      <c r="E864" s="113" t="s">
        <v>232</v>
      </c>
      <c r="F864" s="123" t="s">
        <v>342</v>
      </c>
      <c r="G864" s="113">
        <f t="shared" si="32"/>
        <v>29</v>
      </c>
      <c r="H864" s="113" t="s">
        <v>154</v>
      </c>
    </row>
    <row r="865" spans="1:10" ht="15" customHeight="1">
      <c r="A865" s="114">
        <v>110</v>
      </c>
      <c r="B865" s="113" t="s">
        <v>2188</v>
      </c>
      <c r="C865" s="116" t="s">
        <v>153</v>
      </c>
      <c r="D865" s="113" t="s">
        <v>155</v>
      </c>
      <c r="E865" s="113" t="s">
        <v>232</v>
      </c>
      <c r="F865" s="123" t="s">
        <v>343</v>
      </c>
      <c r="G865" s="113">
        <f t="shared" si="32"/>
        <v>28</v>
      </c>
      <c r="H865" s="113" t="s">
        <v>154</v>
      </c>
    </row>
    <row r="866" spans="1:10" ht="15" customHeight="1">
      <c r="A866" s="114">
        <v>110</v>
      </c>
      <c r="B866" s="113" t="s">
        <v>2188</v>
      </c>
      <c r="C866" s="116" t="s">
        <v>153</v>
      </c>
      <c r="D866" s="113" t="s">
        <v>157</v>
      </c>
      <c r="E866" s="113" t="s">
        <v>232</v>
      </c>
      <c r="F866" s="123" t="s">
        <v>158</v>
      </c>
      <c r="G866" s="113">
        <f t="shared" si="32"/>
        <v>39</v>
      </c>
      <c r="H866" s="113" t="s">
        <v>154</v>
      </c>
    </row>
    <row r="867" spans="1:10" ht="15" customHeight="1">
      <c r="A867" s="114">
        <v>110</v>
      </c>
      <c r="B867" s="113" t="s">
        <v>2188</v>
      </c>
      <c r="C867" s="116" t="s">
        <v>153</v>
      </c>
      <c r="D867" s="113" t="s">
        <v>159</v>
      </c>
      <c r="E867" s="113" t="s">
        <v>232</v>
      </c>
      <c r="F867" s="123" t="s">
        <v>160</v>
      </c>
      <c r="G867" s="113">
        <f t="shared" si="32"/>
        <v>24</v>
      </c>
      <c r="H867" s="113" t="s">
        <v>154</v>
      </c>
    </row>
    <row r="868" spans="1:10" ht="15" customHeight="1">
      <c r="A868" s="114">
        <v>110</v>
      </c>
      <c r="B868" s="113" t="s">
        <v>2188</v>
      </c>
      <c r="C868" s="116" t="s">
        <v>153</v>
      </c>
      <c r="D868" s="113" t="s">
        <v>161</v>
      </c>
      <c r="E868" s="113" t="s">
        <v>232</v>
      </c>
      <c r="F868" s="123" t="s">
        <v>162</v>
      </c>
      <c r="G868" s="113">
        <f t="shared" si="32"/>
        <v>19</v>
      </c>
      <c r="H868" s="113" t="s">
        <v>154</v>
      </c>
    </row>
    <row r="869" spans="1:10" ht="15" customHeight="1">
      <c r="A869" s="114">
        <v>110</v>
      </c>
      <c r="B869" s="113" t="s">
        <v>2188</v>
      </c>
      <c r="C869" s="116" t="s">
        <v>163</v>
      </c>
      <c r="E869" s="113" t="s">
        <v>232</v>
      </c>
      <c r="F869" s="123" t="s">
        <v>410</v>
      </c>
      <c r="G869" s="113">
        <f t="shared" si="32"/>
        <v>30</v>
      </c>
      <c r="H869" s="113" t="s">
        <v>154</v>
      </c>
    </row>
    <row r="870" spans="1:10" ht="15" customHeight="1">
      <c r="A870" s="114">
        <v>110</v>
      </c>
      <c r="B870" s="113" t="s">
        <v>2188</v>
      </c>
      <c r="C870" s="116" t="s">
        <v>452</v>
      </c>
      <c r="E870" s="113" t="s">
        <v>232</v>
      </c>
      <c r="F870" s="123" t="s">
        <v>411</v>
      </c>
      <c r="G870" s="113">
        <f t="shared" si="32"/>
        <v>40</v>
      </c>
      <c r="H870" s="113" t="s">
        <v>154</v>
      </c>
    </row>
    <row r="871" spans="1:10" ht="15" customHeight="1">
      <c r="A871" s="114">
        <v>111</v>
      </c>
      <c r="B871" s="113">
        <v>10367638</v>
      </c>
      <c r="C871" s="116" t="s">
        <v>153</v>
      </c>
      <c r="E871" s="113" t="s">
        <v>232</v>
      </c>
      <c r="F871" s="127" t="s">
        <v>336</v>
      </c>
      <c r="G871" s="113">
        <f t="shared" ref="G871:G877" si="33">LEN(F871)</f>
        <v>32</v>
      </c>
      <c r="H871" s="113" t="s">
        <v>154</v>
      </c>
      <c r="I871" s="113">
        <v>2</v>
      </c>
      <c r="J871" s="113">
        <v>2</v>
      </c>
    </row>
    <row r="872" spans="1:10" ht="15" customHeight="1">
      <c r="A872" s="114">
        <v>111</v>
      </c>
      <c r="B872" s="113">
        <v>10367638</v>
      </c>
      <c r="C872" s="116" t="s">
        <v>153</v>
      </c>
      <c r="D872" s="113" t="s">
        <v>153</v>
      </c>
      <c r="E872" s="113" t="s">
        <v>232</v>
      </c>
      <c r="F872" s="123" t="s">
        <v>342</v>
      </c>
      <c r="G872" s="113">
        <f t="shared" si="33"/>
        <v>29</v>
      </c>
      <c r="H872" s="113" t="s">
        <v>154</v>
      </c>
    </row>
    <row r="873" spans="1:10" ht="15" customHeight="1">
      <c r="A873" s="114">
        <v>111</v>
      </c>
      <c r="B873" s="113">
        <v>10367638</v>
      </c>
      <c r="C873" s="116" t="s">
        <v>153</v>
      </c>
      <c r="D873" s="113" t="s">
        <v>155</v>
      </c>
      <c r="E873" s="113" t="s">
        <v>232</v>
      </c>
      <c r="F873" s="123" t="s">
        <v>343</v>
      </c>
      <c r="G873" s="113">
        <f t="shared" si="33"/>
        <v>28</v>
      </c>
      <c r="H873" s="113" t="s">
        <v>154</v>
      </c>
    </row>
    <row r="874" spans="1:10" ht="15" customHeight="1">
      <c r="A874" s="114">
        <v>111</v>
      </c>
      <c r="B874" s="113">
        <v>10367638</v>
      </c>
      <c r="C874" s="116" t="s">
        <v>153</v>
      </c>
      <c r="D874" s="113" t="s">
        <v>157</v>
      </c>
      <c r="E874" s="113" t="s">
        <v>232</v>
      </c>
      <c r="F874" s="123" t="s">
        <v>158</v>
      </c>
      <c r="G874" s="113">
        <f t="shared" si="33"/>
        <v>39</v>
      </c>
      <c r="H874" s="113" t="s">
        <v>154</v>
      </c>
    </row>
    <row r="875" spans="1:10" ht="15" customHeight="1">
      <c r="A875" s="114">
        <v>111</v>
      </c>
      <c r="B875" s="113">
        <v>10367638</v>
      </c>
      <c r="C875" s="116" t="s">
        <v>153</v>
      </c>
      <c r="D875" s="113" t="s">
        <v>159</v>
      </c>
      <c r="E875" s="113" t="s">
        <v>232</v>
      </c>
      <c r="F875" s="123" t="s">
        <v>160</v>
      </c>
      <c r="G875" s="113">
        <f t="shared" si="33"/>
        <v>24</v>
      </c>
      <c r="H875" s="113" t="s">
        <v>154</v>
      </c>
    </row>
    <row r="876" spans="1:10" ht="15" customHeight="1">
      <c r="A876" s="114">
        <v>111</v>
      </c>
      <c r="B876" s="113">
        <v>10367638</v>
      </c>
      <c r="C876" s="116" t="s">
        <v>153</v>
      </c>
      <c r="D876" s="113" t="s">
        <v>161</v>
      </c>
      <c r="E876" s="113" t="s">
        <v>232</v>
      </c>
      <c r="F876" s="123" t="s">
        <v>162</v>
      </c>
      <c r="G876" s="113">
        <f t="shared" si="33"/>
        <v>19</v>
      </c>
      <c r="H876" s="113" t="s">
        <v>154</v>
      </c>
    </row>
    <row r="877" spans="1:10" ht="15" customHeight="1">
      <c r="A877" s="114">
        <v>111</v>
      </c>
      <c r="B877" s="113">
        <v>10367638</v>
      </c>
      <c r="C877" s="116" t="s">
        <v>163</v>
      </c>
      <c r="E877" s="113" t="s">
        <v>232</v>
      </c>
      <c r="F877" s="123" t="s">
        <v>442</v>
      </c>
      <c r="G877" s="113">
        <f t="shared" si="33"/>
        <v>31</v>
      </c>
      <c r="H877" s="113" t="s">
        <v>154</v>
      </c>
    </row>
    <row r="878" spans="1:10" ht="15" customHeight="1">
      <c r="A878" s="114">
        <v>112</v>
      </c>
      <c r="B878" s="113" t="s">
        <v>2188</v>
      </c>
      <c r="C878" s="116" t="s">
        <v>153</v>
      </c>
      <c r="E878" s="113" t="s">
        <v>232</v>
      </c>
      <c r="F878" s="127" t="s">
        <v>337</v>
      </c>
      <c r="G878" s="113">
        <f t="shared" ref="G878:G886" si="34">LEN(F878)</f>
        <v>35</v>
      </c>
      <c r="H878" s="113" t="s">
        <v>154</v>
      </c>
      <c r="I878" s="113">
        <v>2</v>
      </c>
      <c r="J878" s="113">
        <v>1</v>
      </c>
    </row>
    <row r="879" spans="1:10" ht="15" customHeight="1">
      <c r="A879" s="114">
        <v>112</v>
      </c>
      <c r="B879" s="113" t="s">
        <v>2188</v>
      </c>
      <c r="C879" s="116" t="s">
        <v>153</v>
      </c>
      <c r="D879" s="113" t="s">
        <v>153</v>
      </c>
      <c r="E879" s="113" t="s">
        <v>232</v>
      </c>
      <c r="F879" s="123" t="s">
        <v>342</v>
      </c>
      <c r="G879" s="113">
        <f t="shared" si="34"/>
        <v>29</v>
      </c>
      <c r="H879" s="113" t="s">
        <v>154</v>
      </c>
    </row>
    <row r="880" spans="1:10" ht="15" customHeight="1">
      <c r="A880" s="114">
        <v>112</v>
      </c>
      <c r="B880" s="113" t="s">
        <v>2188</v>
      </c>
      <c r="C880" s="116" t="s">
        <v>153</v>
      </c>
      <c r="D880" s="113" t="s">
        <v>155</v>
      </c>
      <c r="E880" s="113" t="s">
        <v>232</v>
      </c>
      <c r="F880" s="123" t="s">
        <v>343</v>
      </c>
      <c r="G880" s="113">
        <f t="shared" si="34"/>
        <v>28</v>
      </c>
      <c r="H880" s="113" t="s">
        <v>154</v>
      </c>
    </row>
    <row r="881" spans="1:10" ht="15" customHeight="1">
      <c r="A881" s="114">
        <v>112</v>
      </c>
      <c r="B881" s="113" t="s">
        <v>2188</v>
      </c>
      <c r="C881" s="116" t="s">
        <v>153</v>
      </c>
      <c r="D881" s="113" t="s">
        <v>157</v>
      </c>
      <c r="E881" s="113" t="s">
        <v>232</v>
      </c>
      <c r="F881" s="123" t="s">
        <v>158</v>
      </c>
      <c r="G881" s="113">
        <f t="shared" si="34"/>
        <v>39</v>
      </c>
      <c r="H881" s="113" t="s">
        <v>154</v>
      </c>
    </row>
    <row r="882" spans="1:10" ht="15" customHeight="1">
      <c r="A882" s="114">
        <v>112</v>
      </c>
      <c r="B882" s="113" t="s">
        <v>2188</v>
      </c>
      <c r="C882" s="116" t="s">
        <v>153</v>
      </c>
      <c r="D882" s="113" t="s">
        <v>159</v>
      </c>
      <c r="E882" s="113" t="s">
        <v>232</v>
      </c>
      <c r="F882" s="123" t="s">
        <v>160</v>
      </c>
      <c r="G882" s="113">
        <f t="shared" si="34"/>
        <v>24</v>
      </c>
      <c r="H882" s="113" t="s">
        <v>154</v>
      </c>
    </row>
    <row r="883" spans="1:10" ht="15" customHeight="1">
      <c r="A883" s="114">
        <v>112</v>
      </c>
      <c r="B883" s="113" t="s">
        <v>2188</v>
      </c>
      <c r="C883" s="116" t="s">
        <v>153</v>
      </c>
      <c r="D883" s="113" t="s">
        <v>161</v>
      </c>
      <c r="E883" s="113" t="s">
        <v>232</v>
      </c>
      <c r="F883" s="123" t="s">
        <v>162</v>
      </c>
      <c r="G883" s="113">
        <f t="shared" si="34"/>
        <v>19</v>
      </c>
      <c r="H883" s="113" t="s">
        <v>154</v>
      </c>
    </row>
    <row r="884" spans="1:10" ht="15" customHeight="1">
      <c r="A884" s="114">
        <v>112</v>
      </c>
      <c r="B884" s="113" t="s">
        <v>2188</v>
      </c>
      <c r="C884" s="116" t="s">
        <v>163</v>
      </c>
      <c r="E884" s="113" t="s">
        <v>232</v>
      </c>
      <c r="F884" s="123" t="s">
        <v>405</v>
      </c>
      <c r="G884" s="113">
        <f t="shared" si="34"/>
        <v>32</v>
      </c>
      <c r="H884" s="113" t="s">
        <v>154</v>
      </c>
    </row>
    <row r="885" spans="1:10" ht="15" customHeight="1">
      <c r="A885" s="114">
        <v>112</v>
      </c>
      <c r="B885" s="113" t="s">
        <v>2188</v>
      </c>
      <c r="C885" s="116" t="s">
        <v>452</v>
      </c>
      <c r="E885" s="113" t="s">
        <v>232</v>
      </c>
      <c r="F885" s="123" t="s">
        <v>406</v>
      </c>
      <c r="G885" s="113">
        <f t="shared" si="34"/>
        <v>36</v>
      </c>
      <c r="H885" s="113" t="s">
        <v>154</v>
      </c>
    </row>
    <row r="886" spans="1:10" ht="15" customHeight="1">
      <c r="A886" s="114">
        <v>112</v>
      </c>
      <c r="B886" s="113" t="s">
        <v>2188</v>
      </c>
      <c r="C886" s="116" t="s">
        <v>344</v>
      </c>
      <c r="E886" s="113" t="s">
        <v>232</v>
      </c>
      <c r="F886" s="123" t="s">
        <v>407</v>
      </c>
      <c r="G886" s="113">
        <f t="shared" si="34"/>
        <v>33</v>
      </c>
      <c r="H886" s="113" t="s">
        <v>154</v>
      </c>
    </row>
    <row r="887" spans="1:10" ht="15" customHeight="1">
      <c r="A887" s="114">
        <v>113</v>
      </c>
      <c r="B887" s="113" t="s">
        <v>2189</v>
      </c>
      <c r="C887" s="116" t="s">
        <v>153</v>
      </c>
      <c r="E887" s="113" t="s">
        <v>232</v>
      </c>
      <c r="F887" s="127" t="s">
        <v>400</v>
      </c>
      <c r="G887" s="113">
        <v>27</v>
      </c>
      <c r="H887" s="113" t="s">
        <v>154</v>
      </c>
      <c r="I887" s="113">
        <v>2</v>
      </c>
      <c r="J887" s="113">
        <v>2</v>
      </c>
    </row>
    <row r="888" spans="1:10" ht="15" customHeight="1">
      <c r="A888" s="114">
        <v>113</v>
      </c>
      <c r="B888" s="113" t="s">
        <v>2189</v>
      </c>
      <c r="C888" s="116" t="s">
        <v>153</v>
      </c>
      <c r="D888" s="113" t="s">
        <v>153</v>
      </c>
      <c r="E888" s="113" t="s">
        <v>232</v>
      </c>
      <c r="F888" s="123" t="s">
        <v>342</v>
      </c>
      <c r="G888" s="113">
        <v>29</v>
      </c>
      <c r="H888" s="113" t="s">
        <v>154</v>
      </c>
    </row>
    <row r="889" spans="1:10" ht="15" customHeight="1">
      <c r="A889" s="114">
        <v>113</v>
      </c>
      <c r="B889" s="113" t="s">
        <v>2189</v>
      </c>
      <c r="C889" s="116" t="s">
        <v>153</v>
      </c>
      <c r="D889" s="113" t="s">
        <v>155</v>
      </c>
      <c r="E889" s="113" t="s">
        <v>232</v>
      </c>
      <c r="F889" s="123" t="s">
        <v>343</v>
      </c>
      <c r="G889" s="113">
        <v>28</v>
      </c>
      <c r="H889" s="113" t="s">
        <v>154</v>
      </c>
    </row>
    <row r="890" spans="1:10" ht="15" customHeight="1">
      <c r="A890" s="114">
        <v>113</v>
      </c>
      <c r="B890" s="113" t="s">
        <v>2189</v>
      </c>
      <c r="C890" s="116" t="s">
        <v>153</v>
      </c>
      <c r="D890" s="113" t="s">
        <v>157</v>
      </c>
      <c r="E890" s="113" t="s">
        <v>232</v>
      </c>
      <c r="F890" s="123" t="s">
        <v>158</v>
      </c>
      <c r="G890" s="113">
        <v>39</v>
      </c>
      <c r="H890" s="113" t="s">
        <v>154</v>
      </c>
    </row>
    <row r="891" spans="1:10" ht="15" customHeight="1">
      <c r="A891" s="114">
        <v>113</v>
      </c>
      <c r="B891" s="113" t="s">
        <v>2189</v>
      </c>
      <c r="C891" s="116" t="s">
        <v>153</v>
      </c>
      <c r="D891" s="113" t="s">
        <v>159</v>
      </c>
      <c r="E891" s="113" t="s">
        <v>232</v>
      </c>
      <c r="F891" s="123" t="s">
        <v>160</v>
      </c>
      <c r="G891" s="113">
        <v>24</v>
      </c>
      <c r="H891" s="113" t="s">
        <v>154</v>
      </c>
    </row>
    <row r="892" spans="1:10" ht="15" customHeight="1">
      <c r="A892" s="114">
        <v>113</v>
      </c>
      <c r="B892" s="113" t="s">
        <v>2189</v>
      </c>
      <c r="C892" s="116" t="s">
        <v>153</v>
      </c>
      <c r="D892" s="113" t="s">
        <v>161</v>
      </c>
      <c r="E892" s="113" t="s">
        <v>232</v>
      </c>
      <c r="F892" s="123" t="s">
        <v>162</v>
      </c>
      <c r="G892" s="113">
        <v>19</v>
      </c>
      <c r="H892" s="113" t="s">
        <v>154</v>
      </c>
    </row>
    <row r="893" spans="1:10" ht="15" customHeight="1">
      <c r="A893" s="114">
        <v>113</v>
      </c>
      <c r="B893" s="113" t="s">
        <v>2189</v>
      </c>
      <c r="C893" s="116" t="s">
        <v>163</v>
      </c>
      <c r="E893" s="113" t="s">
        <v>232</v>
      </c>
      <c r="F893" s="123" t="s">
        <v>410</v>
      </c>
      <c r="G893" s="113">
        <v>0</v>
      </c>
      <c r="H893" s="113" t="s">
        <v>154</v>
      </c>
    </row>
    <row r="894" spans="1:10" ht="15" customHeight="1">
      <c r="A894" s="114">
        <v>113</v>
      </c>
      <c r="B894" s="113" t="s">
        <v>2189</v>
      </c>
      <c r="C894" s="116" t="s">
        <v>452</v>
      </c>
      <c r="E894" s="113" t="s">
        <v>232</v>
      </c>
      <c r="F894" s="123" t="s">
        <v>411</v>
      </c>
      <c r="G894" s="113">
        <v>0</v>
      </c>
      <c r="H894" s="113" t="s">
        <v>154</v>
      </c>
    </row>
    <row r="895" spans="1:10" ht="15" customHeight="1">
      <c r="A895" s="114">
        <v>114</v>
      </c>
      <c r="B895" s="113">
        <v>10361959</v>
      </c>
      <c r="C895" s="116" t="s">
        <v>153</v>
      </c>
      <c r="E895" s="113" t="s">
        <v>232</v>
      </c>
      <c r="F895" s="127" t="s">
        <v>339</v>
      </c>
      <c r="G895" s="113">
        <v>27</v>
      </c>
      <c r="H895" s="113" t="s">
        <v>154</v>
      </c>
      <c r="I895" s="113">
        <v>2</v>
      </c>
      <c r="J895" s="113">
        <v>2</v>
      </c>
    </row>
    <row r="896" spans="1:10" ht="15" customHeight="1">
      <c r="A896" s="114">
        <v>114</v>
      </c>
      <c r="B896" s="113">
        <v>10361959</v>
      </c>
      <c r="C896" s="116" t="s">
        <v>153</v>
      </c>
      <c r="D896" s="113" t="s">
        <v>153</v>
      </c>
      <c r="E896" s="113" t="s">
        <v>232</v>
      </c>
      <c r="F896" s="123" t="s">
        <v>342</v>
      </c>
      <c r="G896" s="113">
        <v>29</v>
      </c>
      <c r="H896" s="113" t="s">
        <v>154</v>
      </c>
    </row>
    <row r="897" spans="1:10" ht="15" customHeight="1">
      <c r="A897" s="114">
        <v>114</v>
      </c>
      <c r="B897" s="113">
        <v>10361959</v>
      </c>
      <c r="C897" s="116" t="s">
        <v>153</v>
      </c>
      <c r="D897" s="113" t="s">
        <v>155</v>
      </c>
      <c r="E897" s="113" t="s">
        <v>232</v>
      </c>
      <c r="F897" s="123" t="s">
        <v>343</v>
      </c>
      <c r="G897" s="113">
        <v>28</v>
      </c>
      <c r="H897" s="113" t="s">
        <v>154</v>
      </c>
    </row>
    <row r="898" spans="1:10" ht="15" customHeight="1">
      <c r="A898" s="114">
        <v>114</v>
      </c>
      <c r="B898" s="113">
        <v>10361959</v>
      </c>
      <c r="C898" s="116" t="s">
        <v>153</v>
      </c>
      <c r="D898" s="113" t="s">
        <v>157</v>
      </c>
      <c r="E898" s="113" t="s">
        <v>232</v>
      </c>
      <c r="F898" s="123" t="s">
        <v>158</v>
      </c>
      <c r="G898" s="113">
        <v>39</v>
      </c>
      <c r="H898" s="113" t="s">
        <v>154</v>
      </c>
    </row>
    <row r="899" spans="1:10" ht="15" customHeight="1">
      <c r="A899" s="114">
        <v>114</v>
      </c>
      <c r="B899" s="113">
        <v>10361959</v>
      </c>
      <c r="C899" s="116" t="s">
        <v>153</v>
      </c>
      <c r="D899" s="113" t="s">
        <v>159</v>
      </c>
      <c r="E899" s="113" t="s">
        <v>232</v>
      </c>
      <c r="F899" s="123" t="s">
        <v>160</v>
      </c>
      <c r="G899" s="113">
        <v>24</v>
      </c>
      <c r="H899" s="113" t="s">
        <v>154</v>
      </c>
    </row>
    <row r="900" spans="1:10" ht="15" customHeight="1">
      <c r="A900" s="114">
        <v>114</v>
      </c>
      <c r="B900" s="113">
        <v>10361959</v>
      </c>
      <c r="C900" s="116" t="s">
        <v>153</v>
      </c>
      <c r="D900" s="113" t="s">
        <v>161</v>
      </c>
      <c r="E900" s="113" t="s">
        <v>232</v>
      </c>
      <c r="F900" s="123" t="s">
        <v>162</v>
      </c>
      <c r="G900" s="113">
        <v>19</v>
      </c>
      <c r="H900" s="113" t="s">
        <v>154</v>
      </c>
    </row>
    <row r="901" spans="1:10" ht="15" customHeight="1">
      <c r="A901" s="114">
        <v>114</v>
      </c>
      <c r="B901" s="113">
        <v>10361959</v>
      </c>
      <c r="C901" s="116" t="s">
        <v>163</v>
      </c>
      <c r="E901" s="113" t="s">
        <v>232</v>
      </c>
      <c r="F901" s="123" t="s">
        <v>442</v>
      </c>
      <c r="G901" s="113">
        <v>0</v>
      </c>
      <c r="H901" s="113" t="s">
        <v>154</v>
      </c>
    </row>
    <row r="902" spans="1:10" ht="15" customHeight="1">
      <c r="A902" s="114">
        <v>115</v>
      </c>
      <c r="B902" s="113" t="s">
        <v>2189</v>
      </c>
      <c r="C902" s="116" t="s">
        <v>153</v>
      </c>
      <c r="E902" s="113" t="s">
        <v>232</v>
      </c>
      <c r="F902" s="127" t="s">
        <v>340</v>
      </c>
      <c r="G902" s="113">
        <f t="shared" ref="G902:G958" si="35">LEN(F902)</f>
        <v>33</v>
      </c>
      <c r="H902" s="113" t="s">
        <v>154</v>
      </c>
      <c r="I902" s="113">
        <v>2</v>
      </c>
      <c r="J902" s="113">
        <v>1</v>
      </c>
    </row>
    <row r="903" spans="1:10" ht="15" customHeight="1">
      <c r="A903" s="114">
        <v>115</v>
      </c>
      <c r="B903" s="113" t="s">
        <v>2189</v>
      </c>
      <c r="C903" s="116" t="s">
        <v>153</v>
      </c>
      <c r="D903" s="113" t="s">
        <v>153</v>
      </c>
      <c r="E903" s="113" t="s">
        <v>232</v>
      </c>
      <c r="F903" s="123" t="s">
        <v>342</v>
      </c>
      <c r="G903" s="113">
        <f t="shared" si="35"/>
        <v>29</v>
      </c>
      <c r="H903" s="113" t="s">
        <v>154</v>
      </c>
    </row>
    <row r="904" spans="1:10" ht="15" customHeight="1">
      <c r="A904" s="114">
        <v>115</v>
      </c>
      <c r="B904" s="113" t="s">
        <v>2189</v>
      </c>
      <c r="C904" s="116" t="s">
        <v>153</v>
      </c>
      <c r="D904" s="113" t="s">
        <v>155</v>
      </c>
      <c r="E904" s="113" t="s">
        <v>232</v>
      </c>
      <c r="F904" s="123" t="s">
        <v>343</v>
      </c>
      <c r="G904" s="113">
        <f t="shared" si="35"/>
        <v>28</v>
      </c>
      <c r="H904" s="113" t="s">
        <v>154</v>
      </c>
    </row>
    <row r="905" spans="1:10" ht="15" customHeight="1">
      <c r="A905" s="114">
        <v>115</v>
      </c>
      <c r="B905" s="113" t="s">
        <v>2189</v>
      </c>
      <c r="C905" s="116" t="s">
        <v>153</v>
      </c>
      <c r="D905" s="113" t="s">
        <v>157</v>
      </c>
      <c r="E905" s="113" t="s">
        <v>232</v>
      </c>
      <c r="F905" s="123" t="s">
        <v>158</v>
      </c>
      <c r="G905" s="113">
        <f t="shared" si="35"/>
        <v>39</v>
      </c>
      <c r="H905" s="113" t="s">
        <v>154</v>
      </c>
    </row>
    <row r="906" spans="1:10" ht="15" customHeight="1">
      <c r="A906" s="114">
        <v>115</v>
      </c>
      <c r="B906" s="113" t="s">
        <v>2189</v>
      </c>
      <c r="C906" s="116" t="s">
        <v>153</v>
      </c>
      <c r="D906" s="113" t="s">
        <v>159</v>
      </c>
      <c r="E906" s="113" t="s">
        <v>232</v>
      </c>
      <c r="F906" s="123" t="s">
        <v>160</v>
      </c>
      <c r="G906" s="113">
        <f t="shared" si="35"/>
        <v>24</v>
      </c>
      <c r="H906" s="113" t="s">
        <v>154</v>
      </c>
    </row>
    <row r="907" spans="1:10" ht="15" customHeight="1">
      <c r="A907" s="114">
        <v>115</v>
      </c>
      <c r="B907" s="113" t="s">
        <v>2189</v>
      </c>
      <c r="C907" s="116" t="s">
        <v>153</v>
      </c>
      <c r="D907" s="113" t="s">
        <v>161</v>
      </c>
      <c r="E907" s="113" t="s">
        <v>232</v>
      </c>
      <c r="F907" s="123" t="s">
        <v>162</v>
      </c>
      <c r="G907" s="113">
        <f t="shared" si="35"/>
        <v>19</v>
      </c>
      <c r="H907" s="113" t="s">
        <v>154</v>
      </c>
    </row>
    <row r="908" spans="1:10" ht="15" customHeight="1">
      <c r="A908" s="114">
        <v>115</v>
      </c>
      <c r="B908" s="113" t="s">
        <v>2189</v>
      </c>
      <c r="C908" s="116" t="s">
        <v>163</v>
      </c>
      <c r="E908" s="113" t="s">
        <v>232</v>
      </c>
      <c r="F908" s="123" t="s">
        <v>405</v>
      </c>
      <c r="G908" s="113">
        <f t="shared" si="35"/>
        <v>32</v>
      </c>
      <c r="H908" s="113" t="s">
        <v>154</v>
      </c>
    </row>
    <row r="909" spans="1:10" ht="15" customHeight="1">
      <c r="A909" s="114">
        <v>115</v>
      </c>
      <c r="B909" s="113" t="s">
        <v>2189</v>
      </c>
      <c r="C909" s="116" t="s">
        <v>452</v>
      </c>
      <c r="E909" s="113" t="s">
        <v>232</v>
      </c>
      <c r="F909" s="123" t="s">
        <v>406</v>
      </c>
      <c r="G909" s="113">
        <f t="shared" si="35"/>
        <v>36</v>
      </c>
      <c r="H909" s="113" t="s">
        <v>154</v>
      </c>
    </row>
    <row r="910" spans="1:10" ht="15" customHeight="1">
      <c r="A910" s="114">
        <v>115</v>
      </c>
      <c r="B910" s="113" t="s">
        <v>2189</v>
      </c>
      <c r="C910" s="116" t="s">
        <v>344</v>
      </c>
      <c r="E910" s="113" t="s">
        <v>232</v>
      </c>
      <c r="F910" s="123" t="s">
        <v>407</v>
      </c>
      <c r="G910" s="113">
        <f t="shared" si="35"/>
        <v>33</v>
      </c>
      <c r="H910" s="113" t="s">
        <v>154</v>
      </c>
    </row>
    <row r="911" spans="1:10" ht="15" customHeight="1">
      <c r="A911" s="114">
        <v>116</v>
      </c>
      <c r="B911" s="113" t="s">
        <v>2185</v>
      </c>
      <c r="C911" s="116" t="s">
        <v>153</v>
      </c>
      <c r="E911" s="113" t="s">
        <v>232</v>
      </c>
      <c r="F911" s="127" t="s">
        <v>2020</v>
      </c>
      <c r="G911" s="113">
        <f t="shared" si="35"/>
        <v>39</v>
      </c>
      <c r="H911" s="113" t="s">
        <v>154</v>
      </c>
      <c r="I911" s="113">
        <v>2</v>
      </c>
      <c r="J911" s="113">
        <v>2</v>
      </c>
    </row>
    <row r="912" spans="1:10" ht="15" customHeight="1">
      <c r="A912" s="114">
        <v>116</v>
      </c>
      <c r="B912" s="113" t="s">
        <v>2185</v>
      </c>
      <c r="C912" s="116" t="s">
        <v>153</v>
      </c>
      <c r="D912" s="113" t="s">
        <v>153</v>
      </c>
      <c r="E912" s="113" t="s">
        <v>232</v>
      </c>
      <c r="F912" s="123" t="s">
        <v>342</v>
      </c>
      <c r="G912" s="113">
        <f t="shared" si="35"/>
        <v>29</v>
      </c>
      <c r="H912" s="113" t="s">
        <v>154</v>
      </c>
    </row>
    <row r="913" spans="1:10" ht="15" customHeight="1">
      <c r="A913" s="114">
        <v>116</v>
      </c>
      <c r="B913" s="113" t="s">
        <v>2185</v>
      </c>
      <c r="C913" s="116" t="s">
        <v>153</v>
      </c>
      <c r="D913" s="113" t="s">
        <v>155</v>
      </c>
      <c r="E913" s="113" t="s">
        <v>232</v>
      </c>
      <c r="F913" s="123" t="s">
        <v>343</v>
      </c>
      <c r="G913" s="113">
        <f t="shared" si="35"/>
        <v>28</v>
      </c>
      <c r="H913" s="113" t="s">
        <v>154</v>
      </c>
    </row>
    <row r="914" spans="1:10" ht="15" customHeight="1">
      <c r="A914" s="114">
        <v>116</v>
      </c>
      <c r="B914" s="113" t="s">
        <v>2185</v>
      </c>
      <c r="C914" s="116" t="s">
        <v>153</v>
      </c>
      <c r="D914" s="113" t="s">
        <v>157</v>
      </c>
      <c r="E914" s="113" t="s">
        <v>232</v>
      </c>
      <c r="F914" s="123" t="s">
        <v>158</v>
      </c>
      <c r="G914" s="113">
        <f t="shared" si="35"/>
        <v>39</v>
      </c>
      <c r="H914" s="113" t="s">
        <v>154</v>
      </c>
    </row>
    <row r="915" spans="1:10" ht="15" customHeight="1">
      <c r="A915" s="114">
        <v>116</v>
      </c>
      <c r="B915" s="113" t="s">
        <v>2185</v>
      </c>
      <c r="C915" s="116" t="s">
        <v>153</v>
      </c>
      <c r="D915" s="113" t="s">
        <v>159</v>
      </c>
      <c r="E915" s="113" t="s">
        <v>232</v>
      </c>
      <c r="F915" s="123" t="s">
        <v>160</v>
      </c>
      <c r="G915" s="113">
        <f t="shared" si="35"/>
        <v>24</v>
      </c>
      <c r="H915" s="113" t="s">
        <v>154</v>
      </c>
    </row>
    <row r="916" spans="1:10" ht="15" customHeight="1">
      <c r="A916" s="114">
        <v>116</v>
      </c>
      <c r="B916" s="113" t="s">
        <v>2185</v>
      </c>
      <c r="C916" s="116" t="s">
        <v>153</v>
      </c>
      <c r="D916" s="113" t="s">
        <v>161</v>
      </c>
      <c r="E916" s="113" t="s">
        <v>232</v>
      </c>
      <c r="F916" s="123" t="s">
        <v>162</v>
      </c>
      <c r="G916" s="113">
        <f t="shared" si="35"/>
        <v>19</v>
      </c>
      <c r="H916" s="113" t="s">
        <v>154</v>
      </c>
    </row>
    <row r="917" spans="1:10" ht="15" customHeight="1">
      <c r="A917" s="114">
        <v>116</v>
      </c>
      <c r="B917" s="113" t="s">
        <v>2185</v>
      </c>
      <c r="C917" s="116" t="s">
        <v>163</v>
      </c>
      <c r="E917" s="113" t="s">
        <v>232</v>
      </c>
      <c r="F917" s="123" t="s">
        <v>410</v>
      </c>
      <c r="G917" s="113">
        <f t="shared" si="35"/>
        <v>30</v>
      </c>
      <c r="H917" s="113" t="s">
        <v>154</v>
      </c>
    </row>
    <row r="918" spans="1:10" ht="15" customHeight="1">
      <c r="A918" s="114">
        <v>116</v>
      </c>
      <c r="B918" s="113" t="s">
        <v>2185</v>
      </c>
      <c r="C918" s="116" t="s">
        <v>452</v>
      </c>
      <c r="E918" s="113" t="s">
        <v>232</v>
      </c>
      <c r="F918" s="123" t="s">
        <v>411</v>
      </c>
      <c r="G918" s="113">
        <f t="shared" si="35"/>
        <v>40</v>
      </c>
      <c r="H918" s="113" t="s">
        <v>154</v>
      </c>
    </row>
    <row r="919" spans="1:10" ht="15" customHeight="1">
      <c r="A919" s="114">
        <v>117</v>
      </c>
      <c r="B919" s="113">
        <v>10384760</v>
      </c>
      <c r="C919" s="116" t="s">
        <v>153</v>
      </c>
      <c r="E919" s="113" t="s">
        <v>232</v>
      </c>
      <c r="F919" s="123" t="s">
        <v>2018</v>
      </c>
      <c r="G919" s="113">
        <f t="shared" si="35"/>
        <v>33</v>
      </c>
      <c r="H919" s="113" t="s">
        <v>154</v>
      </c>
      <c r="I919" s="113">
        <v>2</v>
      </c>
      <c r="J919" s="113">
        <v>2</v>
      </c>
    </row>
    <row r="920" spans="1:10" ht="15" customHeight="1">
      <c r="A920" s="114">
        <v>117</v>
      </c>
      <c r="B920" s="113">
        <v>10384760</v>
      </c>
      <c r="C920" s="116" t="s">
        <v>153</v>
      </c>
      <c r="D920" s="113" t="s">
        <v>153</v>
      </c>
      <c r="E920" s="113" t="s">
        <v>232</v>
      </c>
      <c r="F920" s="123" t="s">
        <v>342</v>
      </c>
      <c r="G920" s="113">
        <f t="shared" si="35"/>
        <v>29</v>
      </c>
      <c r="H920" s="113" t="s">
        <v>154</v>
      </c>
    </row>
    <row r="921" spans="1:10" ht="15" customHeight="1">
      <c r="A921" s="114">
        <v>117</v>
      </c>
      <c r="B921" s="113">
        <v>10384760</v>
      </c>
      <c r="C921" s="116" t="s">
        <v>153</v>
      </c>
      <c r="D921" s="113" t="s">
        <v>155</v>
      </c>
      <c r="E921" s="113" t="s">
        <v>232</v>
      </c>
      <c r="F921" s="123" t="s">
        <v>343</v>
      </c>
      <c r="G921" s="113">
        <f t="shared" si="35"/>
        <v>28</v>
      </c>
      <c r="H921" s="113" t="s">
        <v>154</v>
      </c>
    </row>
    <row r="922" spans="1:10" ht="15" customHeight="1">
      <c r="A922" s="114">
        <v>117</v>
      </c>
      <c r="B922" s="113">
        <v>10384760</v>
      </c>
      <c r="C922" s="116" t="s">
        <v>153</v>
      </c>
      <c r="D922" s="113" t="s">
        <v>157</v>
      </c>
      <c r="E922" s="113" t="s">
        <v>232</v>
      </c>
      <c r="F922" s="123" t="s">
        <v>158</v>
      </c>
      <c r="G922" s="113">
        <f t="shared" si="35"/>
        <v>39</v>
      </c>
      <c r="H922" s="113" t="s">
        <v>154</v>
      </c>
    </row>
    <row r="923" spans="1:10" ht="15" customHeight="1">
      <c r="A923" s="114">
        <v>117</v>
      </c>
      <c r="B923" s="113">
        <v>10384760</v>
      </c>
      <c r="C923" s="116" t="s">
        <v>153</v>
      </c>
      <c r="D923" s="113" t="s">
        <v>159</v>
      </c>
      <c r="E923" s="113" t="s">
        <v>232</v>
      </c>
      <c r="F923" s="123" t="s">
        <v>160</v>
      </c>
      <c r="G923" s="113">
        <f t="shared" si="35"/>
        <v>24</v>
      </c>
      <c r="H923" s="113" t="s">
        <v>154</v>
      </c>
    </row>
    <row r="924" spans="1:10" ht="15" customHeight="1">
      <c r="A924" s="114">
        <v>117</v>
      </c>
      <c r="B924" s="113">
        <v>10384760</v>
      </c>
      <c r="C924" s="116" t="s">
        <v>153</v>
      </c>
      <c r="D924" s="113" t="s">
        <v>161</v>
      </c>
      <c r="E924" s="113" t="s">
        <v>232</v>
      </c>
      <c r="F924" s="123" t="s">
        <v>162</v>
      </c>
      <c r="G924" s="113">
        <f t="shared" si="35"/>
        <v>19</v>
      </c>
      <c r="H924" s="113" t="s">
        <v>154</v>
      </c>
    </row>
    <row r="925" spans="1:10" ht="15" customHeight="1">
      <c r="A925" s="114">
        <v>117</v>
      </c>
      <c r="B925" s="113">
        <v>10384760</v>
      </c>
      <c r="C925" s="116" t="s">
        <v>163</v>
      </c>
      <c r="E925" s="113" t="s">
        <v>232</v>
      </c>
      <c r="F925" s="123" t="s">
        <v>442</v>
      </c>
      <c r="G925" s="113">
        <f t="shared" si="35"/>
        <v>31</v>
      </c>
      <c r="H925" s="113" t="s">
        <v>154</v>
      </c>
    </row>
    <row r="926" spans="1:10" ht="15" customHeight="1">
      <c r="A926" s="114">
        <v>118</v>
      </c>
      <c r="B926" s="113" t="s">
        <v>2185</v>
      </c>
      <c r="C926" s="116" t="s">
        <v>153</v>
      </c>
      <c r="E926" s="113" t="s">
        <v>232</v>
      </c>
      <c r="F926" s="123" t="s">
        <v>2019</v>
      </c>
      <c r="G926" s="113">
        <f t="shared" si="35"/>
        <v>36</v>
      </c>
      <c r="H926" s="113" t="s">
        <v>154</v>
      </c>
      <c r="I926" s="113">
        <v>2</v>
      </c>
      <c r="J926" s="113">
        <v>1</v>
      </c>
    </row>
    <row r="927" spans="1:10" ht="15" customHeight="1">
      <c r="A927" s="114">
        <v>118</v>
      </c>
      <c r="B927" s="113" t="s">
        <v>2185</v>
      </c>
      <c r="C927" s="116" t="s">
        <v>153</v>
      </c>
      <c r="D927" s="113" t="s">
        <v>153</v>
      </c>
      <c r="E927" s="113" t="s">
        <v>232</v>
      </c>
      <c r="F927" s="123" t="s">
        <v>342</v>
      </c>
      <c r="G927" s="113">
        <f t="shared" si="35"/>
        <v>29</v>
      </c>
      <c r="H927" s="113" t="s">
        <v>154</v>
      </c>
    </row>
    <row r="928" spans="1:10" ht="15" customHeight="1">
      <c r="A928" s="114">
        <v>118</v>
      </c>
      <c r="B928" s="113" t="s">
        <v>2185</v>
      </c>
      <c r="C928" s="116" t="s">
        <v>153</v>
      </c>
      <c r="D928" s="113" t="s">
        <v>155</v>
      </c>
      <c r="E928" s="113" t="s">
        <v>232</v>
      </c>
      <c r="F928" s="123" t="s">
        <v>343</v>
      </c>
      <c r="G928" s="113">
        <f t="shared" si="35"/>
        <v>28</v>
      </c>
      <c r="H928" s="113" t="s">
        <v>154</v>
      </c>
    </row>
    <row r="929" spans="1:10" ht="15" customHeight="1">
      <c r="A929" s="114">
        <v>118</v>
      </c>
      <c r="B929" s="113" t="s">
        <v>2185</v>
      </c>
      <c r="C929" s="116" t="s">
        <v>153</v>
      </c>
      <c r="D929" s="113" t="s">
        <v>157</v>
      </c>
      <c r="E929" s="113" t="s">
        <v>232</v>
      </c>
      <c r="F929" s="123" t="s">
        <v>158</v>
      </c>
      <c r="G929" s="113">
        <f t="shared" si="35"/>
        <v>39</v>
      </c>
      <c r="H929" s="113" t="s">
        <v>154</v>
      </c>
    </row>
    <row r="930" spans="1:10" ht="15" customHeight="1">
      <c r="A930" s="114">
        <v>118</v>
      </c>
      <c r="B930" s="113" t="s">
        <v>2185</v>
      </c>
      <c r="C930" s="116" t="s">
        <v>153</v>
      </c>
      <c r="D930" s="113" t="s">
        <v>159</v>
      </c>
      <c r="E930" s="113" t="s">
        <v>232</v>
      </c>
      <c r="F930" s="123" t="s">
        <v>160</v>
      </c>
      <c r="G930" s="113">
        <f t="shared" si="35"/>
        <v>24</v>
      </c>
      <c r="H930" s="113" t="s">
        <v>154</v>
      </c>
    </row>
    <row r="931" spans="1:10" ht="15" customHeight="1">
      <c r="A931" s="114">
        <v>118</v>
      </c>
      <c r="B931" s="113" t="s">
        <v>2185</v>
      </c>
      <c r="C931" s="116" t="s">
        <v>153</v>
      </c>
      <c r="D931" s="113" t="s">
        <v>161</v>
      </c>
      <c r="E931" s="113" t="s">
        <v>232</v>
      </c>
      <c r="F931" s="123" t="s">
        <v>162</v>
      </c>
      <c r="G931" s="113">
        <f t="shared" si="35"/>
        <v>19</v>
      </c>
      <c r="H931" s="113" t="s">
        <v>154</v>
      </c>
    </row>
    <row r="932" spans="1:10" ht="15" customHeight="1">
      <c r="A932" s="114">
        <v>118</v>
      </c>
      <c r="B932" s="113" t="s">
        <v>2185</v>
      </c>
      <c r="C932" s="116" t="s">
        <v>163</v>
      </c>
      <c r="E932" s="113" t="s">
        <v>232</v>
      </c>
      <c r="F932" s="123" t="s">
        <v>405</v>
      </c>
      <c r="G932" s="113">
        <f t="shared" si="35"/>
        <v>32</v>
      </c>
      <c r="H932" s="113" t="s">
        <v>154</v>
      </c>
    </row>
    <row r="933" spans="1:10" ht="15" customHeight="1">
      <c r="A933" s="114">
        <v>118</v>
      </c>
      <c r="B933" s="113" t="s">
        <v>2185</v>
      </c>
      <c r="C933" s="116" t="s">
        <v>452</v>
      </c>
      <c r="E933" s="113" t="s">
        <v>232</v>
      </c>
      <c r="F933" s="123" t="s">
        <v>406</v>
      </c>
      <c r="G933" s="113">
        <f t="shared" si="35"/>
        <v>36</v>
      </c>
      <c r="H933" s="113" t="s">
        <v>154</v>
      </c>
    </row>
    <row r="934" spans="1:10" ht="15" customHeight="1">
      <c r="A934" s="114">
        <v>118</v>
      </c>
      <c r="B934" s="113" t="s">
        <v>2185</v>
      </c>
      <c r="C934" s="116" t="s">
        <v>344</v>
      </c>
      <c r="E934" s="113" t="s">
        <v>232</v>
      </c>
      <c r="F934" s="123" t="s">
        <v>407</v>
      </c>
      <c r="G934" s="113">
        <f t="shared" si="35"/>
        <v>33</v>
      </c>
      <c r="H934" s="113" t="s">
        <v>154</v>
      </c>
    </row>
    <row r="935" spans="1:10" ht="15" customHeight="1">
      <c r="A935" s="114">
        <v>119</v>
      </c>
      <c r="B935" s="113" t="s">
        <v>2188</v>
      </c>
      <c r="C935" s="116" t="s">
        <v>153</v>
      </c>
      <c r="E935" s="113" t="s">
        <v>232</v>
      </c>
      <c r="F935" s="127" t="s">
        <v>2020</v>
      </c>
      <c r="G935" s="113">
        <f t="shared" si="35"/>
        <v>39</v>
      </c>
      <c r="H935" s="113" t="s">
        <v>154</v>
      </c>
      <c r="I935" s="113">
        <v>2</v>
      </c>
      <c r="J935" s="113">
        <v>2</v>
      </c>
    </row>
    <row r="936" spans="1:10" ht="15" customHeight="1">
      <c r="A936" s="114">
        <v>119</v>
      </c>
      <c r="B936" s="113" t="s">
        <v>2188</v>
      </c>
      <c r="C936" s="116" t="s">
        <v>153</v>
      </c>
      <c r="D936" s="113" t="s">
        <v>153</v>
      </c>
      <c r="E936" s="113" t="s">
        <v>232</v>
      </c>
      <c r="F936" s="123" t="s">
        <v>342</v>
      </c>
      <c r="G936" s="113">
        <f t="shared" si="35"/>
        <v>29</v>
      </c>
      <c r="H936" s="113" t="s">
        <v>154</v>
      </c>
    </row>
    <row r="937" spans="1:10" ht="15" customHeight="1">
      <c r="A937" s="114">
        <v>119</v>
      </c>
      <c r="B937" s="113" t="s">
        <v>2188</v>
      </c>
      <c r="C937" s="116" t="s">
        <v>153</v>
      </c>
      <c r="D937" s="113" t="s">
        <v>155</v>
      </c>
      <c r="E937" s="113" t="s">
        <v>232</v>
      </c>
      <c r="F937" s="123" t="s">
        <v>343</v>
      </c>
      <c r="G937" s="113">
        <f t="shared" si="35"/>
        <v>28</v>
      </c>
      <c r="H937" s="113" t="s">
        <v>154</v>
      </c>
    </row>
    <row r="938" spans="1:10" ht="15" customHeight="1">
      <c r="A938" s="114">
        <v>119</v>
      </c>
      <c r="B938" s="113" t="s">
        <v>2188</v>
      </c>
      <c r="C938" s="116" t="s">
        <v>153</v>
      </c>
      <c r="D938" s="113" t="s">
        <v>157</v>
      </c>
      <c r="E938" s="113" t="s">
        <v>232</v>
      </c>
      <c r="F938" s="123" t="s">
        <v>158</v>
      </c>
      <c r="G938" s="113">
        <f t="shared" si="35"/>
        <v>39</v>
      </c>
      <c r="H938" s="113" t="s">
        <v>154</v>
      </c>
    </row>
    <row r="939" spans="1:10" ht="15" customHeight="1">
      <c r="A939" s="114">
        <v>119</v>
      </c>
      <c r="B939" s="113" t="s">
        <v>2188</v>
      </c>
      <c r="C939" s="116" t="s">
        <v>153</v>
      </c>
      <c r="D939" s="113" t="s">
        <v>159</v>
      </c>
      <c r="E939" s="113" t="s">
        <v>232</v>
      </c>
      <c r="F939" s="123" t="s">
        <v>160</v>
      </c>
      <c r="G939" s="113">
        <f t="shared" si="35"/>
        <v>24</v>
      </c>
      <c r="H939" s="113" t="s">
        <v>154</v>
      </c>
    </row>
    <row r="940" spans="1:10" ht="15" customHeight="1">
      <c r="A940" s="114">
        <v>119</v>
      </c>
      <c r="B940" s="113" t="s">
        <v>2188</v>
      </c>
      <c r="C940" s="116" t="s">
        <v>153</v>
      </c>
      <c r="D940" s="113" t="s">
        <v>161</v>
      </c>
      <c r="E940" s="113" t="s">
        <v>232</v>
      </c>
      <c r="F940" s="123" t="s">
        <v>162</v>
      </c>
      <c r="G940" s="113">
        <f t="shared" si="35"/>
        <v>19</v>
      </c>
      <c r="H940" s="113" t="s">
        <v>154</v>
      </c>
    </row>
    <row r="941" spans="1:10" ht="15" customHeight="1">
      <c r="A941" s="114">
        <v>119</v>
      </c>
      <c r="B941" s="113" t="s">
        <v>2188</v>
      </c>
      <c r="C941" s="116" t="s">
        <v>163</v>
      </c>
      <c r="E941" s="113" t="s">
        <v>232</v>
      </c>
      <c r="F941" s="123" t="s">
        <v>410</v>
      </c>
      <c r="G941" s="113">
        <f t="shared" si="35"/>
        <v>30</v>
      </c>
      <c r="H941" s="113" t="s">
        <v>154</v>
      </c>
    </row>
    <row r="942" spans="1:10" ht="15" customHeight="1">
      <c r="A942" s="114">
        <v>119</v>
      </c>
      <c r="B942" s="113" t="s">
        <v>2188</v>
      </c>
      <c r="C942" s="116" t="s">
        <v>452</v>
      </c>
      <c r="E942" s="113" t="s">
        <v>232</v>
      </c>
      <c r="F942" s="123" t="s">
        <v>411</v>
      </c>
      <c r="G942" s="113">
        <f t="shared" si="35"/>
        <v>40</v>
      </c>
      <c r="H942" s="113" t="s">
        <v>154</v>
      </c>
    </row>
    <row r="943" spans="1:10" ht="15" customHeight="1">
      <c r="A943" s="114">
        <v>120</v>
      </c>
      <c r="B943" s="113">
        <v>10384766</v>
      </c>
      <c r="C943" s="116" t="s">
        <v>153</v>
      </c>
      <c r="E943" s="113" t="s">
        <v>232</v>
      </c>
      <c r="F943" s="123" t="s">
        <v>2021</v>
      </c>
      <c r="G943" s="113">
        <f t="shared" si="35"/>
        <v>33</v>
      </c>
      <c r="H943" s="113" t="s">
        <v>154</v>
      </c>
      <c r="I943" s="113">
        <v>2</v>
      </c>
      <c r="J943" s="113">
        <v>2</v>
      </c>
    </row>
    <row r="944" spans="1:10" ht="15" customHeight="1">
      <c r="A944" s="114">
        <v>120</v>
      </c>
      <c r="B944" s="113">
        <v>10384766</v>
      </c>
      <c r="C944" s="116" t="s">
        <v>153</v>
      </c>
      <c r="D944" s="113" t="s">
        <v>153</v>
      </c>
      <c r="E944" s="113" t="s">
        <v>232</v>
      </c>
      <c r="F944" s="123" t="s">
        <v>342</v>
      </c>
      <c r="G944" s="113">
        <f t="shared" si="35"/>
        <v>29</v>
      </c>
      <c r="H944" s="113" t="s">
        <v>154</v>
      </c>
    </row>
    <row r="945" spans="1:10" ht="15" customHeight="1">
      <c r="A945" s="114">
        <v>120</v>
      </c>
      <c r="B945" s="113">
        <v>10384766</v>
      </c>
      <c r="C945" s="116" t="s">
        <v>153</v>
      </c>
      <c r="D945" s="113" t="s">
        <v>155</v>
      </c>
      <c r="E945" s="113" t="s">
        <v>232</v>
      </c>
      <c r="F945" s="123" t="s">
        <v>343</v>
      </c>
      <c r="G945" s="113">
        <f t="shared" si="35"/>
        <v>28</v>
      </c>
      <c r="H945" s="113" t="s">
        <v>154</v>
      </c>
    </row>
    <row r="946" spans="1:10" ht="15" customHeight="1">
      <c r="A946" s="114">
        <v>120</v>
      </c>
      <c r="B946" s="113">
        <v>10384766</v>
      </c>
      <c r="C946" s="116" t="s">
        <v>153</v>
      </c>
      <c r="D946" s="113" t="s">
        <v>157</v>
      </c>
      <c r="E946" s="113" t="s">
        <v>232</v>
      </c>
      <c r="F946" s="123" t="s">
        <v>158</v>
      </c>
      <c r="G946" s="113">
        <f t="shared" si="35"/>
        <v>39</v>
      </c>
      <c r="H946" s="113" t="s">
        <v>154</v>
      </c>
    </row>
    <row r="947" spans="1:10" ht="15" customHeight="1">
      <c r="A947" s="114">
        <v>120</v>
      </c>
      <c r="B947" s="113">
        <v>10384766</v>
      </c>
      <c r="C947" s="116" t="s">
        <v>153</v>
      </c>
      <c r="D947" s="113" t="s">
        <v>159</v>
      </c>
      <c r="E947" s="113" t="s">
        <v>232</v>
      </c>
      <c r="F947" s="123" t="s">
        <v>160</v>
      </c>
      <c r="G947" s="113">
        <f t="shared" si="35"/>
        <v>24</v>
      </c>
      <c r="H947" s="113" t="s">
        <v>154</v>
      </c>
    </row>
    <row r="948" spans="1:10" ht="15" customHeight="1">
      <c r="A948" s="114">
        <v>120</v>
      </c>
      <c r="B948" s="113">
        <v>10384766</v>
      </c>
      <c r="C948" s="116" t="s">
        <v>153</v>
      </c>
      <c r="D948" s="113" t="s">
        <v>161</v>
      </c>
      <c r="E948" s="113" t="s">
        <v>232</v>
      </c>
      <c r="F948" s="123" t="s">
        <v>162</v>
      </c>
      <c r="G948" s="113">
        <f t="shared" si="35"/>
        <v>19</v>
      </c>
      <c r="H948" s="113" t="s">
        <v>154</v>
      </c>
    </row>
    <row r="949" spans="1:10" ht="15" customHeight="1">
      <c r="A949" s="114">
        <v>120</v>
      </c>
      <c r="B949" s="113">
        <v>10384766</v>
      </c>
      <c r="C949" s="116" t="s">
        <v>163</v>
      </c>
      <c r="E949" s="113" t="s">
        <v>232</v>
      </c>
      <c r="F949" s="123" t="s">
        <v>442</v>
      </c>
      <c r="G949" s="113">
        <f t="shared" si="35"/>
        <v>31</v>
      </c>
      <c r="H949" s="113" t="s">
        <v>154</v>
      </c>
    </row>
    <row r="950" spans="1:10" ht="15" customHeight="1">
      <c r="A950" s="114">
        <v>121</v>
      </c>
      <c r="B950" s="113" t="s">
        <v>2188</v>
      </c>
      <c r="C950" s="116" t="s">
        <v>153</v>
      </c>
      <c r="E950" s="113" t="s">
        <v>232</v>
      </c>
      <c r="F950" s="123" t="s">
        <v>2022</v>
      </c>
      <c r="G950" s="113">
        <f t="shared" si="35"/>
        <v>36</v>
      </c>
      <c r="H950" s="113" t="s">
        <v>154</v>
      </c>
      <c r="I950" s="113">
        <v>2</v>
      </c>
      <c r="J950" s="113">
        <v>1</v>
      </c>
    </row>
    <row r="951" spans="1:10" ht="15" customHeight="1">
      <c r="A951" s="114">
        <v>121</v>
      </c>
      <c r="B951" s="113" t="s">
        <v>2188</v>
      </c>
      <c r="C951" s="116" t="s">
        <v>153</v>
      </c>
      <c r="D951" s="113" t="s">
        <v>153</v>
      </c>
      <c r="E951" s="113" t="s">
        <v>232</v>
      </c>
      <c r="F951" s="123" t="s">
        <v>342</v>
      </c>
      <c r="G951" s="113">
        <f t="shared" si="35"/>
        <v>29</v>
      </c>
      <c r="H951" s="113" t="s">
        <v>154</v>
      </c>
    </row>
    <row r="952" spans="1:10" ht="15" customHeight="1">
      <c r="A952" s="114">
        <v>121</v>
      </c>
      <c r="B952" s="113" t="s">
        <v>2188</v>
      </c>
      <c r="C952" s="116" t="s">
        <v>153</v>
      </c>
      <c r="D952" s="113" t="s">
        <v>155</v>
      </c>
      <c r="E952" s="113" t="s">
        <v>232</v>
      </c>
      <c r="F952" s="123" t="s">
        <v>343</v>
      </c>
      <c r="G952" s="113">
        <f t="shared" si="35"/>
        <v>28</v>
      </c>
      <c r="H952" s="113" t="s">
        <v>154</v>
      </c>
    </row>
    <row r="953" spans="1:10" ht="15" customHeight="1">
      <c r="A953" s="114">
        <v>121</v>
      </c>
      <c r="B953" s="113" t="s">
        <v>2188</v>
      </c>
      <c r="C953" s="116" t="s">
        <v>153</v>
      </c>
      <c r="D953" s="113" t="s">
        <v>157</v>
      </c>
      <c r="E953" s="113" t="s">
        <v>232</v>
      </c>
      <c r="F953" s="123" t="s">
        <v>158</v>
      </c>
      <c r="G953" s="113">
        <f t="shared" si="35"/>
        <v>39</v>
      </c>
      <c r="H953" s="113" t="s">
        <v>154</v>
      </c>
    </row>
    <row r="954" spans="1:10" ht="15" customHeight="1">
      <c r="A954" s="114">
        <v>121</v>
      </c>
      <c r="B954" s="113" t="s">
        <v>2188</v>
      </c>
      <c r="C954" s="116" t="s">
        <v>153</v>
      </c>
      <c r="D954" s="113" t="s">
        <v>159</v>
      </c>
      <c r="E954" s="113" t="s">
        <v>232</v>
      </c>
      <c r="F954" s="123" t="s">
        <v>160</v>
      </c>
      <c r="G954" s="113">
        <f t="shared" si="35"/>
        <v>24</v>
      </c>
      <c r="H954" s="113" t="s">
        <v>154</v>
      </c>
    </row>
    <row r="955" spans="1:10" ht="15" customHeight="1">
      <c r="A955" s="114">
        <v>121</v>
      </c>
      <c r="B955" s="113" t="s">
        <v>2188</v>
      </c>
      <c r="C955" s="116" t="s">
        <v>153</v>
      </c>
      <c r="D955" s="113" t="s">
        <v>161</v>
      </c>
      <c r="E955" s="113" t="s">
        <v>232</v>
      </c>
      <c r="F955" s="123" t="s">
        <v>162</v>
      </c>
      <c r="G955" s="113">
        <f t="shared" si="35"/>
        <v>19</v>
      </c>
      <c r="H955" s="113" t="s">
        <v>154</v>
      </c>
    </row>
    <row r="956" spans="1:10" ht="15" customHeight="1">
      <c r="A956" s="114">
        <v>121</v>
      </c>
      <c r="B956" s="113" t="s">
        <v>2188</v>
      </c>
      <c r="C956" s="116" t="s">
        <v>163</v>
      </c>
      <c r="E956" s="113" t="s">
        <v>232</v>
      </c>
      <c r="F956" s="123" t="s">
        <v>405</v>
      </c>
      <c r="G956" s="113">
        <f t="shared" si="35"/>
        <v>32</v>
      </c>
      <c r="H956" s="113" t="s">
        <v>154</v>
      </c>
    </row>
    <row r="957" spans="1:10" ht="15" customHeight="1">
      <c r="A957" s="114">
        <v>121</v>
      </c>
      <c r="B957" s="113" t="s">
        <v>2188</v>
      </c>
      <c r="C957" s="116" t="s">
        <v>452</v>
      </c>
      <c r="E957" s="113" t="s">
        <v>232</v>
      </c>
      <c r="F957" s="123" t="s">
        <v>406</v>
      </c>
      <c r="G957" s="113">
        <f t="shared" si="35"/>
        <v>36</v>
      </c>
      <c r="H957" s="113" t="s">
        <v>154</v>
      </c>
    </row>
    <row r="958" spans="1:10" ht="15" customHeight="1">
      <c r="A958" s="114">
        <v>121</v>
      </c>
      <c r="B958" s="113" t="s">
        <v>2188</v>
      </c>
      <c r="C958" s="116" t="s">
        <v>344</v>
      </c>
      <c r="E958" s="113" t="s">
        <v>232</v>
      </c>
      <c r="F958" s="123" t="s">
        <v>407</v>
      </c>
      <c r="G958" s="113">
        <f t="shared" si="35"/>
        <v>33</v>
      </c>
      <c r="H958" s="113" t="s">
        <v>154</v>
      </c>
    </row>
    <row r="959" spans="1:10" ht="15" customHeight="1">
      <c r="A959" s="114">
        <v>122</v>
      </c>
      <c r="B959" s="113" t="s">
        <v>2176</v>
      </c>
      <c r="C959" s="116" t="s">
        <v>153</v>
      </c>
      <c r="E959" s="113" t="s">
        <v>232</v>
      </c>
      <c r="F959" s="127" t="s">
        <v>2028</v>
      </c>
      <c r="G959" s="113">
        <f t="shared" ref="G959:G1000" si="36">LEN(F959)</f>
        <v>39</v>
      </c>
      <c r="H959" s="113" t="s">
        <v>154</v>
      </c>
      <c r="I959" s="113">
        <v>2</v>
      </c>
      <c r="J959" s="113">
        <v>2</v>
      </c>
    </row>
    <row r="960" spans="1:10" ht="15" customHeight="1">
      <c r="A960" s="114">
        <v>122</v>
      </c>
      <c r="B960" s="113" t="s">
        <v>2176</v>
      </c>
      <c r="C960" s="116" t="s">
        <v>153</v>
      </c>
      <c r="D960" s="113" t="s">
        <v>153</v>
      </c>
      <c r="E960" s="113" t="s">
        <v>232</v>
      </c>
      <c r="F960" s="123" t="s">
        <v>342</v>
      </c>
      <c r="G960" s="113">
        <f t="shared" si="36"/>
        <v>29</v>
      </c>
      <c r="H960" s="113" t="s">
        <v>154</v>
      </c>
    </row>
    <row r="961" spans="1:10" ht="15" customHeight="1">
      <c r="A961" s="114">
        <v>122</v>
      </c>
      <c r="B961" s="113" t="s">
        <v>2176</v>
      </c>
      <c r="C961" s="116" t="s">
        <v>153</v>
      </c>
      <c r="D961" s="113" t="s">
        <v>155</v>
      </c>
      <c r="E961" s="113" t="s">
        <v>232</v>
      </c>
      <c r="F961" s="123" t="s">
        <v>343</v>
      </c>
      <c r="G961" s="113">
        <f t="shared" si="36"/>
        <v>28</v>
      </c>
      <c r="H961" s="113" t="s">
        <v>154</v>
      </c>
    </row>
    <row r="962" spans="1:10" ht="15" customHeight="1">
      <c r="A962" s="114">
        <v>122</v>
      </c>
      <c r="B962" s="113" t="s">
        <v>2176</v>
      </c>
      <c r="C962" s="116" t="s">
        <v>153</v>
      </c>
      <c r="D962" s="113" t="s">
        <v>157</v>
      </c>
      <c r="E962" s="113" t="s">
        <v>232</v>
      </c>
      <c r="F962" s="123" t="s">
        <v>158</v>
      </c>
      <c r="G962" s="113">
        <f t="shared" si="36"/>
        <v>39</v>
      </c>
      <c r="H962" s="113" t="s">
        <v>154</v>
      </c>
    </row>
    <row r="963" spans="1:10" ht="15" customHeight="1">
      <c r="A963" s="114">
        <v>122</v>
      </c>
      <c r="B963" s="113" t="s">
        <v>2176</v>
      </c>
      <c r="C963" s="116" t="s">
        <v>153</v>
      </c>
      <c r="D963" s="113" t="s">
        <v>159</v>
      </c>
      <c r="E963" s="113" t="s">
        <v>232</v>
      </c>
      <c r="F963" s="123" t="s">
        <v>160</v>
      </c>
      <c r="G963" s="113">
        <f t="shared" si="36"/>
        <v>24</v>
      </c>
      <c r="H963" s="113" t="s">
        <v>154</v>
      </c>
    </row>
    <row r="964" spans="1:10" ht="15" customHeight="1">
      <c r="A964" s="114">
        <v>122</v>
      </c>
      <c r="B964" s="113" t="s">
        <v>2176</v>
      </c>
      <c r="C964" s="116" t="s">
        <v>153</v>
      </c>
      <c r="D964" s="113" t="s">
        <v>161</v>
      </c>
      <c r="E964" s="113" t="s">
        <v>232</v>
      </c>
      <c r="F964" s="123" t="s">
        <v>162</v>
      </c>
      <c r="G964" s="113">
        <f t="shared" si="36"/>
        <v>19</v>
      </c>
      <c r="H964" s="113" t="s">
        <v>154</v>
      </c>
    </row>
    <row r="965" spans="1:10" ht="14.25" customHeight="1">
      <c r="A965" s="114">
        <v>122</v>
      </c>
      <c r="B965" s="113" t="s">
        <v>2176</v>
      </c>
      <c r="C965" s="116" t="s">
        <v>163</v>
      </c>
      <c r="E965" s="113" t="s">
        <v>232</v>
      </c>
      <c r="F965" s="123" t="s">
        <v>410</v>
      </c>
      <c r="G965" s="113">
        <f t="shared" si="36"/>
        <v>30</v>
      </c>
      <c r="H965" s="113" t="s">
        <v>154</v>
      </c>
    </row>
    <row r="966" spans="1:10" ht="15" customHeight="1">
      <c r="A966" s="114">
        <v>123</v>
      </c>
      <c r="B966" s="113" t="s">
        <v>2176</v>
      </c>
      <c r="C966" s="116" t="s">
        <v>153</v>
      </c>
      <c r="E966" s="113" t="s">
        <v>232</v>
      </c>
      <c r="F966" s="123" t="s">
        <v>2029</v>
      </c>
      <c r="G966" s="113">
        <f t="shared" si="36"/>
        <v>36</v>
      </c>
      <c r="H966" s="113" t="s">
        <v>154</v>
      </c>
      <c r="I966" s="113">
        <v>2</v>
      </c>
      <c r="J966" s="113">
        <v>1</v>
      </c>
    </row>
    <row r="967" spans="1:10" ht="15" customHeight="1">
      <c r="A967" s="114">
        <v>123</v>
      </c>
      <c r="B967" s="113" t="s">
        <v>2176</v>
      </c>
      <c r="C967" s="116" t="s">
        <v>153</v>
      </c>
      <c r="D967" s="113" t="s">
        <v>153</v>
      </c>
      <c r="E967" s="113" t="s">
        <v>232</v>
      </c>
      <c r="F967" s="123" t="s">
        <v>342</v>
      </c>
      <c r="G967" s="113">
        <f t="shared" si="36"/>
        <v>29</v>
      </c>
      <c r="H967" s="113" t="s">
        <v>154</v>
      </c>
    </row>
    <row r="968" spans="1:10" ht="15" customHeight="1">
      <c r="A968" s="114">
        <v>123</v>
      </c>
      <c r="B968" s="113" t="s">
        <v>2176</v>
      </c>
      <c r="C968" s="116" t="s">
        <v>153</v>
      </c>
      <c r="D968" s="113" t="s">
        <v>155</v>
      </c>
      <c r="E968" s="113" t="s">
        <v>232</v>
      </c>
      <c r="F968" s="123" t="s">
        <v>343</v>
      </c>
      <c r="G968" s="113">
        <f t="shared" si="36"/>
        <v>28</v>
      </c>
      <c r="H968" s="113" t="s">
        <v>154</v>
      </c>
    </row>
    <row r="969" spans="1:10" ht="15" customHeight="1">
      <c r="A969" s="114">
        <v>123</v>
      </c>
      <c r="B969" s="113" t="s">
        <v>2176</v>
      </c>
      <c r="C969" s="116" t="s">
        <v>153</v>
      </c>
      <c r="D969" s="113" t="s">
        <v>157</v>
      </c>
      <c r="E969" s="113" t="s">
        <v>232</v>
      </c>
      <c r="F969" s="123" t="s">
        <v>158</v>
      </c>
      <c r="G969" s="113">
        <f t="shared" si="36"/>
        <v>39</v>
      </c>
      <c r="H969" s="113" t="s">
        <v>154</v>
      </c>
    </row>
    <row r="970" spans="1:10" ht="15" customHeight="1">
      <c r="A970" s="114">
        <v>123</v>
      </c>
      <c r="B970" s="113" t="s">
        <v>2176</v>
      </c>
      <c r="C970" s="116" t="s">
        <v>153</v>
      </c>
      <c r="D970" s="113" t="s">
        <v>159</v>
      </c>
      <c r="E970" s="113" t="s">
        <v>232</v>
      </c>
      <c r="F970" s="123" t="s">
        <v>160</v>
      </c>
      <c r="G970" s="113">
        <f t="shared" si="36"/>
        <v>24</v>
      </c>
      <c r="H970" s="113" t="s">
        <v>154</v>
      </c>
    </row>
    <row r="971" spans="1:10" ht="15" customHeight="1">
      <c r="A971" s="114">
        <v>123</v>
      </c>
      <c r="B971" s="113" t="s">
        <v>2176</v>
      </c>
      <c r="C971" s="116" t="s">
        <v>153</v>
      </c>
      <c r="D971" s="113" t="s">
        <v>161</v>
      </c>
      <c r="E971" s="113" t="s">
        <v>232</v>
      </c>
      <c r="F971" s="123" t="s">
        <v>162</v>
      </c>
      <c r="G971" s="113">
        <f t="shared" si="36"/>
        <v>19</v>
      </c>
      <c r="H971" s="113" t="s">
        <v>154</v>
      </c>
    </row>
    <row r="972" spans="1:10" ht="15" customHeight="1">
      <c r="A972" s="114">
        <v>123</v>
      </c>
      <c r="B972" s="113" t="s">
        <v>2176</v>
      </c>
      <c r="C972" s="116" t="s">
        <v>163</v>
      </c>
      <c r="E972" s="113" t="s">
        <v>232</v>
      </c>
      <c r="F972" s="123" t="s">
        <v>405</v>
      </c>
      <c r="G972" s="113">
        <f t="shared" si="36"/>
        <v>32</v>
      </c>
      <c r="H972" s="113" t="s">
        <v>154</v>
      </c>
    </row>
    <row r="973" spans="1:10" ht="15" customHeight="1">
      <c r="A973" s="114">
        <v>124</v>
      </c>
      <c r="B973" s="113" t="s">
        <v>2165</v>
      </c>
      <c r="C973" s="116" t="s">
        <v>153</v>
      </c>
      <c r="E973" s="113" t="s">
        <v>232</v>
      </c>
      <c r="F973" s="123" t="s">
        <v>2029</v>
      </c>
      <c r="G973" s="113">
        <f t="shared" si="36"/>
        <v>36</v>
      </c>
      <c r="H973" s="113" t="s">
        <v>154</v>
      </c>
      <c r="I973" s="113">
        <v>2</v>
      </c>
      <c r="J973" s="113">
        <v>1</v>
      </c>
    </row>
    <row r="974" spans="1:10" ht="15" customHeight="1">
      <c r="A974" s="114">
        <v>124</v>
      </c>
      <c r="B974" s="113" t="s">
        <v>2165</v>
      </c>
      <c r="C974" s="116" t="s">
        <v>153</v>
      </c>
      <c r="D974" s="113" t="s">
        <v>153</v>
      </c>
      <c r="E974" s="113" t="s">
        <v>232</v>
      </c>
      <c r="F974" s="123" t="s">
        <v>342</v>
      </c>
      <c r="G974" s="113">
        <f t="shared" si="36"/>
        <v>29</v>
      </c>
      <c r="H974" s="113" t="s">
        <v>154</v>
      </c>
    </row>
    <row r="975" spans="1:10" ht="15" customHeight="1">
      <c r="A975" s="114">
        <v>124</v>
      </c>
      <c r="B975" s="113" t="s">
        <v>2165</v>
      </c>
      <c r="C975" s="116" t="s">
        <v>153</v>
      </c>
      <c r="D975" s="113" t="s">
        <v>155</v>
      </c>
      <c r="E975" s="113" t="s">
        <v>232</v>
      </c>
      <c r="F975" s="123" t="s">
        <v>343</v>
      </c>
      <c r="G975" s="113">
        <f t="shared" si="36"/>
        <v>28</v>
      </c>
      <c r="H975" s="113" t="s">
        <v>154</v>
      </c>
    </row>
    <row r="976" spans="1:10" ht="15" customHeight="1">
      <c r="A976" s="114">
        <v>124</v>
      </c>
      <c r="B976" s="113" t="s">
        <v>2165</v>
      </c>
      <c r="C976" s="116" t="s">
        <v>153</v>
      </c>
      <c r="D976" s="113" t="s">
        <v>157</v>
      </c>
      <c r="E976" s="113" t="s">
        <v>232</v>
      </c>
      <c r="F976" s="123" t="s">
        <v>158</v>
      </c>
      <c r="G976" s="113">
        <f t="shared" si="36"/>
        <v>39</v>
      </c>
      <c r="H976" s="113" t="s">
        <v>154</v>
      </c>
    </row>
    <row r="977" spans="1:10" ht="15" customHeight="1">
      <c r="A977" s="114">
        <v>124</v>
      </c>
      <c r="B977" s="113" t="s">
        <v>2165</v>
      </c>
      <c r="C977" s="116" t="s">
        <v>153</v>
      </c>
      <c r="D977" s="113" t="s">
        <v>159</v>
      </c>
      <c r="E977" s="113" t="s">
        <v>232</v>
      </c>
      <c r="F977" s="123" t="s">
        <v>160</v>
      </c>
      <c r="G977" s="113">
        <f t="shared" si="36"/>
        <v>24</v>
      </c>
      <c r="H977" s="113" t="s">
        <v>154</v>
      </c>
    </row>
    <row r="978" spans="1:10" ht="15" customHeight="1">
      <c r="A978" s="114">
        <v>124</v>
      </c>
      <c r="B978" s="113" t="s">
        <v>2165</v>
      </c>
      <c r="C978" s="116" t="s">
        <v>153</v>
      </c>
      <c r="D978" s="113" t="s">
        <v>161</v>
      </c>
      <c r="E978" s="113" t="s">
        <v>232</v>
      </c>
      <c r="F978" s="123" t="s">
        <v>162</v>
      </c>
      <c r="G978" s="113">
        <f t="shared" si="36"/>
        <v>19</v>
      </c>
      <c r="H978" s="113" t="s">
        <v>154</v>
      </c>
    </row>
    <row r="979" spans="1:10" ht="15" customHeight="1">
      <c r="A979" s="114">
        <v>124</v>
      </c>
      <c r="B979" s="113" t="s">
        <v>2165</v>
      </c>
      <c r="C979" s="116" t="s">
        <v>163</v>
      </c>
      <c r="E979" s="113" t="s">
        <v>232</v>
      </c>
      <c r="F979" s="123" t="s">
        <v>405</v>
      </c>
      <c r="G979" s="113">
        <f t="shared" si="36"/>
        <v>32</v>
      </c>
      <c r="H979" s="113" t="s">
        <v>154</v>
      </c>
    </row>
    <row r="980" spans="1:10" ht="15" customHeight="1">
      <c r="A980" s="114">
        <v>124</v>
      </c>
      <c r="B980" s="113" t="s">
        <v>2165</v>
      </c>
      <c r="C980" s="116" t="s">
        <v>452</v>
      </c>
      <c r="E980" s="113" t="s">
        <v>232</v>
      </c>
      <c r="F980" s="123" t="s">
        <v>406</v>
      </c>
      <c r="G980" s="113">
        <f t="shared" si="36"/>
        <v>36</v>
      </c>
      <c r="H980" s="113" t="s">
        <v>154</v>
      </c>
    </row>
    <row r="981" spans="1:10" ht="15" customHeight="1">
      <c r="A981" s="114">
        <v>125</v>
      </c>
      <c r="B981" s="113" t="s">
        <v>2190</v>
      </c>
      <c r="C981" s="116" t="s">
        <v>153</v>
      </c>
      <c r="E981" s="113" t="s">
        <v>232</v>
      </c>
      <c r="F981" s="123" t="s">
        <v>2088</v>
      </c>
      <c r="G981" s="113">
        <f t="shared" si="36"/>
        <v>38</v>
      </c>
      <c r="H981" s="113" t="s">
        <v>154</v>
      </c>
      <c r="I981" s="113">
        <v>2</v>
      </c>
      <c r="J981" s="113">
        <v>1</v>
      </c>
    </row>
    <row r="982" spans="1:10" ht="15" customHeight="1">
      <c r="A982" s="114">
        <v>125</v>
      </c>
      <c r="B982" s="113" t="s">
        <v>2190</v>
      </c>
      <c r="C982" s="116" t="s">
        <v>153</v>
      </c>
      <c r="D982" s="113" t="s">
        <v>153</v>
      </c>
      <c r="E982" s="113" t="s">
        <v>232</v>
      </c>
      <c r="F982" s="123" t="s">
        <v>342</v>
      </c>
      <c r="G982" s="113">
        <f t="shared" si="36"/>
        <v>29</v>
      </c>
      <c r="H982" s="113" t="s">
        <v>154</v>
      </c>
    </row>
    <row r="983" spans="1:10" ht="15" customHeight="1">
      <c r="A983" s="114">
        <v>125</v>
      </c>
      <c r="B983" s="113" t="s">
        <v>2190</v>
      </c>
      <c r="C983" s="116" t="s">
        <v>153</v>
      </c>
      <c r="D983" s="113" t="s">
        <v>155</v>
      </c>
      <c r="E983" s="113" t="s">
        <v>232</v>
      </c>
      <c r="F983" s="123" t="s">
        <v>343</v>
      </c>
      <c r="G983" s="113">
        <f t="shared" si="36"/>
        <v>28</v>
      </c>
      <c r="H983" s="113" t="s">
        <v>154</v>
      </c>
    </row>
    <row r="984" spans="1:10" ht="15" customHeight="1">
      <c r="A984" s="114">
        <v>125</v>
      </c>
      <c r="B984" s="113" t="s">
        <v>2190</v>
      </c>
      <c r="C984" s="116" t="s">
        <v>153</v>
      </c>
      <c r="D984" s="113" t="s">
        <v>157</v>
      </c>
      <c r="E984" s="113" t="s">
        <v>232</v>
      </c>
      <c r="F984" s="123" t="s">
        <v>158</v>
      </c>
      <c r="G984" s="113">
        <f t="shared" si="36"/>
        <v>39</v>
      </c>
      <c r="H984" s="113" t="s">
        <v>154</v>
      </c>
    </row>
    <row r="985" spans="1:10" ht="15" customHeight="1">
      <c r="A985" s="114">
        <v>125</v>
      </c>
      <c r="B985" s="113" t="s">
        <v>2190</v>
      </c>
      <c r="C985" s="116" t="s">
        <v>153</v>
      </c>
      <c r="D985" s="113" t="s">
        <v>159</v>
      </c>
      <c r="E985" s="113" t="s">
        <v>232</v>
      </c>
      <c r="F985" s="123" t="s">
        <v>160</v>
      </c>
      <c r="G985" s="113">
        <f t="shared" si="36"/>
        <v>24</v>
      </c>
      <c r="H985" s="113" t="s">
        <v>154</v>
      </c>
    </row>
    <row r="986" spans="1:10" ht="15" customHeight="1">
      <c r="A986" s="114">
        <v>125</v>
      </c>
      <c r="B986" s="113" t="s">
        <v>2190</v>
      </c>
      <c r="C986" s="116" t="s">
        <v>153</v>
      </c>
      <c r="D986" s="113" t="s">
        <v>161</v>
      </c>
      <c r="E986" s="113" t="s">
        <v>232</v>
      </c>
      <c r="F986" s="123" t="s">
        <v>162</v>
      </c>
      <c r="G986" s="113">
        <f t="shared" si="36"/>
        <v>19</v>
      </c>
      <c r="H986" s="113" t="s">
        <v>154</v>
      </c>
    </row>
    <row r="987" spans="1:10" ht="15" customHeight="1">
      <c r="A987" s="114">
        <v>125</v>
      </c>
      <c r="B987" s="113" t="s">
        <v>2190</v>
      </c>
      <c r="C987" s="116" t="s">
        <v>163</v>
      </c>
      <c r="E987" s="113" t="s">
        <v>232</v>
      </c>
      <c r="F987" s="123" t="s">
        <v>2075</v>
      </c>
      <c r="G987" s="113">
        <f t="shared" si="36"/>
        <v>36</v>
      </c>
      <c r="H987" s="113" t="s">
        <v>154</v>
      </c>
    </row>
    <row r="988" spans="1:10" ht="15" customHeight="1">
      <c r="A988" s="114">
        <v>125</v>
      </c>
      <c r="B988" s="113" t="s">
        <v>2190</v>
      </c>
      <c r="C988" s="116" t="s">
        <v>452</v>
      </c>
      <c r="E988" s="113" t="s">
        <v>232</v>
      </c>
      <c r="F988" s="123" t="s">
        <v>2076</v>
      </c>
      <c r="G988" s="113">
        <f t="shared" si="36"/>
        <v>37</v>
      </c>
      <c r="H988" s="113" t="s">
        <v>154</v>
      </c>
    </row>
    <row r="989" spans="1:10" ht="15" customHeight="1">
      <c r="A989" s="114">
        <v>125</v>
      </c>
      <c r="B989" s="113" t="s">
        <v>2190</v>
      </c>
      <c r="C989" s="116" t="s">
        <v>344</v>
      </c>
      <c r="E989" s="113" t="s">
        <v>232</v>
      </c>
      <c r="F989" s="123" t="s">
        <v>2077</v>
      </c>
      <c r="G989" s="113">
        <f t="shared" si="36"/>
        <v>32</v>
      </c>
      <c r="H989" s="113" t="s">
        <v>154</v>
      </c>
    </row>
    <row r="990" spans="1:10" ht="15" customHeight="1">
      <c r="A990" s="114">
        <v>126</v>
      </c>
      <c r="B990" s="113" t="s">
        <v>2190</v>
      </c>
      <c r="C990" s="129" t="s">
        <v>153</v>
      </c>
      <c r="D990" s="130"/>
      <c r="E990" s="113" t="s">
        <v>232</v>
      </c>
      <c r="F990" s="131" t="s">
        <v>2087</v>
      </c>
      <c r="G990" s="113">
        <f t="shared" si="36"/>
        <v>38</v>
      </c>
      <c r="H990" s="113" t="s">
        <v>154</v>
      </c>
      <c r="I990" s="113">
        <v>2</v>
      </c>
      <c r="J990" s="113">
        <v>4</v>
      </c>
    </row>
    <row r="991" spans="1:10" ht="15" customHeight="1">
      <c r="A991" s="114">
        <v>126</v>
      </c>
      <c r="B991" s="113" t="s">
        <v>2190</v>
      </c>
      <c r="C991" s="129" t="s">
        <v>153</v>
      </c>
      <c r="D991" s="130" t="s">
        <v>153</v>
      </c>
      <c r="E991" s="113" t="s">
        <v>232</v>
      </c>
      <c r="F991" s="131" t="s">
        <v>342</v>
      </c>
      <c r="G991" s="113">
        <f t="shared" si="36"/>
        <v>29</v>
      </c>
      <c r="H991" s="113" t="s">
        <v>154</v>
      </c>
    </row>
    <row r="992" spans="1:10" ht="15" customHeight="1">
      <c r="A992" s="114">
        <v>126</v>
      </c>
      <c r="B992" s="113" t="s">
        <v>2190</v>
      </c>
      <c r="C992" s="129" t="s">
        <v>153</v>
      </c>
      <c r="D992" s="130" t="s">
        <v>155</v>
      </c>
      <c r="E992" s="113" t="s">
        <v>232</v>
      </c>
      <c r="F992" s="131" t="s">
        <v>343</v>
      </c>
      <c r="G992" s="113">
        <f t="shared" si="36"/>
        <v>28</v>
      </c>
      <c r="H992" s="113" t="s">
        <v>154</v>
      </c>
    </row>
    <row r="993" spans="1:10" ht="15" customHeight="1">
      <c r="A993" s="114">
        <v>126</v>
      </c>
      <c r="B993" s="113" t="s">
        <v>2190</v>
      </c>
      <c r="C993" s="129" t="s">
        <v>153</v>
      </c>
      <c r="D993" s="130" t="s">
        <v>157</v>
      </c>
      <c r="E993" s="113" t="s">
        <v>232</v>
      </c>
      <c r="F993" s="131" t="s">
        <v>158</v>
      </c>
      <c r="G993" s="113">
        <f t="shared" si="36"/>
        <v>39</v>
      </c>
      <c r="H993" s="113" t="s">
        <v>154</v>
      </c>
    </row>
    <row r="994" spans="1:10" ht="15" customHeight="1">
      <c r="A994" s="114">
        <v>126</v>
      </c>
      <c r="B994" s="113" t="s">
        <v>2190</v>
      </c>
      <c r="C994" s="129" t="s">
        <v>153</v>
      </c>
      <c r="D994" s="130" t="s">
        <v>159</v>
      </c>
      <c r="E994" s="113" t="s">
        <v>232</v>
      </c>
      <c r="F994" s="131" t="s">
        <v>160</v>
      </c>
      <c r="G994" s="113">
        <f t="shared" si="36"/>
        <v>24</v>
      </c>
      <c r="H994" s="113" t="s">
        <v>154</v>
      </c>
    </row>
    <row r="995" spans="1:10" ht="15" customHeight="1">
      <c r="A995" s="114">
        <v>126</v>
      </c>
      <c r="B995" s="113" t="s">
        <v>2190</v>
      </c>
      <c r="C995" s="129" t="s">
        <v>153</v>
      </c>
      <c r="D995" s="130" t="s">
        <v>161</v>
      </c>
      <c r="E995" s="113" t="s">
        <v>232</v>
      </c>
      <c r="F995" s="131" t="s">
        <v>162</v>
      </c>
      <c r="G995" s="113">
        <f t="shared" si="36"/>
        <v>19</v>
      </c>
      <c r="H995" s="113" t="s">
        <v>154</v>
      </c>
    </row>
    <row r="996" spans="1:10" ht="15" customHeight="1">
      <c r="A996" s="114">
        <v>126</v>
      </c>
      <c r="B996" s="113" t="s">
        <v>2190</v>
      </c>
      <c r="C996" s="129" t="s">
        <v>163</v>
      </c>
      <c r="D996" s="130"/>
      <c r="E996" s="113" t="s">
        <v>232</v>
      </c>
      <c r="F996" s="131" t="s">
        <v>410</v>
      </c>
      <c r="G996" s="113">
        <f t="shared" si="36"/>
        <v>30</v>
      </c>
      <c r="H996" s="113" t="s">
        <v>154</v>
      </c>
    </row>
    <row r="997" spans="1:10" ht="15" customHeight="1">
      <c r="A997" s="114">
        <v>126</v>
      </c>
      <c r="B997" s="113" t="s">
        <v>2190</v>
      </c>
      <c r="C997" s="129" t="s">
        <v>452</v>
      </c>
      <c r="D997" s="130"/>
      <c r="E997" s="113" t="s">
        <v>232</v>
      </c>
      <c r="F997" s="131" t="s">
        <v>2078</v>
      </c>
      <c r="G997" s="113">
        <f t="shared" si="36"/>
        <v>37</v>
      </c>
      <c r="H997" s="113" t="s">
        <v>154</v>
      </c>
    </row>
    <row r="998" spans="1:10" ht="15" customHeight="1">
      <c r="A998" s="114">
        <v>126</v>
      </c>
      <c r="B998" s="113" t="s">
        <v>2190</v>
      </c>
      <c r="C998" s="129" t="s">
        <v>344</v>
      </c>
      <c r="D998" s="130"/>
      <c r="E998" s="113" t="s">
        <v>232</v>
      </c>
      <c r="F998" s="131" t="s">
        <v>2079</v>
      </c>
      <c r="G998" s="113">
        <f t="shared" si="36"/>
        <v>38</v>
      </c>
      <c r="H998" s="113" t="s">
        <v>154</v>
      </c>
    </row>
    <row r="999" spans="1:10" ht="15" customHeight="1">
      <c r="A999" s="114">
        <v>126</v>
      </c>
      <c r="B999" s="113" t="s">
        <v>2190</v>
      </c>
      <c r="C999" s="129" t="s">
        <v>345</v>
      </c>
      <c r="D999" s="130"/>
      <c r="E999" s="113" t="s">
        <v>232</v>
      </c>
      <c r="F999" s="131" t="s">
        <v>2080</v>
      </c>
      <c r="G999" s="113">
        <f t="shared" si="36"/>
        <v>33</v>
      </c>
      <c r="H999" s="113" t="s">
        <v>154</v>
      </c>
    </row>
    <row r="1000" spans="1:10" ht="15" customHeight="1">
      <c r="A1000" s="114">
        <v>126</v>
      </c>
      <c r="B1000" s="113" t="s">
        <v>2190</v>
      </c>
      <c r="C1000" s="129" t="s">
        <v>346</v>
      </c>
      <c r="D1000" s="130"/>
      <c r="E1000" s="113" t="s">
        <v>232</v>
      </c>
      <c r="F1000" s="131" t="s">
        <v>2081</v>
      </c>
      <c r="G1000" s="113">
        <f t="shared" si="36"/>
        <v>38</v>
      </c>
      <c r="H1000" s="113" t="s">
        <v>154</v>
      </c>
    </row>
    <row r="1001" spans="1:10" ht="15" customHeight="1">
      <c r="A1001" s="114"/>
    </row>
    <row r="1002" spans="1:10" ht="15" customHeight="1">
      <c r="A1002" s="141">
        <v>127</v>
      </c>
      <c r="B1002" s="113" t="s">
        <v>2142</v>
      </c>
      <c r="C1002" s="129" t="s">
        <v>153</v>
      </c>
      <c r="D1002" s="130"/>
      <c r="E1002" s="113" t="s">
        <v>2577</v>
      </c>
      <c r="F1002" s="131" t="s">
        <v>2146</v>
      </c>
      <c r="G1002" s="113">
        <v>34</v>
      </c>
      <c r="H1002" s="113" t="s">
        <v>154</v>
      </c>
      <c r="I1002" s="113">
        <v>4</v>
      </c>
      <c r="J1002" s="113">
        <v>8</v>
      </c>
    </row>
    <row r="1003" spans="1:10" ht="15" customHeight="1">
      <c r="A1003" s="141">
        <v>127</v>
      </c>
      <c r="B1003" s="113" t="s">
        <v>2142</v>
      </c>
      <c r="C1003" s="129" t="s">
        <v>153</v>
      </c>
      <c r="D1003" s="130" t="s">
        <v>153</v>
      </c>
      <c r="E1003" s="113" t="s">
        <v>2577</v>
      </c>
      <c r="F1003" s="131" t="s">
        <v>2578</v>
      </c>
      <c r="G1003" s="113">
        <v>32</v>
      </c>
      <c r="H1003" s="113" t="s">
        <v>154</v>
      </c>
      <c r="I1003" s="113">
        <v>0</v>
      </c>
      <c r="J1003" s="113">
        <v>0</v>
      </c>
    </row>
    <row r="1004" spans="1:10" ht="15" customHeight="1">
      <c r="A1004" s="141">
        <v>127</v>
      </c>
      <c r="B1004" s="113" t="s">
        <v>2142</v>
      </c>
      <c r="C1004" s="129" t="s">
        <v>153</v>
      </c>
      <c r="D1004" s="130" t="s">
        <v>155</v>
      </c>
      <c r="E1004" s="113" t="s">
        <v>2577</v>
      </c>
      <c r="F1004" s="131" t="s">
        <v>2579</v>
      </c>
      <c r="G1004" s="113">
        <v>28</v>
      </c>
      <c r="H1004" s="113" t="s">
        <v>154</v>
      </c>
      <c r="I1004" s="113">
        <v>0</v>
      </c>
      <c r="J1004" s="113">
        <v>0</v>
      </c>
    </row>
    <row r="1005" spans="1:10" ht="15" customHeight="1">
      <c r="A1005" s="141">
        <v>127</v>
      </c>
      <c r="B1005" s="113" t="s">
        <v>2142</v>
      </c>
      <c r="C1005" s="129" t="s">
        <v>153</v>
      </c>
      <c r="D1005" s="130" t="s">
        <v>157</v>
      </c>
      <c r="E1005" s="113" t="s">
        <v>2577</v>
      </c>
      <c r="F1005" s="131" t="s">
        <v>158</v>
      </c>
      <c r="G1005" s="113">
        <v>39</v>
      </c>
      <c r="H1005" s="113" t="s">
        <v>154</v>
      </c>
      <c r="I1005" s="113">
        <v>0</v>
      </c>
      <c r="J1005" s="113">
        <v>0</v>
      </c>
    </row>
    <row r="1006" spans="1:10" ht="15" customHeight="1">
      <c r="A1006" s="141">
        <v>127</v>
      </c>
      <c r="B1006" s="113" t="s">
        <v>2142</v>
      </c>
      <c r="C1006" s="129" t="s">
        <v>153</v>
      </c>
      <c r="D1006" s="130" t="s">
        <v>159</v>
      </c>
      <c r="E1006" s="113" t="s">
        <v>2577</v>
      </c>
      <c r="F1006" s="131" t="s">
        <v>160</v>
      </c>
      <c r="G1006" s="113">
        <v>24</v>
      </c>
      <c r="H1006" s="113" t="s">
        <v>154</v>
      </c>
      <c r="I1006" s="113">
        <v>0</v>
      </c>
      <c r="J1006" s="113">
        <v>0</v>
      </c>
    </row>
    <row r="1007" spans="1:10" ht="15" customHeight="1">
      <c r="A1007" s="141">
        <v>127</v>
      </c>
      <c r="B1007" s="113" t="s">
        <v>2142</v>
      </c>
      <c r="C1007" s="129" t="s">
        <v>153</v>
      </c>
      <c r="D1007" s="130" t="s">
        <v>161</v>
      </c>
      <c r="E1007" s="113" t="s">
        <v>2577</v>
      </c>
      <c r="F1007" s="131" t="s">
        <v>162</v>
      </c>
      <c r="G1007" s="113">
        <v>19</v>
      </c>
      <c r="H1007" s="113" t="s">
        <v>154</v>
      </c>
      <c r="I1007" s="113">
        <v>0</v>
      </c>
      <c r="J1007" s="113">
        <v>0</v>
      </c>
    </row>
    <row r="1008" spans="1:10" ht="15" customHeight="1">
      <c r="A1008" s="141">
        <v>127</v>
      </c>
      <c r="B1008" s="113" t="s">
        <v>2142</v>
      </c>
      <c r="C1008" s="129" t="s">
        <v>163</v>
      </c>
      <c r="D1008" s="130"/>
      <c r="E1008" s="113" t="s">
        <v>2577</v>
      </c>
      <c r="F1008" s="131" t="s">
        <v>2580</v>
      </c>
      <c r="G1008" s="113">
        <v>18</v>
      </c>
      <c r="H1008" s="113" t="s">
        <v>154</v>
      </c>
      <c r="I1008" s="113">
        <v>0</v>
      </c>
      <c r="J1008" s="113">
        <v>0</v>
      </c>
    </row>
    <row r="1009" spans="1:10" ht="15" customHeight="1">
      <c r="A1009" s="141">
        <v>127</v>
      </c>
      <c r="B1009" s="113" t="s">
        <v>2142</v>
      </c>
      <c r="C1009" s="129" t="s">
        <v>452</v>
      </c>
      <c r="D1009" s="130"/>
      <c r="E1009" s="113" t="s">
        <v>2577</v>
      </c>
      <c r="F1009" s="131" t="s">
        <v>2581</v>
      </c>
      <c r="G1009" s="113">
        <v>18</v>
      </c>
      <c r="H1009" s="113" t="s">
        <v>154</v>
      </c>
      <c r="I1009" s="113">
        <v>0</v>
      </c>
      <c r="J1009" s="113">
        <v>0</v>
      </c>
    </row>
    <row r="1010" spans="1:10" ht="15" customHeight="1">
      <c r="A1010" s="141">
        <v>128</v>
      </c>
      <c r="B1010" s="113" t="s">
        <v>2329</v>
      </c>
      <c r="C1010" s="129" t="s">
        <v>153</v>
      </c>
      <c r="D1010" s="130"/>
      <c r="E1010" s="113" t="s">
        <v>2577</v>
      </c>
      <c r="F1010" s="131" t="s">
        <v>2330</v>
      </c>
      <c r="G1010" s="113">
        <v>29</v>
      </c>
      <c r="H1010" s="113" t="s">
        <v>154</v>
      </c>
      <c r="I1010" s="113">
        <v>2</v>
      </c>
      <c r="J1010" s="113">
        <v>8</v>
      </c>
    </row>
    <row r="1011" spans="1:10" ht="15" customHeight="1">
      <c r="A1011" s="141">
        <v>128</v>
      </c>
      <c r="B1011" s="113" t="s">
        <v>2329</v>
      </c>
      <c r="C1011" s="129" t="s">
        <v>153</v>
      </c>
      <c r="D1011" s="130" t="s">
        <v>153</v>
      </c>
      <c r="E1011" s="113" t="s">
        <v>2577</v>
      </c>
      <c r="F1011" s="131" t="s">
        <v>2578</v>
      </c>
      <c r="G1011" s="113">
        <v>32</v>
      </c>
      <c r="H1011" s="113" t="s">
        <v>154</v>
      </c>
      <c r="I1011" s="113">
        <v>0</v>
      </c>
      <c r="J1011" s="113">
        <v>0</v>
      </c>
    </row>
    <row r="1012" spans="1:10" ht="15" customHeight="1">
      <c r="A1012" s="141">
        <v>128</v>
      </c>
      <c r="B1012" s="113" t="s">
        <v>2329</v>
      </c>
      <c r="C1012" s="129" t="s">
        <v>153</v>
      </c>
      <c r="D1012" s="130" t="s">
        <v>155</v>
      </c>
      <c r="E1012" s="113" t="s">
        <v>2577</v>
      </c>
      <c r="F1012" s="131" t="s">
        <v>2579</v>
      </c>
      <c r="G1012" s="113">
        <v>28</v>
      </c>
      <c r="H1012" s="113" t="s">
        <v>154</v>
      </c>
      <c r="I1012" s="113">
        <v>0</v>
      </c>
      <c r="J1012" s="113">
        <v>0</v>
      </c>
    </row>
    <row r="1013" spans="1:10" ht="15" customHeight="1">
      <c r="A1013" s="141">
        <v>128</v>
      </c>
      <c r="B1013" s="113" t="s">
        <v>2329</v>
      </c>
      <c r="C1013" s="129" t="s">
        <v>153</v>
      </c>
      <c r="D1013" s="130" t="s">
        <v>157</v>
      </c>
      <c r="E1013" s="113" t="s">
        <v>2577</v>
      </c>
      <c r="F1013" s="131" t="s">
        <v>158</v>
      </c>
      <c r="G1013" s="113">
        <v>39</v>
      </c>
      <c r="H1013" s="113" t="s">
        <v>154</v>
      </c>
      <c r="I1013" s="113">
        <v>0</v>
      </c>
      <c r="J1013" s="113">
        <v>0</v>
      </c>
    </row>
    <row r="1014" spans="1:10" ht="15" customHeight="1">
      <c r="A1014" s="141">
        <v>128</v>
      </c>
      <c r="B1014" s="113" t="s">
        <v>2329</v>
      </c>
      <c r="C1014" s="129" t="s">
        <v>153</v>
      </c>
      <c r="D1014" s="130" t="s">
        <v>159</v>
      </c>
      <c r="E1014" s="113" t="s">
        <v>2577</v>
      </c>
      <c r="F1014" s="131" t="s">
        <v>160</v>
      </c>
      <c r="G1014" s="113">
        <v>24</v>
      </c>
      <c r="H1014" s="113" t="s">
        <v>154</v>
      </c>
      <c r="I1014" s="113">
        <v>0</v>
      </c>
      <c r="J1014" s="113">
        <v>0</v>
      </c>
    </row>
    <row r="1015" spans="1:10" ht="15" customHeight="1">
      <c r="A1015" s="141">
        <v>128</v>
      </c>
      <c r="B1015" s="113" t="s">
        <v>2329</v>
      </c>
      <c r="C1015" s="129" t="s">
        <v>153</v>
      </c>
      <c r="D1015" s="130" t="s">
        <v>161</v>
      </c>
      <c r="E1015" s="113" t="s">
        <v>2577</v>
      </c>
      <c r="F1015" s="131" t="s">
        <v>162</v>
      </c>
      <c r="G1015" s="113">
        <v>19</v>
      </c>
      <c r="H1015" s="113" t="s">
        <v>154</v>
      </c>
      <c r="I1015" s="113">
        <v>0</v>
      </c>
      <c r="J1015" s="113">
        <v>0</v>
      </c>
    </row>
    <row r="1016" spans="1:10" ht="15" customHeight="1">
      <c r="A1016" s="141">
        <v>128</v>
      </c>
      <c r="B1016" s="113" t="s">
        <v>2329</v>
      </c>
      <c r="C1016" s="129" t="s">
        <v>163</v>
      </c>
      <c r="D1016" s="130"/>
      <c r="E1016" s="113" t="s">
        <v>2577</v>
      </c>
      <c r="F1016" s="131" t="s">
        <v>2582</v>
      </c>
      <c r="G1016" s="113">
        <v>40</v>
      </c>
      <c r="H1016" s="113" t="s">
        <v>154</v>
      </c>
      <c r="I1016" s="113">
        <v>0</v>
      </c>
      <c r="J1016" s="113">
        <v>0</v>
      </c>
    </row>
    <row r="1017" spans="1:10" ht="15" customHeight="1">
      <c r="A1017" s="141">
        <v>129</v>
      </c>
      <c r="B1017" s="113" t="s">
        <v>2329</v>
      </c>
      <c r="C1017" s="129" t="s">
        <v>153</v>
      </c>
      <c r="D1017" s="130"/>
      <c r="E1017" s="113" t="s">
        <v>2577</v>
      </c>
      <c r="F1017" s="131" t="s">
        <v>2332</v>
      </c>
      <c r="G1017" s="113">
        <v>33</v>
      </c>
      <c r="H1017" s="113" t="s">
        <v>154</v>
      </c>
      <c r="I1017" s="113">
        <v>2</v>
      </c>
      <c r="J1017" s="113">
        <v>8</v>
      </c>
    </row>
    <row r="1018" spans="1:10" ht="15" customHeight="1">
      <c r="A1018" s="141">
        <v>129</v>
      </c>
      <c r="B1018" s="113" t="s">
        <v>2329</v>
      </c>
      <c r="C1018" s="129" t="s">
        <v>153</v>
      </c>
      <c r="D1018" s="130" t="s">
        <v>153</v>
      </c>
      <c r="E1018" s="113" t="s">
        <v>2577</v>
      </c>
      <c r="F1018" s="131" t="s">
        <v>2578</v>
      </c>
      <c r="G1018" s="113">
        <v>32</v>
      </c>
      <c r="H1018" s="113" t="s">
        <v>154</v>
      </c>
      <c r="I1018" s="113">
        <v>0</v>
      </c>
      <c r="J1018" s="113">
        <v>0</v>
      </c>
    </row>
    <row r="1019" spans="1:10" ht="15" customHeight="1">
      <c r="A1019" s="141">
        <v>129</v>
      </c>
      <c r="B1019" s="113" t="s">
        <v>2329</v>
      </c>
      <c r="C1019" s="129" t="s">
        <v>153</v>
      </c>
      <c r="D1019" s="130" t="s">
        <v>155</v>
      </c>
      <c r="E1019" s="113" t="s">
        <v>2577</v>
      </c>
      <c r="F1019" s="131" t="s">
        <v>2579</v>
      </c>
      <c r="G1019" s="113">
        <v>28</v>
      </c>
      <c r="H1019" s="113" t="s">
        <v>154</v>
      </c>
      <c r="I1019" s="113">
        <v>0</v>
      </c>
      <c r="J1019" s="113">
        <v>0</v>
      </c>
    </row>
    <row r="1020" spans="1:10" ht="15" customHeight="1">
      <c r="A1020" s="141">
        <v>129</v>
      </c>
      <c r="B1020" s="113" t="s">
        <v>2329</v>
      </c>
      <c r="C1020" s="129" t="s">
        <v>153</v>
      </c>
      <c r="D1020" s="130" t="s">
        <v>157</v>
      </c>
      <c r="E1020" s="113" t="s">
        <v>2577</v>
      </c>
      <c r="F1020" s="131" t="s">
        <v>158</v>
      </c>
      <c r="G1020" s="113">
        <v>39</v>
      </c>
      <c r="H1020" s="113" t="s">
        <v>154</v>
      </c>
      <c r="I1020" s="113">
        <v>0</v>
      </c>
      <c r="J1020" s="113">
        <v>0</v>
      </c>
    </row>
    <row r="1021" spans="1:10" ht="15" customHeight="1">
      <c r="A1021" s="141">
        <v>129</v>
      </c>
      <c r="B1021" s="113" t="s">
        <v>2329</v>
      </c>
      <c r="C1021" s="129" t="s">
        <v>153</v>
      </c>
      <c r="D1021" s="130" t="s">
        <v>159</v>
      </c>
      <c r="E1021" s="113" t="s">
        <v>2577</v>
      </c>
      <c r="F1021" s="131" t="s">
        <v>160</v>
      </c>
      <c r="G1021" s="113">
        <v>24</v>
      </c>
      <c r="H1021" s="113" t="s">
        <v>154</v>
      </c>
      <c r="I1021" s="113">
        <v>0</v>
      </c>
      <c r="J1021" s="113">
        <v>0</v>
      </c>
    </row>
    <row r="1022" spans="1:10" ht="15" customHeight="1">
      <c r="A1022" s="141">
        <v>129</v>
      </c>
      <c r="B1022" s="113" t="s">
        <v>2329</v>
      </c>
      <c r="C1022" s="129" t="s">
        <v>153</v>
      </c>
      <c r="D1022" s="130" t="s">
        <v>161</v>
      </c>
      <c r="E1022" s="113" t="s">
        <v>2577</v>
      </c>
      <c r="F1022" s="131" t="s">
        <v>162</v>
      </c>
      <c r="G1022" s="113">
        <v>19</v>
      </c>
      <c r="H1022" s="113" t="s">
        <v>154</v>
      </c>
      <c r="I1022" s="113">
        <v>0</v>
      </c>
      <c r="J1022" s="113">
        <v>0</v>
      </c>
    </row>
    <row r="1023" spans="1:10" ht="15" customHeight="1">
      <c r="A1023" s="141">
        <v>129</v>
      </c>
      <c r="B1023" s="113" t="s">
        <v>2329</v>
      </c>
      <c r="C1023" s="129" t="s">
        <v>163</v>
      </c>
      <c r="D1023" s="130"/>
      <c r="E1023" s="113" t="s">
        <v>2577</v>
      </c>
      <c r="F1023" s="131" t="s">
        <v>2583</v>
      </c>
      <c r="G1023" s="113">
        <v>30</v>
      </c>
      <c r="H1023" s="113" t="s">
        <v>154</v>
      </c>
      <c r="I1023" s="113">
        <v>0</v>
      </c>
      <c r="J1023" s="113">
        <v>0</v>
      </c>
    </row>
    <row r="1024" spans="1:10" ht="15" customHeight="1">
      <c r="A1024" s="141">
        <v>130</v>
      </c>
      <c r="B1024" s="113" t="s">
        <v>2329</v>
      </c>
      <c r="C1024" s="129" t="s">
        <v>153</v>
      </c>
      <c r="D1024" s="130"/>
      <c r="E1024" s="113" t="s">
        <v>2577</v>
      </c>
      <c r="F1024" s="131" t="s">
        <v>2334</v>
      </c>
      <c r="G1024" s="113">
        <v>35</v>
      </c>
      <c r="H1024" s="113" t="s">
        <v>154</v>
      </c>
      <c r="I1024" s="113">
        <v>2</v>
      </c>
      <c r="J1024" s="113">
        <v>8</v>
      </c>
    </row>
    <row r="1025" spans="1:10" ht="15" customHeight="1">
      <c r="A1025" s="141">
        <v>130</v>
      </c>
      <c r="B1025" s="113" t="s">
        <v>2329</v>
      </c>
      <c r="C1025" s="129" t="s">
        <v>153</v>
      </c>
      <c r="D1025" s="130" t="s">
        <v>153</v>
      </c>
      <c r="E1025" s="113" t="s">
        <v>2577</v>
      </c>
      <c r="F1025" s="131" t="s">
        <v>2578</v>
      </c>
      <c r="G1025" s="113">
        <v>32</v>
      </c>
      <c r="H1025" s="113" t="s">
        <v>154</v>
      </c>
      <c r="I1025" s="113">
        <v>0</v>
      </c>
      <c r="J1025" s="113">
        <v>0</v>
      </c>
    </row>
    <row r="1026" spans="1:10" ht="15" customHeight="1">
      <c r="A1026" s="141">
        <v>130</v>
      </c>
      <c r="B1026" s="113" t="s">
        <v>2329</v>
      </c>
      <c r="C1026" s="129" t="s">
        <v>153</v>
      </c>
      <c r="D1026" s="130" t="s">
        <v>155</v>
      </c>
      <c r="E1026" s="113" t="s">
        <v>2577</v>
      </c>
      <c r="F1026" s="131" t="s">
        <v>2579</v>
      </c>
      <c r="G1026" s="113">
        <v>28</v>
      </c>
      <c r="H1026" s="113" t="s">
        <v>154</v>
      </c>
      <c r="I1026" s="113">
        <v>0</v>
      </c>
      <c r="J1026" s="113">
        <v>0</v>
      </c>
    </row>
    <row r="1027" spans="1:10" ht="15" customHeight="1">
      <c r="A1027" s="141">
        <v>130</v>
      </c>
      <c r="B1027" s="113" t="s">
        <v>2329</v>
      </c>
      <c r="C1027" s="129" t="s">
        <v>153</v>
      </c>
      <c r="D1027" s="130" t="s">
        <v>157</v>
      </c>
      <c r="E1027" s="113" t="s">
        <v>2577</v>
      </c>
      <c r="F1027" s="131" t="s">
        <v>158</v>
      </c>
      <c r="G1027" s="113">
        <v>39</v>
      </c>
      <c r="H1027" s="113" t="s">
        <v>154</v>
      </c>
      <c r="I1027" s="113">
        <v>0</v>
      </c>
      <c r="J1027" s="113">
        <v>0</v>
      </c>
    </row>
    <row r="1028" spans="1:10" ht="15" customHeight="1">
      <c r="A1028" s="141">
        <v>130</v>
      </c>
      <c r="B1028" s="113" t="s">
        <v>2329</v>
      </c>
      <c r="C1028" s="129" t="s">
        <v>153</v>
      </c>
      <c r="D1028" s="130" t="s">
        <v>159</v>
      </c>
      <c r="E1028" s="113" t="s">
        <v>2577</v>
      </c>
      <c r="F1028" s="131" t="s">
        <v>160</v>
      </c>
      <c r="G1028" s="113">
        <v>24</v>
      </c>
      <c r="H1028" s="113" t="s">
        <v>154</v>
      </c>
      <c r="I1028" s="113">
        <v>0</v>
      </c>
      <c r="J1028" s="113">
        <v>0</v>
      </c>
    </row>
    <row r="1029" spans="1:10" ht="15" customHeight="1">
      <c r="A1029" s="141">
        <v>130</v>
      </c>
      <c r="B1029" s="113" t="s">
        <v>2329</v>
      </c>
      <c r="C1029" s="129" t="s">
        <v>153</v>
      </c>
      <c r="D1029" s="130" t="s">
        <v>161</v>
      </c>
      <c r="E1029" s="113" t="s">
        <v>2577</v>
      </c>
      <c r="F1029" s="131" t="s">
        <v>162</v>
      </c>
      <c r="G1029" s="113">
        <v>19</v>
      </c>
      <c r="H1029" s="113" t="s">
        <v>154</v>
      </c>
      <c r="I1029" s="113">
        <v>0</v>
      </c>
      <c r="J1029" s="113">
        <v>0</v>
      </c>
    </row>
    <row r="1030" spans="1:10" ht="15" customHeight="1">
      <c r="A1030" s="141">
        <v>130</v>
      </c>
      <c r="B1030" s="113" t="s">
        <v>2329</v>
      </c>
      <c r="C1030" s="129" t="s">
        <v>163</v>
      </c>
      <c r="D1030" s="130"/>
      <c r="E1030" s="113" t="s">
        <v>2577</v>
      </c>
      <c r="F1030" s="131" t="s">
        <v>2584</v>
      </c>
      <c r="G1030" s="113">
        <v>37</v>
      </c>
      <c r="H1030" s="113" t="s">
        <v>154</v>
      </c>
      <c r="I1030" s="113">
        <v>0</v>
      </c>
      <c r="J1030" s="113">
        <v>0</v>
      </c>
    </row>
    <row r="1031" spans="1:10" ht="15" customHeight="1">
      <c r="A1031" s="141">
        <v>131</v>
      </c>
      <c r="B1031" s="113" t="s">
        <v>2142</v>
      </c>
      <c r="C1031" s="129" t="s">
        <v>153</v>
      </c>
      <c r="D1031" s="130"/>
      <c r="E1031" s="113" t="s">
        <v>2577</v>
      </c>
      <c r="F1031" s="131" t="s">
        <v>2336</v>
      </c>
      <c r="G1031" s="113">
        <v>32</v>
      </c>
      <c r="H1031" s="113" t="s">
        <v>154</v>
      </c>
      <c r="I1031" s="113">
        <v>4</v>
      </c>
      <c r="J1031" s="113">
        <v>4</v>
      </c>
    </row>
    <row r="1032" spans="1:10" ht="15" customHeight="1">
      <c r="A1032" s="141">
        <v>131</v>
      </c>
      <c r="B1032" s="113" t="s">
        <v>2142</v>
      </c>
      <c r="C1032" s="129" t="s">
        <v>153</v>
      </c>
      <c r="D1032" s="130" t="s">
        <v>153</v>
      </c>
      <c r="E1032" s="113" t="s">
        <v>2577</v>
      </c>
      <c r="F1032" s="131" t="s">
        <v>2578</v>
      </c>
      <c r="G1032" s="113">
        <v>32</v>
      </c>
      <c r="H1032" s="113" t="s">
        <v>154</v>
      </c>
      <c r="I1032" s="113">
        <v>0</v>
      </c>
      <c r="J1032" s="113">
        <v>0</v>
      </c>
    </row>
    <row r="1033" spans="1:10" ht="15" customHeight="1">
      <c r="A1033" s="141">
        <v>131</v>
      </c>
      <c r="B1033" s="113" t="s">
        <v>2142</v>
      </c>
      <c r="C1033" s="129" t="s">
        <v>153</v>
      </c>
      <c r="D1033" s="130" t="s">
        <v>155</v>
      </c>
      <c r="E1033" s="113" t="s">
        <v>2577</v>
      </c>
      <c r="F1033" s="131" t="s">
        <v>2579</v>
      </c>
      <c r="G1033" s="113">
        <v>28</v>
      </c>
      <c r="H1033" s="113" t="s">
        <v>154</v>
      </c>
      <c r="I1033" s="113">
        <v>0</v>
      </c>
      <c r="J1033" s="113">
        <v>0</v>
      </c>
    </row>
    <row r="1034" spans="1:10" ht="15" customHeight="1">
      <c r="A1034" s="141">
        <v>131</v>
      </c>
      <c r="B1034" s="113" t="s">
        <v>2142</v>
      </c>
      <c r="C1034" s="129" t="s">
        <v>153</v>
      </c>
      <c r="D1034" s="130" t="s">
        <v>157</v>
      </c>
      <c r="E1034" s="113" t="s">
        <v>2577</v>
      </c>
      <c r="F1034" s="131" t="s">
        <v>158</v>
      </c>
      <c r="G1034" s="113">
        <v>39</v>
      </c>
      <c r="H1034" s="113" t="s">
        <v>154</v>
      </c>
      <c r="I1034" s="113">
        <v>0</v>
      </c>
      <c r="J1034" s="113">
        <v>0</v>
      </c>
    </row>
    <row r="1035" spans="1:10" ht="15" customHeight="1">
      <c r="A1035" s="141">
        <v>131</v>
      </c>
      <c r="B1035" s="113" t="s">
        <v>2142</v>
      </c>
      <c r="C1035" s="129" t="s">
        <v>153</v>
      </c>
      <c r="D1035" s="130" t="s">
        <v>159</v>
      </c>
      <c r="E1035" s="113" t="s">
        <v>2577</v>
      </c>
      <c r="F1035" s="131" t="s">
        <v>160</v>
      </c>
      <c r="G1035" s="113">
        <v>24</v>
      </c>
      <c r="H1035" s="113" t="s">
        <v>154</v>
      </c>
      <c r="I1035" s="113">
        <v>0</v>
      </c>
      <c r="J1035" s="113">
        <v>0</v>
      </c>
    </row>
    <row r="1036" spans="1:10" ht="15" customHeight="1">
      <c r="A1036" s="141">
        <v>131</v>
      </c>
      <c r="B1036" s="113" t="s">
        <v>2142</v>
      </c>
      <c r="C1036" s="129" t="s">
        <v>153</v>
      </c>
      <c r="D1036" s="130" t="s">
        <v>161</v>
      </c>
      <c r="E1036" s="113" t="s">
        <v>2577</v>
      </c>
      <c r="F1036" s="131" t="s">
        <v>162</v>
      </c>
      <c r="G1036" s="113">
        <v>19</v>
      </c>
      <c r="H1036" s="113" t="s">
        <v>154</v>
      </c>
      <c r="I1036" s="113">
        <v>0</v>
      </c>
      <c r="J1036" s="113">
        <v>0</v>
      </c>
    </row>
    <row r="1037" spans="1:10" ht="15" customHeight="1">
      <c r="A1037" s="141">
        <v>131</v>
      </c>
      <c r="B1037" s="113" t="s">
        <v>2142</v>
      </c>
      <c r="C1037" s="129" t="s">
        <v>163</v>
      </c>
      <c r="D1037" s="130"/>
      <c r="E1037" s="113" t="s">
        <v>2577</v>
      </c>
      <c r="F1037" s="131" t="s">
        <v>2585</v>
      </c>
      <c r="G1037" s="113">
        <v>37</v>
      </c>
      <c r="H1037" s="113" t="s">
        <v>154</v>
      </c>
      <c r="I1037" s="113">
        <v>0</v>
      </c>
      <c r="J1037" s="113">
        <v>0</v>
      </c>
    </row>
    <row r="1038" spans="1:10" ht="15" customHeight="1">
      <c r="A1038" s="141">
        <v>131</v>
      </c>
      <c r="B1038" s="113" t="s">
        <v>2142</v>
      </c>
      <c r="C1038" s="129" t="s">
        <v>452</v>
      </c>
      <c r="D1038" s="130"/>
      <c r="E1038" s="113" t="s">
        <v>2577</v>
      </c>
      <c r="F1038" s="131" t="s">
        <v>2586</v>
      </c>
      <c r="G1038" s="113">
        <v>45</v>
      </c>
      <c r="H1038" s="113" t="s">
        <v>154</v>
      </c>
      <c r="I1038" s="113">
        <v>0</v>
      </c>
      <c r="J1038" s="113">
        <v>0</v>
      </c>
    </row>
    <row r="1039" spans="1:10" ht="15" customHeight="1">
      <c r="A1039" s="141">
        <v>132</v>
      </c>
      <c r="B1039" s="113" t="s">
        <v>2338</v>
      </c>
      <c r="C1039" s="129" t="s">
        <v>153</v>
      </c>
      <c r="D1039" s="130"/>
      <c r="E1039" s="113" t="s">
        <v>2577</v>
      </c>
      <c r="F1039" s="131" t="s">
        <v>2339</v>
      </c>
      <c r="G1039" s="113">
        <v>30</v>
      </c>
      <c r="H1039" s="113" t="s">
        <v>154</v>
      </c>
      <c r="I1039" s="113">
        <v>2</v>
      </c>
      <c r="J1039" s="113">
        <v>8</v>
      </c>
    </row>
    <row r="1040" spans="1:10" ht="15" customHeight="1">
      <c r="A1040" s="141">
        <v>132</v>
      </c>
      <c r="B1040" s="113" t="s">
        <v>2338</v>
      </c>
      <c r="C1040" s="129" t="s">
        <v>153</v>
      </c>
      <c r="D1040" s="130" t="s">
        <v>153</v>
      </c>
      <c r="E1040" s="113" t="s">
        <v>2577</v>
      </c>
      <c r="F1040" s="131" t="s">
        <v>2578</v>
      </c>
      <c r="G1040" s="113">
        <v>32</v>
      </c>
      <c r="H1040" s="113" t="s">
        <v>154</v>
      </c>
      <c r="I1040" s="113">
        <v>0</v>
      </c>
      <c r="J1040" s="113">
        <v>0</v>
      </c>
    </row>
    <row r="1041" spans="1:10" ht="15" customHeight="1">
      <c r="A1041" s="141">
        <v>132</v>
      </c>
      <c r="B1041" s="113" t="s">
        <v>2338</v>
      </c>
      <c r="C1041" s="129" t="s">
        <v>153</v>
      </c>
      <c r="D1041" s="130" t="s">
        <v>155</v>
      </c>
      <c r="E1041" s="113" t="s">
        <v>2577</v>
      </c>
      <c r="F1041" s="131" t="s">
        <v>2579</v>
      </c>
      <c r="G1041" s="113">
        <v>28</v>
      </c>
      <c r="H1041" s="113" t="s">
        <v>154</v>
      </c>
      <c r="I1041" s="113">
        <v>0</v>
      </c>
      <c r="J1041" s="113">
        <v>0</v>
      </c>
    </row>
    <row r="1042" spans="1:10" ht="15" customHeight="1">
      <c r="A1042" s="141">
        <v>132</v>
      </c>
      <c r="B1042" s="113" t="s">
        <v>2338</v>
      </c>
      <c r="C1042" s="129" t="s">
        <v>153</v>
      </c>
      <c r="D1042" s="130" t="s">
        <v>157</v>
      </c>
      <c r="E1042" s="113" t="s">
        <v>2577</v>
      </c>
      <c r="F1042" s="131" t="s">
        <v>158</v>
      </c>
      <c r="G1042" s="113">
        <v>39</v>
      </c>
      <c r="H1042" s="113" t="s">
        <v>154</v>
      </c>
      <c r="I1042" s="113">
        <v>0</v>
      </c>
      <c r="J1042" s="113">
        <v>0</v>
      </c>
    </row>
    <row r="1043" spans="1:10" ht="15" customHeight="1">
      <c r="A1043" s="141">
        <v>132</v>
      </c>
      <c r="B1043" s="113" t="s">
        <v>2338</v>
      </c>
      <c r="C1043" s="129" t="s">
        <v>153</v>
      </c>
      <c r="D1043" s="130" t="s">
        <v>159</v>
      </c>
      <c r="E1043" s="113" t="s">
        <v>2577</v>
      </c>
      <c r="F1043" s="131" t="s">
        <v>160</v>
      </c>
      <c r="G1043" s="113">
        <v>24</v>
      </c>
      <c r="H1043" s="113" t="s">
        <v>154</v>
      </c>
      <c r="I1043" s="113">
        <v>0</v>
      </c>
      <c r="J1043" s="113">
        <v>0</v>
      </c>
    </row>
    <row r="1044" spans="1:10" ht="15" customHeight="1">
      <c r="A1044" s="141">
        <v>132</v>
      </c>
      <c r="B1044" s="113" t="s">
        <v>2338</v>
      </c>
      <c r="C1044" s="129" t="s">
        <v>153</v>
      </c>
      <c r="D1044" s="130" t="s">
        <v>161</v>
      </c>
      <c r="E1044" s="113" t="s">
        <v>2577</v>
      </c>
      <c r="F1044" s="131" t="s">
        <v>162</v>
      </c>
      <c r="G1044" s="113">
        <v>19</v>
      </c>
      <c r="H1044" s="113" t="s">
        <v>154</v>
      </c>
      <c r="I1044" s="113">
        <v>0</v>
      </c>
      <c r="J1044" s="113">
        <v>0</v>
      </c>
    </row>
    <row r="1045" spans="1:10" ht="15" customHeight="1">
      <c r="A1045" s="141">
        <v>132</v>
      </c>
      <c r="B1045" s="113" t="s">
        <v>2338</v>
      </c>
      <c r="C1045" s="129" t="s">
        <v>163</v>
      </c>
      <c r="D1045" s="130"/>
      <c r="E1045" s="113" t="s">
        <v>2577</v>
      </c>
      <c r="F1045" s="131" t="s">
        <v>2587</v>
      </c>
      <c r="G1045" s="113">
        <v>34</v>
      </c>
      <c r="H1045" s="113" t="s">
        <v>154</v>
      </c>
      <c r="I1045" s="113">
        <v>0</v>
      </c>
      <c r="J1045" s="113">
        <v>0</v>
      </c>
    </row>
    <row r="1046" spans="1:10" ht="15" customHeight="1">
      <c r="A1046" s="141">
        <v>133</v>
      </c>
      <c r="B1046" s="113" t="s">
        <v>2341</v>
      </c>
      <c r="C1046" s="129" t="s">
        <v>153</v>
      </c>
      <c r="D1046" s="130"/>
      <c r="E1046" s="113" t="s">
        <v>2577</v>
      </c>
      <c r="F1046" s="131" t="s">
        <v>2342</v>
      </c>
      <c r="G1046" s="113">
        <v>31</v>
      </c>
      <c r="H1046" s="113" t="s">
        <v>154</v>
      </c>
      <c r="I1046" s="113">
        <v>2</v>
      </c>
      <c r="J1046" s="113">
        <v>8</v>
      </c>
    </row>
    <row r="1047" spans="1:10" ht="15" customHeight="1">
      <c r="A1047" s="141">
        <v>133</v>
      </c>
      <c r="B1047" s="113" t="s">
        <v>2341</v>
      </c>
      <c r="C1047" s="129" t="s">
        <v>153</v>
      </c>
      <c r="D1047" s="130" t="s">
        <v>153</v>
      </c>
      <c r="E1047" s="113" t="s">
        <v>2577</v>
      </c>
      <c r="F1047" s="131" t="s">
        <v>2578</v>
      </c>
      <c r="G1047" s="113">
        <v>32</v>
      </c>
      <c r="H1047" s="113" t="s">
        <v>154</v>
      </c>
      <c r="I1047" s="113">
        <v>0</v>
      </c>
      <c r="J1047" s="113">
        <v>0</v>
      </c>
    </row>
    <row r="1048" spans="1:10" ht="15" customHeight="1">
      <c r="A1048" s="141">
        <v>133</v>
      </c>
      <c r="B1048" s="113" t="s">
        <v>2341</v>
      </c>
      <c r="C1048" s="129" t="s">
        <v>153</v>
      </c>
      <c r="D1048" s="130" t="s">
        <v>155</v>
      </c>
      <c r="E1048" s="113" t="s">
        <v>2577</v>
      </c>
      <c r="F1048" s="131" t="s">
        <v>2579</v>
      </c>
      <c r="G1048" s="113">
        <v>28</v>
      </c>
      <c r="H1048" s="113" t="s">
        <v>154</v>
      </c>
      <c r="I1048" s="113">
        <v>0</v>
      </c>
      <c r="J1048" s="113">
        <v>0</v>
      </c>
    </row>
    <row r="1049" spans="1:10" ht="15" customHeight="1">
      <c r="A1049" s="141">
        <v>133</v>
      </c>
      <c r="B1049" s="113" t="s">
        <v>2341</v>
      </c>
      <c r="C1049" s="129" t="s">
        <v>153</v>
      </c>
      <c r="D1049" s="130" t="s">
        <v>157</v>
      </c>
      <c r="E1049" s="113" t="s">
        <v>2577</v>
      </c>
      <c r="F1049" s="131" t="s">
        <v>158</v>
      </c>
      <c r="G1049" s="113">
        <v>39</v>
      </c>
      <c r="H1049" s="113" t="s">
        <v>154</v>
      </c>
      <c r="I1049" s="113">
        <v>0</v>
      </c>
      <c r="J1049" s="113">
        <v>0</v>
      </c>
    </row>
    <row r="1050" spans="1:10" ht="15" customHeight="1">
      <c r="A1050" s="141">
        <v>133</v>
      </c>
      <c r="B1050" s="113" t="s">
        <v>2341</v>
      </c>
      <c r="C1050" s="129" t="s">
        <v>153</v>
      </c>
      <c r="D1050" s="130" t="s">
        <v>159</v>
      </c>
      <c r="E1050" s="113" t="s">
        <v>2577</v>
      </c>
      <c r="F1050" s="131" t="s">
        <v>160</v>
      </c>
      <c r="G1050" s="113">
        <v>24</v>
      </c>
      <c r="H1050" s="113" t="s">
        <v>154</v>
      </c>
      <c r="I1050" s="113">
        <v>0</v>
      </c>
      <c r="J1050" s="113">
        <v>0</v>
      </c>
    </row>
    <row r="1051" spans="1:10" ht="15" customHeight="1">
      <c r="A1051" s="141">
        <v>133</v>
      </c>
      <c r="B1051" s="113" t="s">
        <v>2341</v>
      </c>
      <c r="C1051" s="129" t="s">
        <v>153</v>
      </c>
      <c r="D1051" s="130" t="s">
        <v>161</v>
      </c>
      <c r="E1051" s="113" t="s">
        <v>2577</v>
      </c>
      <c r="F1051" s="131" t="s">
        <v>162</v>
      </c>
      <c r="G1051" s="113">
        <v>19</v>
      </c>
      <c r="H1051" s="113" t="s">
        <v>154</v>
      </c>
      <c r="I1051" s="113">
        <v>0</v>
      </c>
      <c r="J1051" s="113">
        <v>0</v>
      </c>
    </row>
    <row r="1052" spans="1:10" ht="15" customHeight="1">
      <c r="A1052" s="141">
        <v>133</v>
      </c>
      <c r="B1052" s="113" t="s">
        <v>2341</v>
      </c>
      <c r="C1052" s="129" t="s">
        <v>163</v>
      </c>
      <c r="D1052" s="130"/>
      <c r="E1052" s="113" t="s">
        <v>2577</v>
      </c>
      <c r="F1052" s="131" t="s">
        <v>2588</v>
      </c>
      <c r="G1052" s="113">
        <v>37</v>
      </c>
      <c r="H1052" s="113" t="s">
        <v>154</v>
      </c>
      <c r="I1052" s="113">
        <v>0</v>
      </c>
      <c r="J1052" s="113">
        <v>0</v>
      </c>
    </row>
    <row r="1053" spans="1:10" ht="15" customHeight="1">
      <c r="A1053" s="141">
        <v>134</v>
      </c>
      <c r="B1053" s="113" t="s">
        <v>2329</v>
      </c>
      <c r="C1053" s="129" t="s">
        <v>153</v>
      </c>
      <c r="D1053" s="130"/>
      <c r="E1053" s="113" t="s">
        <v>2577</v>
      </c>
      <c r="F1053" s="131" t="s">
        <v>2334</v>
      </c>
      <c r="G1053" s="113">
        <v>35</v>
      </c>
      <c r="H1053" s="113" t="s">
        <v>154</v>
      </c>
      <c r="I1053" s="113">
        <v>2</v>
      </c>
      <c r="J1053" s="113">
        <v>8</v>
      </c>
    </row>
    <row r="1054" spans="1:10" ht="15" customHeight="1">
      <c r="A1054" s="141">
        <v>134</v>
      </c>
      <c r="B1054" s="113" t="s">
        <v>2329</v>
      </c>
      <c r="C1054" s="129" t="s">
        <v>153</v>
      </c>
      <c r="D1054" s="130" t="s">
        <v>153</v>
      </c>
      <c r="E1054" s="113" t="s">
        <v>2577</v>
      </c>
      <c r="F1054" s="131" t="s">
        <v>2578</v>
      </c>
      <c r="G1054" s="113">
        <v>32</v>
      </c>
      <c r="H1054" s="113" t="s">
        <v>154</v>
      </c>
      <c r="I1054" s="113">
        <v>0</v>
      </c>
      <c r="J1054" s="113">
        <v>0</v>
      </c>
    </row>
    <row r="1055" spans="1:10" ht="15" customHeight="1">
      <c r="A1055" s="141">
        <v>134</v>
      </c>
      <c r="B1055" s="113" t="s">
        <v>2329</v>
      </c>
      <c r="C1055" s="129" t="s">
        <v>153</v>
      </c>
      <c r="D1055" s="130" t="s">
        <v>155</v>
      </c>
      <c r="E1055" s="113" t="s">
        <v>2577</v>
      </c>
      <c r="F1055" s="131" t="s">
        <v>2579</v>
      </c>
      <c r="G1055" s="113">
        <v>28</v>
      </c>
      <c r="H1055" s="113" t="s">
        <v>154</v>
      </c>
      <c r="I1055" s="113">
        <v>0</v>
      </c>
      <c r="J1055" s="113">
        <v>0</v>
      </c>
    </row>
    <row r="1056" spans="1:10" ht="15" customHeight="1">
      <c r="A1056" s="141">
        <v>134</v>
      </c>
      <c r="B1056" s="113" t="s">
        <v>2329</v>
      </c>
      <c r="C1056" s="129" t="s">
        <v>153</v>
      </c>
      <c r="D1056" s="130" t="s">
        <v>157</v>
      </c>
      <c r="E1056" s="113" t="s">
        <v>2577</v>
      </c>
      <c r="F1056" s="131" t="s">
        <v>158</v>
      </c>
      <c r="G1056" s="113">
        <v>39</v>
      </c>
      <c r="H1056" s="113" t="s">
        <v>154</v>
      </c>
      <c r="I1056" s="113">
        <v>0</v>
      </c>
      <c r="J1056" s="113">
        <v>0</v>
      </c>
    </row>
    <row r="1057" spans="1:10" ht="15" customHeight="1">
      <c r="A1057" s="141">
        <v>134</v>
      </c>
      <c r="B1057" s="113" t="s">
        <v>2329</v>
      </c>
      <c r="C1057" s="129" t="s">
        <v>153</v>
      </c>
      <c r="D1057" s="130" t="s">
        <v>159</v>
      </c>
      <c r="E1057" s="113" t="s">
        <v>2577</v>
      </c>
      <c r="F1057" s="131" t="s">
        <v>160</v>
      </c>
      <c r="G1057" s="113">
        <v>24</v>
      </c>
      <c r="H1057" s="113" t="s">
        <v>154</v>
      </c>
      <c r="I1057" s="113">
        <v>0</v>
      </c>
      <c r="J1057" s="113">
        <v>0</v>
      </c>
    </row>
    <row r="1058" spans="1:10" ht="15" customHeight="1">
      <c r="A1058" s="141">
        <v>134</v>
      </c>
      <c r="B1058" s="113" t="s">
        <v>2329</v>
      </c>
      <c r="C1058" s="129" t="s">
        <v>153</v>
      </c>
      <c r="D1058" s="130" t="s">
        <v>161</v>
      </c>
      <c r="E1058" s="113" t="s">
        <v>2577</v>
      </c>
      <c r="F1058" s="131" t="s">
        <v>162</v>
      </c>
      <c r="G1058" s="113">
        <v>19</v>
      </c>
      <c r="H1058" s="113" t="s">
        <v>154</v>
      </c>
      <c r="I1058" s="113">
        <v>0</v>
      </c>
      <c r="J1058" s="113">
        <v>0</v>
      </c>
    </row>
    <row r="1059" spans="1:10" ht="15" customHeight="1">
      <c r="A1059" s="141">
        <v>134</v>
      </c>
      <c r="B1059" s="113" t="s">
        <v>2329</v>
      </c>
      <c r="C1059" s="129" t="s">
        <v>163</v>
      </c>
      <c r="D1059" s="130"/>
      <c r="E1059" s="113" t="s">
        <v>2577</v>
      </c>
      <c r="F1059" s="131" t="s">
        <v>2584</v>
      </c>
      <c r="G1059" s="113">
        <v>37</v>
      </c>
      <c r="H1059" s="113" t="s">
        <v>154</v>
      </c>
      <c r="I1059" s="113">
        <v>0</v>
      </c>
      <c r="J1059" s="113">
        <v>0</v>
      </c>
    </row>
    <row r="1060" spans="1:10" ht="15" customHeight="1">
      <c r="A1060" s="141">
        <v>135</v>
      </c>
      <c r="B1060" s="113" t="s">
        <v>2329</v>
      </c>
      <c r="C1060" s="129" t="s">
        <v>153</v>
      </c>
      <c r="D1060" s="130"/>
      <c r="E1060" s="113" t="s">
        <v>2577</v>
      </c>
      <c r="F1060" s="131" t="s">
        <v>2344</v>
      </c>
      <c r="G1060" s="113">
        <v>34</v>
      </c>
      <c r="H1060" s="113" t="s">
        <v>154</v>
      </c>
      <c r="I1060" s="113">
        <v>2</v>
      </c>
      <c r="J1060" s="113">
        <v>8</v>
      </c>
    </row>
    <row r="1061" spans="1:10" ht="15" customHeight="1">
      <c r="A1061" s="141">
        <v>135</v>
      </c>
      <c r="B1061" s="113" t="s">
        <v>2329</v>
      </c>
      <c r="C1061" s="129" t="s">
        <v>153</v>
      </c>
      <c r="D1061" s="130" t="s">
        <v>153</v>
      </c>
      <c r="E1061" s="113" t="s">
        <v>2577</v>
      </c>
      <c r="F1061" s="131" t="s">
        <v>2578</v>
      </c>
      <c r="G1061" s="113">
        <v>32</v>
      </c>
      <c r="H1061" s="113" t="s">
        <v>154</v>
      </c>
      <c r="I1061" s="113">
        <v>0</v>
      </c>
      <c r="J1061" s="113">
        <v>0</v>
      </c>
    </row>
    <row r="1062" spans="1:10" ht="15" customHeight="1">
      <c r="A1062" s="141">
        <v>135</v>
      </c>
      <c r="B1062" s="113" t="s">
        <v>2329</v>
      </c>
      <c r="C1062" s="129" t="s">
        <v>153</v>
      </c>
      <c r="D1062" s="130" t="s">
        <v>155</v>
      </c>
      <c r="E1062" s="113" t="s">
        <v>2577</v>
      </c>
      <c r="F1062" s="131" t="s">
        <v>2579</v>
      </c>
      <c r="G1062" s="113">
        <v>28</v>
      </c>
      <c r="H1062" s="113" t="s">
        <v>154</v>
      </c>
      <c r="I1062" s="113">
        <v>0</v>
      </c>
      <c r="J1062" s="113">
        <v>0</v>
      </c>
    </row>
    <row r="1063" spans="1:10" ht="15" customHeight="1">
      <c r="A1063" s="141">
        <v>135</v>
      </c>
      <c r="B1063" s="113" t="s">
        <v>2329</v>
      </c>
      <c r="C1063" s="129" t="s">
        <v>153</v>
      </c>
      <c r="D1063" s="130" t="s">
        <v>157</v>
      </c>
      <c r="E1063" s="113" t="s">
        <v>2577</v>
      </c>
      <c r="F1063" s="131" t="s">
        <v>158</v>
      </c>
      <c r="G1063" s="113">
        <v>39</v>
      </c>
      <c r="H1063" s="113" t="s">
        <v>154</v>
      </c>
      <c r="I1063" s="113">
        <v>0</v>
      </c>
      <c r="J1063" s="113">
        <v>0</v>
      </c>
    </row>
    <row r="1064" spans="1:10" ht="15" customHeight="1">
      <c r="A1064" s="141">
        <v>135</v>
      </c>
      <c r="B1064" s="113" t="s">
        <v>2329</v>
      </c>
      <c r="C1064" s="129" t="s">
        <v>153</v>
      </c>
      <c r="D1064" s="130" t="s">
        <v>159</v>
      </c>
      <c r="E1064" s="113" t="s">
        <v>2577</v>
      </c>
      <c r="F1064" s="131" t="s">
        <v>160</v>
      </c>
      <c r="G1064" s="113">
        <v>24</v>
      </c>
      <c r="H1064" s="113" t="s">
        <v>154</v>
      </c>
      <c r="I1064" s="113">
        <v>0</v>
      </c>
      <c r="J1064" s="113">
        <v>0</v>
      </c>
    </row>
    <row r="1065" spans="1:10" ht="15" customHeight="1">
      <c r="A1065" s="141">
        <v>135</v>
      </c>
      <c r="B1065" s="113" t="s">
        <v>2329</v>
      </c>
      <c r="C1065" s="129" t="s">
        <v>153</v>
      </c>
      <c r="D1065" s="130" t="s">
        <v>161</v>
      </c>
      <c r="E1065" s="113" t="s">
        <v>2577</v>
      </c>
      <c r="F1065" s="131" t="s">
        <v>162</v>
      </c>
      <c r="G1065" s="113">
        <v>19</v>
      </c>
      <c r="H1065" s="113" t="s">
        <v>154</v>
      </c>
      <c r="I1065" s="113">
        <v>0</v>
      </c>
      <c r="J1065" s="113">
        <v>0</v>
      </c>
    </row>
    <row r="1066" spans="1:10" ht="15" customHeight="1">
      <c r="A1066" s="141">
        <v>135</v>
      </c>
      <c r="B1066" s="113" t="s">
        <v>2329</v>
      </c>
      <c r="C1066" s="129" t="s">
        <v>163</v>
      </c>
      <c r="D1066" s="130"/>
      <c r="E1066" s="113" t="s">
        <v>2577</v>
      </c>
      <c r="F1066" s="131" t="s">
        <v>2589</v>
      </c>
      <c r="G1066" s="113">
        <v>42</v>
      </c>
      <c r="H1066" s="113" t="s">
        <v>154</v>
      </c>
      <c r="I1066" s="113">
        <v>0</v>
      </c>
      <c r="J1066" s="113">
        <v>0</v>
      </c>
    </row>
    <row r="1067" spans="1:10" ht="15" customHeight="1">
      <c r="A1067" s="141">
        <v>136</v>
      </c>
      <c r="B1067" s="113" t="s">
        <v>2341</v>
      </c>
      <c r="C1067" s="129" t="s">
        <v>153</v>
      </c>
      <c r="D1067" s="130"/>
      <c r="E1067" s="113" t="s">
        <v>2577</v>
      </c>
      <c r="F1067" s="131" t="s">
        <v>2346</v>
      </c>
      <c r="G1067" s="113">
        <v>31</v>
      </c>
      <c r="H1067" s="113" t="s">
        <v>154</v>
      </c>
      <c r="I1067" s="113">
        <v>8</v>
      </c>
      <c r="J1067" s="113">
        <v>16</v>
      </c>
    </row>
    <row r="1068" spans="1:10" ht="15" customHeight="1">
      <c r="A1068" s="141">
        <v>136</v>
      </c>
      <c r="B1068" s="113" t="s">
        <v>2341</v>
      </c>
      <c r="C1068" s="129" t="s">
        <v>153</v>
      </c>
      <c r="D1068" s="130" t="s">
        <v>153</v>
      </c>
      <c r="E1068" s="113" t="s">
        <v>2577</v>
      </c>
      <c r="F1068" s="131" t="s">
        <v>2578</v>
      </c>
      <c r="G1068" s="113">
        <v>32</v>
      </c>
      <c r="H1068" s="113" t="s">
        <v>154</v>
      </c>
      <c r="I1068" s="113">
        <v>0</v>
      </c>
      <c r="J1068" s="113">
        <v>0</v>
      </c>
    </row>
    <row r="1069" spans="1:10" ht="15" customHeight="1">
      <c r="A1069" s="141">
        <v>136</v>
      </c>
      <c r="B1069" s="113" t="s">
        <v>2341</v>
      </c>
      <c r="C1069" s="129" t="s">
        <v>153</v>
      </c>
      <c r="D1069" s="130" t="s">
        <v>155</v>
      </c>
      <c r="E1069" s="113" t="s">
        <v>2577</v>
      </c>
      <c r="F1069" s="131" t="s">
        <v>2579</v>
      </c>
      <c r="G1069" s="113">
        <v>28</v>
      </c>
      <c r="H1069" s="113" t="s">
        <v>154</v>
      </c>
      <c r="I1069" s="113">
        <v>0</v>
      </c>
      <c r="J1069" s="113">
        <v>0</v>
      </c>
    </row>
    <row r="1070" spans="1:10" ht="15" customHeight="1">
      <c r="A1070" s="141">
        <v>136</v>
      </c>
      <c r="B1070" s="113" t="s">
        <v>2341</v>
      </c>
      <c r="C1070" s="129" t="s">
        <v>153</v>
      </c>
      <c r="D1070" s="130" t="s">
        <v>157</v>
      </c>
      <c r="E1070" s="113" t="s">
        <v>2577</v>
      </c>
      <c r="F1070" s="131" t="s">
        <v>158</v>
      </c>
      <c r="G1070" s="113">
        <v>39</v>
      </c>
      <c r="H1070" s="113" t="s">
        <v>154</v>
      </c>
      <c r="I1070" s="113">
        <v>0</v>
      </c>
      <c r="J1070" s="113">
        <v>0</v>
      </c>
    </row>
    <row r="1071" spans="1:10" ht="15" customHeight="1">
      <c r="A1071" s="141">
        <v>136</v>
      </c>
      <c r="B1071" s="113" t="s">
        <v>2341</v>
      </c>
      <c r="C1071" s="129" t="s">
        <v>153</v>
      </c>
      <c r="D1071" s="130" t="s">
        <v>159</v>
      </c>
      <c r="E1071" s="113" t="s">
        <v>2577</v>
      </c>
      <c r="F1071" s="131" t="s">
        <v>160</v>
      </c>
      <c r="G1071" s="113">
        <v>24</v>
      </c>
      <c r="H1071" s="113" t="s">
        <v>154</v>
      </c>
      <c r="I1071" s="113">
        <v>0</v>
      </c>
      <c r="J1071" s="113">
        <v>0</v>
      </c>
    </row>
    <row r="1072" spans="1:10" ht="15" customHeight="1">
      <c r="A1072" s="141">
        <v>136</v>
      </c>
      <c r="B1072" s="113" t="s">
        <v>2341</v>
      </c>
      <c r="C1072" s="129" t="s">
        <v>153</v>
      </c>
      <c r="D1072" s="130" t="s">
        <v>161</v>
      </c>
      <c r="E1072" s="113" t="s">
        <v>2577</v>
      </c>
      <c r="F1072" s="131" t="s">
        <v>162</v>
      </c>
      <c r="G1072" s="113">
        <v>19</v>
      </c>
      <c r="H1072" s="113" t="s">
        <v>154</v>
      </c>
      <c r="I1072" s="113">
        <v>0</v>
      </c>
      <c r="J1072" s="113">
        <v>0</v>
      </c>
    </row>
    <row r="1073" spans="1:10" ht="15" customHeight="1">
      <c r="A1073" s="141">
        <v>136</v>
      </c>
      <c r="B1073" s="113" t="s">
        <v>2341</v>
      </c>
      <c r="C1073" s="129" t="s">
        <v>163</v>
      </c>
      <c r="D1073" s="130"/>
      <c r="E1073" s="113" t="s">
        <v>2577</v>
      </c>
      <c r="F1073" s="131" t="s">
        <v>2590</v>
      </c>
      <c r="G1073" s="113">
        <v>19</v>
      </c>
      <c r="H1073" s="113" t="s">
        <v>154</v>
      </c>
      <c r="I1073" s="113">
        <v>0</v>
      </c>
      <c r="J1073" s="113">
        <v>0</v>
      </c>
    </row>
    <row r="1074" spans="1:10" ht="15" customHeight="1">
      <c r="A1074" s="141">
        <v>136</v>
      </c>
      <c r="B1074" s="113" t="s">
        <v>2341</v>
      </c>
      <c r="C1074" s="129" t="s">
        <v>452</v>
      </c>
      <c r="D1074" s="130"/>
      <c r="E1074" s="113" t="s">
        <v>2577</v>
      </c>
      <c r="F1074" s="131" t="s">
        <v>2591</v>
      </c>
      <c r="G1074" s="113">
        <v>19</v>
      </c>
      <c r="H1074" s="113" t="s">
        <v>154</v>
      </c>
      <c r="I1074" s="113">
        <v>0</v>
      </c>
      <c r="J1074" s="113">
        <v>0</v>
      </c>
    </row>
    <row r="1075" spans="1:10" ht="15" customHeight="1">
      <c r="A1075" s="141">
        <v>136</v>
      </c>
      <c r="B1075" s="113" t="s">
        <v>2341</v>
      </c>
      <c r="C1075" s="129" t="s">
        <v>344</v>
      </c>
      <c r="D1075" s="130"/>
      <c r="E1075" s="113" t="s">
        <v>2577</v>
      </c>
      <c r="F1075" s="131" t="s">
        <v>2592</v>
      </c>
      <c r="G1075" s="113">
        <v>19</v>
      </c>
      <c r="H1075" s="113" t="s">
        <v>154</v>
      </c>
      <c r="I1075" s="113">
        <v>0</v>
      </c>
      <c r="J1075" s="113">
        <v>0</v>
      </c>
    </row>
    <row r="1076" spans="1:10" ht="15" customHeight="1">
      <c r="A1076" s="141">
        <v>136</v>
      </c>
      <c r="B1076" s="113" t="s">
        <v>2341</v>
      </c>
      <c r="C1076" s="129" t="s">
        <v>345</v>
      </c>
      <c r="D1076" s="130"/>
      <c r="E1076" s="113" t="s">
        <v>2577</v>
      </c>
      <c r="F1076" s="131" t="s">
        <v>2593</v>
      </c>
      <c r="G1076" s="113">
        <v>19</v>
      </c>
      <c r="H1076" s="113" t="s">
        <v>154</v>
      </c>
      <c r="I1076" s="113">
        <v>0</v>
      </c>
      <c r="J1076" s="113">
        <v>0</v>
      </c>
    </row>
    <row r="1077" spans="1:10" ht="15" customHeight="1">
      <c r="A1077" s="141">
        <v>137</v>
      </c>
      <c r="B1077" s="113" t="s">
        <v>2341</v>
      </c>
      <c r="C1077" s="129" t="s">
        <v>153</v>
      </c>
      <c r="D1077" s="130"/>
      <c r="E1077" s="113" t="s">
        <v>2577</v>
      </c>
      <c r="F1077" s="131" t="s">
        <v>2348</v>
      </c>
      <c r="G1077" s="113">
        <v>34</v>
      </c>
      <c r="H1077" s="113" t="s">
        <v>154</v>
      </c>
      <c r="I1077" s="113">
        <v>8</v>
      </c>
      <c r="J1077" s="113">
        <v>16</v>
      </c>
    </row>
    <row r="1078" spans="1:10" ht="15" customHeight="1">
      <c r="A1078" s="141">
        <v>137</v>
      </c>
      <c r="B1078" s="113" t="s">
        <v>2341</v>
      </c>
      <c r="C1078" s="129" t="s">
        <v>153</v>
      </c>
      <c r="D1078" s="130" t="s">
        <v>153</v>
      </c>
      <c r="E1078" s="113" t="s">
        <v>2577</v>
      </c>
      <c r="F1078" s="131" t="s">
        <v>2578</v>
      </c>
      <c r="G1078" s="113">
        <v>32</v>
      </c>
      <c r="H1078" s="113" t="s">
        <v>154</v>
      </c>
      <c r="I1078" s="113">
        <v>0</v>
      </c>
      <c r="J1078" s="113">
        <v>0</v>
      </c>
    </row>
    <row r="1079" spans="1:10" ht="15" customHeight="1">
      <c r="A1079" s="141">
        <v>137</v>
      </c>
      <c r="B1079" s="113" t="s">
        <v>2341</v>
      </c>
      <c r="C1079" s="129" t="s">
        <v>153</v>
      </c>
      <c r="D1079" s="130" t="s">
        <v>155</v>
      </c>
      <c r="E1079" s="113" t="s">
        <v>2577</v>
      </c>
      <c r="F1079" s="131" t="s">
        <v>2579</v>
      </c>
      <c r="G1079" s="113">
        <v>28</v>
      </c>
      <c r="H1079" s="113" t="s">
        <v>154</v>
      </c>
      <c r="I1079" s="113">
        <v>0</v>
      </c>
      <c r="J1079" s="113">
        <v>0</v>
      </c>
    </row>
    <row r="1080" spans="1:10" ht="15" customHeight="1">
      <c r="A1080" s="141">
        <v>137</v>
      </c>
      <c r="B1080" s="113" t="s">
        <v>2341</v>
      </c>
      <c r="C1080" s="129" t="s">
        <v>153</v>
      </c>
      <c r="D1080" s="130" t="s">
        <v>157</v>
      </c>
      <c r="E1080" s="113" t="s">
        <v>2577</v>
      </c>
      <c r="F1080" s="131" t="s">
        <v>158</v>
      </c>
      <c r="G1080" s="113">
        <v>39</v>
      </c>
      <c r="H1080" s="113" t="s">
        <v>154</v>
      </c>
      <c r="I1080" s="113">
        <v>0</v>
      </c>
      <c r="J1080" s="113">
        <v>0</v>
      </c>
    </row>
    <row r="1081" spans="1:10" ht="15" customHeight="1">
      <c r="A1081" s="141">
        <v>137</v>
      </c>
      <c r="B1081" s="113" t="s">
        <v>2341</v>
      </c>
      <c r="C1081" s="129" t="s">
        <v>153</v>
      </c>
      <c r="D1081" s="130" t="s">
        <v>159</v>
      </c>
      <c r="E1081" s="113" t="s">
        <v>2577</v>
      </c>
      <c r="F1081" s="131" t="s">
        <v>160</v>
      </c>
      <c r="G1081" s="113">
        <v>24</v>
      </c>
      <c r="H1081" s="113" t="s">
        <v>154</v>
      </c>
      <c r="I1081" s="113">
        <v>0</v>
      </c>
      <c r="J1081" s="113">
        <v>0</v>
      </c>
    </row>
    <row r="1082" spans="1:10" ht="15" customHeight="1">
      <c r="A1082" s="141">
        <v>137</v>
      </c>
      <c r="B1082" s="113" t="s">
        <v>2341</v>
      </c>
      <c r="C1082" s="129" t="s">
        <v>153</v>
      </c>
      <c r="D1082" s="130" t="s">
        <v>161</v>
      </c>
      <c r="E1082" s="113" t="s">
        <v>2577</v>
      </c>
      <c r="F1082" s="131" t="s">
        <v>162</v>
      </c>
      <c r="G1082" s="113">
        <v>19</v>
      </c>
      <c r="H1082" s="113" t="s">
        <v>154</v>
      </c>
      <c r="I1082" s="113">
        <v>0</v>
      </c>
      <c r="J1082" s="113">
        <v>0</v>
      </c>
    </row>
    <row r="1083" spans="1:10" ht="15" customHeight="1">
      <c r="A1083" s="141">
        <v>137</v>
      </c>
      <c r="B1083" s="113" t="s">
        <v>2341</v>
      </c>
      <c r="C1083" s="129" t="s">
        <v>163</v>
      </c>
      <c r="D1083" s="130"/>
      <c r="E1083" s="113" t="s">
        <v>2577</v>
      </c>
      <c r="F1083" s="131" t="s">
        <v>2590</v>
      </c>
      <c r="G1083" s="113">
        <v>19</v>
      </c>
      <c r="H1083" s="113" t="s">
        <v>154</v>
      </c>
      <c r="I1083" s="113">
        <v>0</v>
      </c>
      <c r="J1083" s="113">
        <v>0</v>
      </c>
    </row>
    <row r="1084" spans="1:10" ht="15" customHeight="1">
      <c r="A1084" s="141">
        <v>137</v>
      </c>
      <c r="B1084" s="113" t="s">
        <v>2341</v>
      </c>
      <c r="C1084" s="129" t="s">
        <v>452</v>
      </c>
      <c r="D1084" s="130"/>
      <c r="E1084" s="113" t="s">
        <v>2577</v>
      </c>
      <c r="F1084" s="131" t="s">
        <v>2591</v>
      </c>
      <c r="G1084" s="113">
        <v>19</v>
      </c>
      <c r="H1084" s="113" t="s">
        <v>154</v>
      </c>
      <c r="I1084" s="113">
        <v>0</v>
      </c>
      <c r="J1084" s="113">
        <v>0</v>
      </c>
    </row>
    <row r="1085" spans="1:10" ht="15" customHeight="1">
      <c r="A1085" s="141">
        <v>137</v>
      </c>
      <c r="B1085" s="113" t="s">
        <v>2341</v>
      </c>
      <c r="C1085" s="129" t="s">
        <v>344</v>
      </c>
      <c r="D1085" s="130"/>
      <c r="E1085" s="113" t="s">
        <v>2577</v>
      </c>
      <c r="F1085" s="131" t="s">
        <v>2592</v>
      </c>
      <c r="G1085" s="113">
        <v>19</v>
      </c>
      <c r="H1085" s="113" t="s">
        <v>154</v>
      </c>
      <c r="I1085" s="113">
        <v>0</v>
      </c>
      <c r="J1085" s="113">
        <v>0</v>
      </c>
    </row>
    <row r="1086" spans="1:10" ht="15" customHeight="1">
      <c r="A1086" s="141">
        <v>137</v>
      </c>
      <c r="B1086" s="113" t="s">
        <v>2341</v>
      </c>
      <c r="C1086" s="129" t="s">
        <v>345</v>
      </c>
      <c r="D1086" s="130"/>
      <c r="E1086" s="113" t="s">
        <v>2577</v>
      </c>
      <c r="F1086" s="131" t="s">
        <v>2593</v>
      </c>
      <c r="G1086" s="113">
        <v>19</v>
      </c>
      <c r="H1086" s="113" t="s">
        <v>154</v>
      </c>
      <c r="I1086" s="113">
        <v>0</v>
      </c>
      <c r="J1086" s="113">
        <v>0</v>
      </c>
    </row>
    <row r="1087" spans="1:10" ht="15" customHeight="1">
      <c r="A1087" s="141">
        <v>138</v>
      </c>
      <c r="B1087" s="113" t="s">
        <v>2341</v>
      </c>
      <c r="C1087" s="129" t="s">
        <v>153</v>
      </c>
      <c r="D1087" s="130"/>
      <c r="E1087" s="113" t="s">
        <v>2577</v>
      </c>
      <c r="F1087" s="131" t="s">
        <v>2350</v>
      </c>
      <c r="G1087" s="113">
        <v>31</v>
      </c>
      <c r="H1087" s="113" t="s">
        <v>154</v>
      </c>
      <c r="I1087" s="113">
        <v>2</v>
      </c>
      <c r="J1087" s="113">
        <v>8</v>
      </c>
    </row>
    <row r="1088" spans="1:10" ht="15" customHeight="1">
      <c r="A1088" s="141">
        <v>138</v>
      </c>
      <c r="B1088" s="113" t="s">
        <v>2341</v>
      </c>
      <c r="C1088" s="129" t="s">
        <v>153</v>
      </c>
      <c r="D1088" s="130" t="s">
        <v>153</v>
      </c>
      <c r="E1088" s="113" t="s">
        <v>2577</v>
      </c>
      <c r="F1088" s="131" t="s">
        <v>2578</v>
      </c>
      <c r="G1088" s="113">
        <v>32</v>
      </c>
      <c r="H1088" s="113" t="s">
        <v>154</v>
      </c>
      <c r="I1088" s="113">
        <v>0</v>
      </c>
      <c r="J1088" s="113">
        <v>0</v>
      </c>
    </row>
    <row r="1089" spans="1:10" ht="15" customHeight="1">
      <c r="A1089" s="141">
        <v>138</v>
      </c>
      <c r="B1089" s="113" t="s">
        <v>2341</v>
      </c>
      <c r="C1089" s="129" t="s">
        <v>153</v>
      </c>
      <c r="D1089" s="130" t="s">
        <v>155</v>
      </c>
      <c r="E1089" s="113" t="s">
        <v>2577</v>
      </c>
      <c r="F1089" s="131" t="s">
        <v>2579</v>
      </c>
      <c r="G1089" s="113">
        <v>28</v>
      </c>
      <c r="H1089" s="113" t="s">
        <v>154</v>
      </c>
      <c r="I1089" s="113">
        <v>0</v>
      </c>
      <c r="J1089" s="113">
        <v>0</v>
      </c>
    </row>
    <row r="1090" spans="1:10" ht="15" customHeight="1">
      <c r="A1090" s="141">
        <v>138</v>
      </c>
      <c r="B1090" s="113" t="s">
        <v>2341</v>
      </c>
      <c r="C1090" s="129" t="s">
        <v>153</v>
      </c>
      <c r="D1090" s="130" t="s">
        <v>157</v>
      </c>
      <c r="E1090" s="113" t="s">
        <v>2577</v>
      </c>
      <c r="F1090" s="131" t="s">
        <v>158</v>
      </c>
      <c r="G1090" s="113">
        <v>39</v>
      </c>
      <c r="H1090" s="113" t="s">
        <v>154</v>
      </c>
      <c r="I1090" s="113">
        <v>0</v>
      </c>
      <c r="J1090" s="113">
        <v>0</v>
      </c>
    </row>
    <row r="1091" spans="1:10" ht="15" customHeight="1">
      <c r="A1091" s="141">
        <v>138</v>
      </c>
      <c r="B1091" s="113" t="s">
        <v>2341</v>
      </c>
      <c r="C1091" s="129" t="s">
        <v>153</v>
      </c>
      <c r="D1091" s="130" t="s">
        <v>159</v>
      </c>
      <c r="E1091" s="113" t="s">
        <v>2577</v>
      </c>
      <c r="F1091" s="131" t="s">
        <v>160</v>
      </c>
      <c r="G1091" s="113">
        <v>24</v>
      </c>
      <c r="H1091" s="113" t="s">
        <v>154</v>
      </c>
      <c r="I1091" s="113">
        <v>0</v>
      </c>
      <c r="J1091" s="113">
        <v>0</v>
      </c>
    </row>
    <row r="1092" spans="1:10" ht="15" customHeight="1">
      <c r="A1092" s="141">
        <v>138</v>
      </c>
      <c r="B1092" s="113" t="s">
        <v>2341</v>
      </c>
      <c r="C1092" s="129" t="s">
        <v>153</v>
      </c>
      <c r="D1092" s="130" t="s">
        <v>161</v>
      </c>
      <c r="E1092" s="113" t="s">
        <v>2577</v>
      </c>
      <c r="F1092" s="131" t="s">
        <v>162</v>
      </c>
      <c r="G1092" s="113">
        <v>19</v>
      </c>
      <c r="H1092" s="113" t="s">
        <v>154</v>
      </c>
      <c r="I1092" s="113">
        <v>0</v>
      </c>
      <c r="J1092" s="113">
        <v>0</v>
      </c>
    </row>
    <row r="1093" spans="1:10" ht="15" customHeight="1">
      <c r="A1093" s="141">
        <v>138</v>
      </c>
      <c r="B1093" s="113" t="s">
        <v>2341</v>
      </c>
      <c r="C1093" s="129" t="s">
        <v>163</v>
      </c>
      <c r="D1093" s="130"/>
      <c r="E1093" s="113" t="s">
        <v>2577</v>
      </c>
      <c r="F1093" s="131" t="s">
        <v>2594</v>
      </c>
      <c r="G1093" s="113">
        <v>30</v>
      </c>
      <c r="H1093" s="113" t="s">
        <v>154</v>
      </c>
      <c r="I1093" s="113">
        <v>0</v>
      </c>
      <c r="J1093" s="113">
        <v>0</v>
      </c>
    </row>
    <row r="1094" spans="1:10" ht="15" customHeight="1">
      <c r="A1094" s="141">
        <v>139</v>
      </c>
      <c r="B1094" s="113" t="s">
        <v>2329</v>
      </c>
      <c r="C1094" s="129" t="s">
        <v>153</v>
      </c>
      <c r="D1094" s="130"/>
      <c r="E1094" s="113" t="s">
        <v>2577</v>
      </c>
      <c r="F1094" s="131" t="s">
        <v>2352</v>
      </c>
      <c r="G1094" s="113">
        <v>27</v>
      </c>
      <c r="H1094" s="113" t="s">
        <v>154</v>
      </c>
      <c r="I1094" s="113">
        <v>4</v>
      </c>
      <c r="J1094" s="113">
        <v>4</v>
      </c>
    </row>
    <row r="1095" spans="1:10" ht="15" customHeight="1">
      <c r="A1095" s="141">
        <v>139</v>
      </c>
      <c r="B1095" s="113" t="s">
        <v>2329</v>
      </c>
      <c r="C1095" s="129" t="s">
        <v>153</v>
      </c>
      <c r="D1095" s="130" t="s">
        <v>153</v>
      </c>
      <c r="E1095" s="113" t="s">
        <v>2577</v>
      </c>
      <c r="F1095" s="131" t="s">
        <v>2578</v>
      </c>
      <c r="G1095" s="113">
        <v>32</v>
      </c>
      <c r="H1095" s="113" t="s">
        <v>154</v>
      </c>
      <c r="I1095" s="113">
        <v>0</v>
      </c>
      <c r="J1095" s="113">
        <v>0</v>
      </c>
    </row>
    <row r="1096" spans="1:10" ht="15" customHeight="1">
      <c r="A1096" s="141">
        <v>139</v>
      </c>
      <c r="B1096" s="113" t="s">
        <v>2329</v>
      </c>
      <c r="C1096" s="129" t="s">
        <v>153</v>
      </c>
      <c r="D1096" s="130" t="s">
        <v>155</v>
      </c>
      <c r="E1096" s="113" t="s">
        <v>2577</v>
      </c>
      <c r="F1096" s="131" t="s">
        <v>2579</v>
      </c>
      <c r="G1096" s="113">
        <v>28</v>
      </c>
      <c r="H1096" s="113" t="s">
        <v>154</v>
      </c>
      <c r="I1096" s="113">
        <v>0</v>
      </c>
      <c r="J1096" s="113">
        <v>0</v>
      </c>
    </row>
    <row r="1097" spans="1:10" ht="15" customHeight="1">
      <c r="A1097" s="141">
        <v>139</v>
      </c>
      <c r="B1097" s="113" t="s">
        <v>2329</v>
      </c>
      <c r="C1097" s="129" t="s">
        <v>153</v>
      </c>
      <c r="D1097" s="130" t="s">
        <v>157</v>
      </c>
      <c r="E1097" s="113" t="s">
        <v>2577</v>
      </c>
      <c r="F1097" s="131" t="s">
        <v>158</v>
      </c>
      <c r="G1097" s="113">
        <v>39</v>
      </c>
      <c r="H1097" s="113" t="s">
        <v>154</v>
      </c>
      <c r="I1097" s="113">
        <v>0</v>
      </c>
      <c r="J1097" s="113">
        <v>0</v>
      </c>
    </row>
    <row r="1098" spans="1:10" ht="15" customHeight="1">
      <c r="A1098" s="141">
        <v>139</v>
      </c>
      <c r="B1098" s="113" t="s">
        <v>2329</v>
      </c>
      <c r="C1098" s="129" t="s">
        <v>153</v>
      </c>
      <c r="D1098" s="130" t="s">
        <v>159</v>
      </c>
      <c r="E1098" s="113" t="s">
        <v>2577</v>
      </c>
      <c r="F1098" s="131" t="s">
        <v>160</v>
      </c>
      <c r="G1098" s="113">
        <v>24</v>
      </c>
      <c r="H1098" s="113" t="s">
        <v>154</v>
      </c>
      <c r="I1098" s="113">
        <v>0</v>
      </c>
      <c r="J1098" s="113">
        <v>0</v>
      </c>
    </row>
    <row r="1099" spans="1:10" ht="15" customHeight="1">
      <c r="A1099" s="141">
        <v>139</v>
      </c>
      <c r="B1099" s="113" t="s">
        <v>2329</v>
      </c>
      <c r="C1099" s="129" t="s">
        <v>153</v>
      </c>
      <c r="D1099" s="130" t="s">
        <v>161</v>
      </c>
      <c r="E1099" s="113" t="s">
        <v>2577</v>
      </c>
      <c r="F1099" s="131" t="s">
        <v>162</v>
      </c>
      <c r="G1099" s="113">
        <v>19</v>
      </c>
      <c r="H1099" s="113" t="s">
        <v>154</v>
      </c>
      <c r="I1099" s="113">
        <v>0</v>
      </c>
      <c r="J1099" s="113">
        <v>0</v>
      </c>
    </row>
    <row r="1100" spans="1:10" ht="15" customHeight="1">
      <c r="A1100" s="141">
        <v>139</v>
      </c>
      <c r="B1100" s="113" t="s">
        <v>2329</v>
      </c>
      <c r="C1100" s="129" t="s">
        <v>163</v>
      </c>
      <c r="D1100" s="130"/>
      <c r="E1100" s="113" t="s">
        <v>2577</v>
      </c>
      <c r="F1100" s="131" t="s">
        <v>2595</v>
      </c>
      <c r="G1100" s="113">
        <v>29</v>
      </c>
      <c r="H1100" s="113" t="s">
        <v>154</v>
      </c>
      <c r="I1100" s="113">
        <v>0</v>
      </c>
      <c r="J1100" s="113">
        <v>0</v>
      </c>
    </row>
    <row r="1101" spans="1:10" ht="15" customHeight="1">
      <c r="A1101" s="141">
        <v>139</v>
      </c>
      <c r="B1101" s="113" t="s">
        <v>2329</v>
      </c>
      <c r="C1101" s="129" t="s">
        <v>452</v>
      </c>
      <c r="D1101" s="130"/>
      <c r="E1101" s="113" t="s">
        <v>2577</v>
      </c>
      <c r="F1101" s="131" t="s">
        <v>2596</v>
      </c>
      <c r="G1101" s="113">
        <v>34</v>
      </c>
      <c r="H1101" s="113" t="s">
        <v>154</v>
      </c>
      <c r="I1101" s="113">
        <v>0</v>
      </c>
      <c r="J1101" s="113">
        <v>0</v>
      </c>
    </row>
    <row r="1102" spans="1:10" ht="15" customHeight="1">
      <c r="A1102" s="141">
        <v>140</v>
      </c>
      <c r="B1102" s="113" t="s">
        <v>2354</v>
      </c>
      <c r="C1102" s="129" t="s">
        <v>153</v>
      </c>
      <c r="D1102" s="130"/>
      <c r="E1102" s="113" t="s">
        <v>2577</v>
      </c>
      <c r="F1102" s="131" t="s">
        <v>2355</v>
      </c>
      <c r="G1102" s="113">
        <v>24</v>
      </c>
      <c r="H1102" s="113" t="s">
        <v>154</v>
      </c>
      <c r="I1102" s="113">
        <v>2</v>
      </c>
      <c r="J1102" s="113">
        <v>8</v>
      </c>
    </row>
    <row r="1103" spans="1:10" ht="15" customHeight="1">
      <c r="A1103" s="141">
        <v>140</v>
      </c>
      <c r="B1103" s="113" t="s">
        <v>2354</v>
      </c>
      <c r="C1103" s="129" t="s">
        <v>153</v>
      </c>
      <c r="D1103" s="130" t="s">
        <v>153</v>
      </c>
      <c r="E1103" s="113" t="s">
        <v>2577</v>
      </c>
      <c r="F1103" s="131" t="s">
        <v>2578</v>
      </c>
      <c r="G1103" s="113">
        <v>32</v>
      </c>
      <c r="H1103" s="113" t="s">
        <v>154</v>
      </c>
      <c r="I1103" s="113">
        <v>0</v>
      </c>
      <c r="J1103" s="113">
        <v>0</v>
      </c>
    </row>
    <row r="1104" spans="1:10" ht="15" customHeight="1">
      <c r="A1104" s="141">
        <v>140</v>
      </c>
      <c r="B1104" s="113" t="s">
        <v>2354</v>
      </c>
      <c r="C1104" s="129" t="s">
        <v>153</v>
      </c>
      <c r="D1104" s="130" t="s">
        <v>155</v>
      </c>
      <c r="E1104" s="113" t="s">
        <v>2577</v>
      </c>
      <c r="F1104" s="131" t="s">
        <v>2579</v>
      </c>
      <c r="G1104" s="113">
        <v>28</v>
      </c>
      <c r="H1104" s="113" t="s">
        <v>154</v>
      </c>
      <c r="I1104" s="113">
        <v>0</v>
      </c>
      <c r="J1104" s="113">
        <v>0</v>
      </c>
    </row>
    <row r="1105" spans="1:10" ht="15" customHeight="1">
      <c r="A1105" s="141">
        <v>140</v>
      </c>
      <c r="B1105" s="113" t="s">
        <v>2354</v>
      </c>
      <c r="C1105" s="129" t="s">
        <v>153</v>
      </c>
      <c r="D1105" s="130" t="s">
        <v>157</v>
      </c>
      <c r="E1105" s="113" t="s">
        <v>2577</v>
      </c>
      <c r="F1105" s="131" t="s">
        <v>158</v>
      </c>
      <c r="G1105" s="113">
        <v>39</v>
      </c>
      <c r="H1105" s="113" t="s">
        <v>154</v>
      </c>
      <c r="I1105" s="113">
        <v>0</v>
      </c>
      <c r="J1105" s="113">
        <v>0</v>
      </c>
    </row>
    <row r="1106" spans="1:10" ht="15" customHeight="1">
      <c r="A1106" s="141">
        <v>140</v>
      </c>
      <c r="B1106" s="113" t="s">
        <v>2354</v>
      </c>
      <c r="C1106" s="129" t="s">
        <v>153</v>
      </c>
      <c r="D1106" s="130" t="s">
        <v>159</v>
      </c>
      <c r="E1106" s="113" t="s">
        <v>2577</v>
      </c>
      <c r="F1106" s="131" t="s">
        <v>160</v>
      </c>
      <c r="G1106" s="113">
        <v>24</v>
      </c>
      <c r="H1106" s="113" t="s">
        <v>154</v>
      </c>
      <c r="I1106" s="113">
        <v>0</v>
      </c>
      <c r="J1106" s="113">
        <v>0</v>
      </c>
    </row>
    <row r="1107" spans="1:10" ht="15" customHeight="1">
      <c r="A1107" s="141">
        <v>140</v>
      </c>
      <c r="B1107" s="113" t="s">
        <v>2354</v>
      </c>
      <c r="C1107" s="129" t="s">
        <v>153</v>
      </c>
      <c r="D1107" s="130" t="s">
        <v>161</v>
      </c>
      <c r="E1107" s="113" t="s">
        <v>2577</v>
      </c>
      <c r="F1107" s="131" t="s">
        <v>162</v>
      </c>
      <c r="G1107" s="113">
        <v>19</v>
      </c>
      <c r="H1107" s="113" t="s">
        <v>154</v>
      </c>
      <c r="I1107" s="113">
        <v>0</v>
      </c>
      <c r="J1107" s="113">
        <v>0</v>
      </c>
    </row>
    <row r="1108" spans="1:10" ht="15" customHeight="1">
      <c r="A1108" s="141">
        <v>140</v>
      </c>
      <c r="B1108" s="113" t="s">
        <v>2354</v>
      </c>
      <c r="C1108" s="129" t="s">
        <v>163</v>
      </c>
      <c r="D1108" s="130"/>
      <c r="E1108" s="113" t="s">
        <v>2577</v>
      </c>
      <c r="F1108" s="131" t="s">
        <v>2597</v>
      </c>
      <c r="G1108" s="113">
        <v>37</v>
      </c>
      <c r="H1108" s="113" t="s">
        <v>154</v>
      </c>
      <c r="I1108" s="113">
        <v>0</v>
      </c>
      <c r="J1108" s="113">
        <v>0</v>
      </c>
    </row>
    <row r="1109" spans="1:10" ht="15" customHeight="1">
      <c r="A1109" s="141">
        <v>141</v>
      </c>
      <c r="B1109" s="113" t="s">
        <v>2357</v>
      </c>
      <c r="C1109" s="129" t="s">
        <v>153</v>
      </c>
      <c r="D1109" s="130"/>
      <c r="E1109" s="113" t="s">
        <v>2577</v>
      </c>
      <c r="F1109" s="131" t="s">
        <v>2358</v>
      </c>
      <c r="G1109" s="113">
        <v>29</v>
      </c>
      <c r="H1109" s="113" t="s">
        <v>154</v>
      </c>
      <c r="I1109" s="113">
        <v>2</v>
      </c>
      <c r="J1109" s="113">
        <v>8</v>
      </c>
    </row>
    <row r="1110" spans="1:10" ht="15" customHeight="1">
      <c r="A1110" s="141">
        <v>141</v>
      </c>
      <c r="B1110" s="113" t="s">
        <v>2357</v>
      </c>
      <c r="C1110" s="129" t="s">
        <v>153</v>
      </c>
      <c r="D1110" s="130" t="s">
        <v>153</v>
      </c>
      <c r="E1110" s="113" t="s">
        <v>2577</v>
      </c>
      <c r="F1110" s="131" t="s">
        <v>2578</v>
      </c>
      <c r="G1110" s="113">
        <v>32</v>
      </c>
      <c r="H1110" s="113" t="s">
        <v>154</v>
      </c>
      <c r="I1110" s="113">
        <v>0</v>
      </c>
      <c r="J1110" s="113">
        <v>0</v>
      </c>
    </row>
    <row r="1111" spans="1:10" ht="15" customHeight="1">
      <c r="A1111" s="141">
        <v>141</v>
      </c>
      <c r="B1111" s="113" t="s">
        <v>2357</v>
      </c>
      <c r="C1111" s="129" t="s">
        <v>153</v>
      </c>
      <c r="D1111" s="130" t="s">
        <v>155</v>
      </c>
      <c r="E1111" s="113" t="s">
        <v>2577</v>
      </c>
      <c r="F1111" s="131" t="s">
        <v>2579</v>
      </c>
      <c r="G1111" s="113">
        <v>28</v>
      </c>
      <c r="H1111" s="113" t="s">
        <v>154</v>
      </c>
      <c r="I1111" s="113">
        <v>0</v>
      </c>
      <c r="J1111" s="113">
        <v>0</v>
      </c>
    </row>
    <row r="1112" spans="1:10" ht="15" customHeight="1">
      <c r="A1112" s="141">
        <v>141</v>
      </c>
      <c r="B1112" s="113" t="s">
        <v>2357</v>
      </c>
      <c r="C1112" s="129" t="s">
        <v>153</v>
      </c>
      <c r="D1112" s="130" t="s">
        <v>157</v>
      </c>
      <c r="E1112" s="113" t="s">
        <v>2577</v>
      </c>
      <c r="F1112" s="131" t="s">
        <v>158</v>
      </c>
      <c r="G1112" s="113">
        <v>39</v>
      </c>
      <c r="H1112" s="113" t="s">
        <v>154</v>
      </c>
      <c r="I1112" s="113">
        <v>0</v>
      </c>
      <c r="J1112" s="113">
        <v>0</v>
      </c>
    </row>
    <row r="1113" spans="1:10" ht="15" customHeight="1">
      <c r="A1113" s="141">
        <v>141</v>
      </c>
      <c r="B1113" s="113" t="s">
        <v>2357</v>
      </c>
      <c r="C1113" s="129" t="s">
        <v>153</v>
      </c>
      <c r="D1113" s="130" t="s">
        <v>159</v>
      </c>
      <c r="E1113" s="113" t="s">
        <v>2577</v>
      </c>
      <c r="F1113" s="131" t="s">
        <v>160</v>
      </c>
      <c r="G1113" s="113">
        <v>24</v>
      </c>
      <c r="H1113" s="113" t="s">
        <v>154</v>
      </c>
      <c r="I1113" s="113">
        <v>0</v>
      </c>
      <c r="J1113" s="113">
        <v>0</v>
      </c>
    </row>
    <row r="1114" spans="1:10" ht="15" customHeight="1">
      <c r="A1114" s="141">
        <v>141</v>
      </c>
      <c r="B1114" s="113" t="s">
        <v>2357</v>
      </c>
      <c r="C1114" s="129" t="s">
        <v>153</v>
      </c>
      <c r="D1114" s="130" t="s">
        <v>161</v>
      </c>
      <c r="E1114" s="113" t="s">
        <v>2577</v>
      </c>
      <c r="F1114" s="131" t="s">
        <v>162</v>
      </c>
      <c r="G1114" s="113">
        <v>19</v>
      </c>
      <c r="H1114" s="113" t="s">
        <v>154</v>
      </c>
      <c r="I1114" s="113">
        <v>0</v>
      </c>
      <c r="J1114" s="113">
        <v>0</v>
      </c>
    </row>
    <row r="1115" spans="1:10" ht="15" customHeight="1">
      <c r="A1115" s="141">
        <v>141</v>
      </c>
      <c r="B1115" s="113" t="s">
        <v>2357</v>
      </c>
      <c r="C1115" s="129" t="s">
        <v>163</v>
      </c>
      <c r="D1115" s="130"/>
      <c r="E1115" s="113" t="s">
        <v>2577</v>
      </c>
      <c r="F1115" s="131" t="s">
        <v>2598</v>
      </c>
      <c r="G1115" s="113">
        <v>41</v>
      </c>
      <c r="H1115" s="113" t="s">
        <v>154</v>
      </c>
      <c r="I1115" s="113">
        <v>0</v>
      </c>
      <c r="J1115" s="113">
        <v>0</v>
      </c>
    </row>
    <row r="1116" spans="1:10" ht="15" customHeight="1">
      <c r="A1116" s="141">
        <v>142</v>
      </c>
      <c r="B1116" s="113" t="s">
        <v>2357</v>
      </c>
      <c r="C1116" s="129" t="s">
        <v>153</v>
      </c>
      <c r="D1116" s="130"/>
      <c r="E1116" s="113" t="s">
        <v>2577</v>
      </c>
      <c r="F1116" s="131" t="s">
        <v>2360</v>
      </c>
      <c r="G1116" s="113">
        <v>22</v>
      </c>
      <c r="H1116" s="113" t="s">
        <v>154</v>
      </c>
      <c r="I1116" s="113">
        <v>2</v>
      </c>
      <c r="J1116" s="113">
        <v>8</v>
      </c>
    </row>
    <row r="1117" spans="1:10" ht="15" customHeight="1">
      <c r="A1117" s="141">
        <v>142</v>
      </c>
      <c r="B1117" s="113" t="s">
        <v>2357</v>
      </c>
      <c r="C1117" s="129" t="s">
        <v>153</v>
      </c>
      <c r="D1117" s="130" t="s">
        <v>153</v>
      </c>
      <c r="E1117" s="113" t="s">
        <v>2577</v>
      </c>
      <c r="F1117" s="131" t="s">
        <v>2578</v>
      </c>
      <c r="G1117" s="113">
        <v>32</v>
      </c>
      <c r="H1117" s="113" t="s">
        <v>154</v>
      </c>
      <c r="I1117" s="113">
        <v>0</v>
      </c>
      <c r="J1117" s="113">
        <v>0</v>
      </c>
    </row>
    <row r="1118" spans="1:10" ht="15" customHeight="1">
      <c r="A1118" s="141">
        <v>142</v>
      </c>
      <c r="B1118" s="113" t="s">
        <v>2357</v>
      </c>
      <c r="C1118" s="129" t="s">
        <v>153</v>
      </c>
      <c r="D1118" s="130" t="s">
        <v>155</v>
      </c>
      <c r="E1118" s="113" t="s">
        <v>2577</v>
      </c>
      <c r="F1118" s="131" t="s">
        <v>2579</v>
      </c>
      <c r="G1118" s="113">
        <v>28</v>
      </c>
      <c r="H1118" s="113" t="s">
        <v>154</v>
      </c>
      <c r="I1118" s="113">
        <v>0</v>
      </c>
      <c r="J1118" s="113">
        <v>0</v>
      </c>
    </row>
    <row r="1119" spans="1:10" ht="15" customHeight="1">
      <c r="A1119" s="141">
        <v>142</v>
      </c>
      <c r="B1119" s="113" t="s">
        <v>2357</v>
      </c>
      <c r="C1119" s="129" t="s">
        <v>153</v>
      </c>
      <c r="D1119" s="130" t="s">
        <v>157</v>
      </c>
      <c r="E1119" s="113" t="s">
        <v>2577</v>
      </c>
      <c r="F1119" s="131" t="s">
        <v>158</v>
      </c>
      <c r="G1119" s="113">
        <v>39</v>
      </c>
      <c r="H1119" s="113" t="s">
        <v>154</v>
      </c>
      <c r="I1119" s="113">
        <v>0</v>
      </c>
      <c r="J1119" s="113">
        <v>0</v>
      </c>
    </row>
    <row r="1120" spans="1:10" ht="15" customHeight="1">
      <c r="A1120" s="141">
        <v>142</v>
      </c>
      <c r="B1120" s="113" t="s">
        <v>2357</v>
      </c>
      <c r="C1120" s="129" t="s">
        <v>153</v>
      </c>
      <c r="D1120" s="130" t="s">
        <v>159</v>
      </c>
      <c r="E1120" s="113" t="s">
        <v>2577</v>
      </c>
      <c r="F1120" s="131" t="s">
        <v>160</v>
      </c>
      <c r="G1120" s="113">
        <v>24</v>
      </c>
      <c r="H1120" s="113" t="s">
        <v>154</v>
      </c>
      <c r="I1120" s="113">
        <v>0</v>
      </c>
      <c r="J1120" s="113">
        <v>0</v>
      </c>
    </row>
    <row r="1121" spans="1:10" ht="15" customHeight="1">
      <c r="A1121" s="141">
        <v>142</v>
      </c>
      <c r="B1121" s="113" t="s">
        <v>2357</v>
      </c>
      <c r="C1121" s="129" t="s">
        <v>153</v>
      </c>
      <c r="D1121" s="130" t="s">
        <v>161</v>
      </c>
      <c r="E1121" s="113" t="s">
        <v>2577</v>
      </c>
      <c r="F1121" s="131" t="s">
        <v>162</v>
      </c>
      <c r="G1121" s="113">
        <v>19</v>
      </c>
      <c r="H1121" s="113" t="s">
        <v>154</v>
      </c>
      <c r="I1121" s="113">
        <v>0</v>
      </c>
      <c r="J1121" s="113">
        <v>0</v>
      </c>
    </row>
    <row r="1122" spans="1:10" ht="15" customHeight="1">
      <c r="A1122" s="141">
        <v>142</v>
      </c>
      <c r="B1122" s="113" t="s">
        <v>2357</v>
      </c>
      <c r="C1122" s="129" t="s">
        <v>163</v>
      </c>
      <c r="D1122" s="130"/>
      <c r="E1122" s="113" t="s">
        <v>2577</v>
      </c>
      <c r="F1122" s="131" t="s">
        <v>2599</v>
      </c>
      <c r="G1122" s="113">
        <v>40</v>
      </c>
      <c r="H1122" s="113" t="s">
        <v>154</v>
      </c>
      <c r="I1122" s="113">
        <v>0</v>
      </c>
      <c r="J1122" s="113">
        <v>0</v>
      </c>
    </row>
    <row r="1123" spans="1:10" ht="15" customHeight="1">
      <c r="A1123" s="141">
        <v>143</v>
      </c>
      <c r="B1123" s="113" t="s">
        <v>2357</v>
      </c>
      <c r="C1123" s="129" t="s">
        <v>153</v>
      </c>
      <c r="D1123" s="130"/>
      <c r="E1123" s="113" t="s">
        <v>2577</v>
      </c>
      <c r="F1123" s="131" t="s">
        <v>2362</v>
      </c>
      <c r="G1123" s="113">
        <v>30</v>
      </c>
      <c r="H1123" s="113" t="s">
        <v>154</v>
      </c>
      <c r="I1123" s="113">
        <v>2</v>
      </c>
      <c r="J1123" s="113">
        <v>8</v>
      </c>
    </row>
    <row r="1124" spans="1:10" ht="15" customHeight="1">
      <c r="A1124" s="141">
        <v>143</v>
      </c>
      <c r="B1124" s="113" t="s">
        <v>2357</v>
      </c>
      <c r="C1124" s="129" t="s">
        <v>153</v>
      </c>
      <c r="D1124" s="130" t="s">
        <v>153</v>
      </c>
      <c r="E1124" s="113" t="s">
        <v>2577</v>
      </c>
      <c r="F1124" s="131" t="s">
        <v>2578</v>
      </c>
      <c r="G1124" s="113">
        <v>32</v>
      </c>
      <c r="H1124" s="113" t="s">
        <v>154</v>
      </c>
      <c r="I1124" s="113">
        <v>0</v>
      </c>
      <c r="J1124" s="113">
        <v>0</v>
      </c>
    </row>
    <row r="1125" spans="1:10" ht="15" customHeight="1">
      <c r="A1125" s="141">
        <v>143</v>
      </c>
      <c r="B1125" s="113" t="s">
        <v>2357</v>
      </c>
      <c r="C1125" s="129" t="s">
        <v>153</v>
      </c>
      <c r="D1125" s="130" t="s">
        <v>155</v>
      </c>
      <c r="E1125" s="113" t="s">
        <v>2577</v>
      </c>
      <c r="F1125" s="131" t="s">
        <v>2579</v>
      </c>
      <c r="G1125" s="113">
        <v>28</v>
      </c>
      <c r="H1125" s="113" t="s">
        <v>154</v>
      </c>
      <c r="I1125" s="113">
        <v>0</v>
      </c>
      <c r="J1125" s="113">
        <v>0</v>
      </c>
    </row>
    <row r="1126" spans="1:10" ht="15" customHeight="1">
      <c r="A1126" s="141">
        <v>143</v>
      </c>
      <c r="B1126" s="113" t="s">
        <v>2357</v>
      </c>
      <c r="C1126" s="129" t="s">
        <v>153</v>
      </c>
      <c r="D1126" s="130" t="s">
        <v>157</v>
      </c>
      <c r="E1126" s="113" t="s">
        <v>2577</v>
      </c>
      <c r="F1126" s="131" t="s">
        <v>158</v>
      </c>
      <c r="G1126" s="113">
        <v>39</v>
      </c>
      <c r="H1126" s="113" t="s">
        <v>154</v>
      </c>
      <c r="I1126" s="113">
        <v>0</v>
      </c>
      <c r="J1126" s="113">
        <v>0</v>
      </c>
    </row>
    <row r="1127" spans="1:10" ht="15" customHeight="1">
      <c r="A1127" s="141">
        <v>143</v>
      </c>
      <c r="B1127" s="113" t="s">
        <v>2357</v>
      </c>
      <c r="C1127" s="129" t="s">
        <v>153</v>
      </c>
      <c r="D1127" s="130" t="s">
        <v>159</v>
      </c>
      <c r="E1127" s="113" t="s">
        <v>2577</v>
      </c>
      <c r="F1127" s="131" t="s">
        <v>160</v>
      </c>
      <c r="G1127" s="113">
        <v>24</v>
      </c>
      <c r="H1127" s="113" t="s">
        <v>154</v>
      </c>
      <c r="I1127" s="113">
        <v>0</v>
      </c>
      <c r="J1127" s="113">
        <v>0</v>
      </c>
    </row>
    <row r="1128" spans="1:10" ht="15" customHeight="1">
      <c r="A1128" s="141">
        <v>143</v>
      </c>
      <c r="B1128" s="113" t="s">
        <v>2357</v>
      </c>
      <c r="C1128" s="129" t="s">
        <v>153</v>
      </c>
      <c r="D1128" s="130" t="s">
        <v>161</v>
      </c>
      <c r="E1128" s="113" t="s">
        <v>2577</v>
      </c>
      <c r="F1128" s="131" t="s">
        <v>162</v>
      </c>
      <c r="G1128" s="113">
        <v>19</v>
      </c>
      <c r="H1128" s="113" t="s">
        <v>154</v>
      </c>
      <c r="I1128" s="113">
        <v>0</v>
      </c>
      <c r="J1128" s="113">
        <v>0</v>
      </c>
    </row>
    <row r="1129" spans="1:10" ht="15" customHeight="1">
      <c r="A1129" s="141">
        <v>143</v>
      </c>
      <c r="B1129" s="113" t="s">
        <v>2357</v>
      </c>
      <c r="C1129" s="129" t="s">
        <v>163</v>
      </c>
      <c r="D1129" s="130"/>
      <c r="E1129" s="113" t="s">
        <v>2577</v>
      </c>
      <c r="F1129" s="131" t="s">
        <v>2600</v>
      </c>
      <c r="G1129" s="113">
        <v>48</v>
      </c>
      <c r="H1129" s="113" t="s">
        <v>154</v>
      </c>
      <c r="I1129" s="113">
        <v>0</v>
      </c>
      <c r="J1129" s="113">
        <v>0</v>
      </c>
    </row>
    <row r="1130" spans="1:10" ht="15" customHeight="1">
      <c r="A1130" s="141">
        <v>144</v>
      </c>
      <c r="B1130" s="113" t="s">
        <v>2364</v>
      </c>
      <c r="C1130" s="129" t="s">
        <v>153</v>
      </c>
      <c r="D1130" s="130"/>
      <c r="E1130" s="113" t="s">
        <v>2577</v>
      </c>
      <c r="F1130" s="131" t="s">
        <v>2365</v>
      </c>
      <c r="G1130" s="113">
        <v>26</v>
      </c>
      <c r="H1130" s="113" t="s">
        <v>154</v>
      </c>
      <c r="I1130" s="113">
        <v>2</v>
      </c>
      <c r="J1130" s="113">
        <v>8</v>
      </c>
    </row>
    <row r="1131" spans="1:10" ht="15" customHeight="1">
      <c r="A1131" s="141">
        <v>144</v>
      </c>
      <c r="B1131" s="113" t="s">
        <v>2364</v>
      </c>
      <c r="C1131" s="129" t="s">
        <v>153</v>
      </c>
      <c r="D1131" s="130" t="s">
        <v>153</v>
      </c>
      <c r="E1131" s="113" t="s">
        <v>2577</v>
      </c>
      <c r="F1131" s="131" t="s">
        <v>2578</v>
      </c>
      <c r="G1131" s="113">
        <v>32</v>
      </c>
      <c r="H1131" s="113" t="s">
        <v>154</v>
      </c>
      <c r="I1131" s="113">
        <v>1</v>
      </c>
      <c r="J1131" s="113">
        <v>0</v>
      </c>
    </row>
    <row r="1132" spans="1:10" ht="15" customHeight="1">
      <c r="A1132" s="141">
        <v>144</v>
      </c>
      <c r="B1132" s="113" t="s">
        <v>2364</v>
      </c>
      <c r="C1132" s="129" t="s">
        <v>153</v>
      </c>
      <c r="D1132" s="130" t="s">
        <v>155</v>
      </c>
      <c r="E1132" s="113" t="s">
        <v>2577</v>
      </c>
      <c r="F1132" s="131" t="s">
        <v>2579</v>
      </c>
      <c r="G1132" s="113">
        <v>28</v>
      </c>
      <c r="H1132" s="113" t="s">
        <v>154</v>
      </c>
      <c r="I1132" s="113">
        <v>0</v>
      </c>
      <c r="J1132" s="113">
        <v>0</v>
      </c>
    </row>
    <row r="1133" spans="1:10" ht="15" customHeight="1">
      <c r="A1133" s="141">
        <v>144</v>
      </c>
      <c r="B1133" s="113" t="s">
        <v>2364</v>
      </c>
      <c r="C1133" s="129" t="s">
        <v>153</v>
      </c>
      <c r="D1133" s="130" t="s">
        <v>157</v>
      </c>
      <c r="E1133" s="113" t="s">
        <v>2577</v>
      </c>
      <c r="F1133" s="131" t="s">
        <v>158</v>
      </c>
      <c r="G1133" s="113">
        <v>39</v>
      </c>
      <c r="H1133" s="113" t="s">
        <v>154</v>
      </c>
      <c r="I1133" s="113">
        <v>0</v>
      </c>
      <c r="J1133" s="113">
        <v>0</v>
      </c>
    </row>
    <row r="1134" spans="1:10" ht="15" customHeight="1">
      <c r="A1134" s="141">
        <v>144</v>
      </c>
      <c r="B1134" s="113" t="s">
        <v>2364</v>
      </c>
      <c r="C1134" s="129" t="s">
        <v>153</v>
      </c>
      <c r="D1134" s="130" t="s">
        <v>159</v>
      </c>
      <c r="E1134" s="113" t="s">
        <v>2577</v>
      </c>
      <c r="F1134" s="131" t="s">
        <v>160</v>
      </c>
      <c r="G1134" s="113">
        <v>24</v>
      </c>
      <c r="H1134" s="113" t="s">
        <v>154</v>
      </c>
      <c r="I1134" s="113">
        <v>0</v>
      </c>
      <c r="J1134" s="113">
        <v>0</v>
      </c>
    </row>
    <row r="1135" spans="1:10" ht="15" customHeight="1">
      <c r="A1135" s="141">
        <v>144</v>
      </c>
      <c r="B1135" s="113" t="s">
        <v>2364</v>
      </c>
      <c r="C1135" s="129" t="s">
        <v>153</v>
      </c>
      <c r="D1135" s="130" t="s">
        <v>161</v>
      </c>
      <c r="E1135" s="113" t="s">
        <v>2577</v>
      </c>
      <c r="F1135" s="131" t="s">
        <v>162</v>
      </c>
      <c r="G1135" s="113">
        <v>19</v>
      </c>
      <c r="H1135" s="113" t="s">
        <v>154</v>
      </c>
      <c r="I1135" s="113">
        <v>0</v>
      </c>
      <c r="J1135" s="113">
        <v>0</v>
      </c>
    </row>
    <row r="1136" spans="1:10" ht="15" customHeight="1">
      <c r="A1136" s="141">
        <v>144</v>
      </c>
      <c r="B1136" s="113" t="s">
        <v>2364</v>
      </c>
      <c r="C1136" s="129" t="s">
        <v>163</v>
      </c>
      <c r="D1136" s="130"/>
      <c r="E1136" s="113" t="s">
        <v>2577</v>
      </c>
      <c r="F1136" s="131" t="s">
        <v>2601</v>
      </c>
      <c r="G1136" s="113">
        <v>33</v>
      </c>
      <c r="H1136" s="113" t="s">
        <v>154</v>
      </c>
      <c r="I1136" s="113">
        <v>0</v>
      </c>
      <c r="J1136" s="113">
        <v>0</v>
      </c>
    </row>
    <row r="1137" spans="1:10" ht="15" customHeight="1">
      <c r="A1137" s="141">
        <v>145</v>
      </c>
      <c r="B1137" s="113" t="s">
        <v>2364</v>
      </c>
      <c r="C1137" s="129" t="s">
        <v>153</v>
      </c>
      <c r="D1137" s="130"/>
      <c r="E1137" s="113" t="s">
        <v>2577</v>
      </c>
      <c r="F1137" s="131" t="s">
        <v>2367</v>
      </c>
      <c r="G1137" s="113">
        <v>35</v>
      </c>
      <c r="H1137" s="113" t="s">
        <v>154</v>
      </c>
      <c r="I1137" s="113">
        <v>4</v>
      </c>
      <c r="J1137" s="113">
        <v>4</v>
      </c>
    </row>
    <row r="1138" spans="1:10" ht="15" customHeight="1">
      <c r="A1138" s="141">
        <v>145</v>
      </c>
      <c r="B1138" s="113" t="s">
        <v>2364</v>
      </c>
      <c r="C1138" s="129" t="s">
        <v>153</v>
      </c>
      <c r="D1138" s="130" t="s">
        <v>153</v>
      </c>
      <c r="E1138" s="113" t="s">
        <v>2577</v>
      </c>
      <c r="F1138" s="131" t="s">
        <v>2578</v>
      </c>
      <c r="G1138" s="113">
        <v>32</v>
      </c>
      <c r="H1138" s="113" t="s">
        <v>154</v>
      </c>
      <c r="I1138" s="113">
        <v>0</v>
      </c>
      <c r="J1138" s="113">
        <v>0</v>
      </c>
    </row>
    <row r="1139" spans="1:10" ht="15" customHeight="1">
      <c r="A1139" s="141">
        <v>145</v>
      </c>
      <c r="B1139" s="113" t="s">
        <v>2364</v>
      </c>
      <c r="C1139" s="129" t="s">
        <v>153</v>
      </c>
      <c r="D1139" s="130" t="s">
        <v>155</v>
      </c>
      <c r="E1139" s="113" t="s">
        <v>2577</v>
      </c>
      <c r="F1139" s="131" t="s">
        <v>2579</v>
      </c>
      <c r="G1139" s="113">
        <v>28</v>
      </c>
      <c r="H1139" s="113" t="s">
        <v>154</v>
      </c>
      <c r="I1139" s="113">
        <v>0</v>
      </c>
      <c r="J1139" s="113">
        <v>0</v>
      </c>
    </row>
    <row r="1140" spans="1:10" ht="15" customHeight="1">
      <c r="A1140" s="141">
        <v>145</v>
      </c>
      <c r="B1140" s="113" t="s">
        <v>2364</v>
      </c>
      <c r="C1140" s="129" t="s">
        <v>153</v>
      </c>
      <c r="D1140" s="130" t="s">
        <v>157</v>
      </c>
      <c r="E1140" s="113" t="s">
        <v>2577</v>
      </c>
      <c r="F1140" s="131" t="s">
        <v>158</v>
      </c>
      <c r="G1140" s="113">
        <v>39</v>
      </c>
      <c r="H1140" s="113" t="s">
        <v>154</v>
      </c>
      <c r="I1140" s="113">
        <v>0</v>
      </c>
      <c r="J1140" s="113">
        <v>0</v>
      </c>
    </row>
    <row r="1141" spans="1:10" ht="15" customHeight="1">
      <c r="A1141" s="141">
        <v>145</v>
      </c>
      <c r="B1141" s="113" t="s">
        <v>2364</v>
      </c>
      <c r="C1141" s="129" t="s">
        <v>153</v>
      </c>
      <c r="D1141" s="130" t="s">
        <v>159</v>
      </c>
      <c r="E1141" s="113" t="s">
        <v>2577</v>
      </c>
      <c r="F1141" s="131" t="s">
        <v>160</v>
      </c>
      <c r="G1141" s="113">
        <v>24</v>
      </c>
      <c r="H1141" s="113" t="s">
        <v>154</v>
      </c>
      <c r="I1141" s="113">
        <v>0</v>
      </c>
      <c r="J1141" s="113">
        <v>0</v>
      </c>
    </row>
    <row r="1142" spans="1:10" ht="15" customHeight="1">
      <c r="A1142" s="141">
        <v>145</v>
      </c>
      <c r="B1142" s="113" t="s">
        <v>2364</v>
      </c>
      <c r="C1142" s="129" t="s">
        <v>153</v>
      </c>
      <c r="D1142" s="130" t="s">
        <v>161</v>
      </c>
      <c r="E1142" s="113" t="s">
        <v>2577</v>
      </c>
      <c r="F1142" s="131" t="s">
        <v>162</v>
      </c>
      <c r="G1142" s="113">
        <v>19</v>
      </c>
      <c r="H1142" s="113" t="s">
        <v>154</v>
      </c>
      <c r="I1142" s="113">
        <v>0</v>
      </c>
      <c r="J1142" s="113">
        <v>0</v>
      </c>
    </row>
    <row r="1143" spans="1:10" ht="15" customHeight="1">
      <c r="A1143" s="141">
        <v>145</v>
      </c>
      <c r="B1143" s="113" t="s">
        <v>2364</v>
      </c>
      <c r="C1143" s="129" t="s">
        <v>163</v>
      </c>
      <c r="D1143" s="130"/>
      <c r="E1143" s="113" t="s">
        <v>2577</v>
      </c>
      <c r="F1143" s="131" t="s">
        <v>2602</v>
      </c>
      <c r="G1143" s="113">
        <v>40</v>
      </c>
      <c r="H1143" s="113" t="s">
        <v>154</v>
      </c>
      <c r="I1143" s="113">
        <v>0</v>
      </c>
      <c r="J1143" s="113">
        <v>0</v>
      </c>
    </row>
    <row r="1144" spans="1:10" ht="15" customHeight="1">
      <c r="A1144" s="141">
        <v>146</v>
      </c>
      <c r="B1144" s="113" t="s">
        <v>2369</v>
      </c>
      <c r="C1144" s="129" t="s">
        <v>153</v>
      </c>
      <c r="D1144" s="130"/>
      <c r="E1144" s="113" t="s">
        <v>2577</v>
      </c>
      <c r="F1144" s="131" t="s">
        <v>2370</v>
      </c>
      <c r="G1144" s="113">
        <v>34</v>
      </c>
      <c r="H1144" s="113" t="s">
        <v>154</v>
      </c>
      <c r="I1144" s="113">
        <v>3</v>
      </c>
      <c r="J1144" s="113">
        <v>8</v>
      </c>
    </row>
    <row r="1145" spans="1:10" ht="15" customHeight="1">
      <c r="A1145" s="141">
        <v>146</v>
      </c>
      <c r="B1145" s="113" t="s">
        <v>2369</v>
      </c>
      <c r="C1145" s="129" t="s">
        <v>153</v>
      </c>
      <c r="D1145" s="130" t="s">
        <v>153</v>
      </c>
      <c r="E1145" s="113" t="s">
        <v>2577</v>
      </c>
      <c r="F1145" s="131" t="s">
        <v>2578</v>
      </c>
      <c r="G1145" s="113">
        <v>32</v>
      </c>
      <c r="H1145" s="113" t="s">
        <v>154</v>
      </c>
      <c r="I1145" s="113">
        <v>1</v>
      </c>
      <c r="J1145" s="113">
        <v>0</v>
      </c>
    </row>
    <row r="1146" spans="1:10" ht="15" customHeight="1">
      <c r="A1146" s="141">
        <v>146</v>
      </c>
      <c r="B1146" s="113" t="s">
        <v>2369</v>
      </c>
      <c r="C1146" s="129" t="s">
        <v>153</v>
      </c>
      <c r="D1146" s="130" t="s">
        <v>155</v>
      </c>
      <c r="E1146" s="113" t="s">
        <v>2577</v>
      </c>
      <c r="F1146" s="131" t="s">
        <v>2579</v>
      </c>
      <c r="G1146" s="113">
        <v>28</v>
      </c>
      <c r="H1146" s="113" t="s">
        <v>154</v>
      </c>
      <c r="I1146" s="113">
        <v>0</v>
      </c>
      <c r="J1146" s="113">
        <v>0</v>
      </c>
    </row>
    <row r="1147" spans="1:10" ht="15" customHeight="1">
      <c r="A1147" s="141">
        <v>146</v>
      </c>
      <c r="B1147" s="113" t="s">
        <v>2369</v>
      </c>
      <c r="C1147" s="129" t="s">
        <v>153</v>
      </c>
      <c r="D1147" s="130" t="s">
        <v>157</v>
      </c>
      <c r="E1147" s="113" t="s">
        <v>2577</v>
      </c>
      <c r="F1147" s="131" t="s">
        <v>158</v>
      </c>
      <c r="G1147" s="113">
        <v>39</v>
      </c>
      <c r="H1147" s="113" t="s">
        <v>154</v>
      </c>
      <c r="I1147" s="113">
        <v>0</v>
      </c>
      <c r="J1147" s="113">
        <v>0</v>
      </c>
    </row>
    <row r="1148" spans="1:10" ht="15" customHeight="1">
      <c r="A1148" s="141">
        <v>146</v>
      </c>
      <c r="B1148" s="113" t="s">
        <v>2369</v>
      </c>
      <c r="C1148" s="129" t="s">
        <v>153</v>
      </c>
      <c r="D1148" s="130" t="s">
        <v>159</v>
      </c>
      <c r="E1148" s="113" t="s">
        <v>2577</v>
      </c>
      <c r="F1148" s="131" t="s">
        <v>160</v>
      </c>
      <c r="G1148" s="113">
        <v>24</v>
      </c>
      <c r="H1148" s="113" t="s">
        <v>154</v>
      </c>
      <c r="I1148" s="113">
        <v>0</v>
      </c>
      <c r="J1148" s="113">
        <v>0</v>
      </c>
    </row>
    <row r="1149" spans="1:10" ht="15" customHeight="1">
      <c r="A1149" s="141">
        <v>146</v>
      </c>
      <c r="B1149" s="113" t="s">
        <v>2369</v>
      </c>
      <c r="C1149" s="129" t="s">
        <v>153</v>
      </c>
      <c r="D1149" s="130" t="s">
        <v>161</v>
      </c>
      <c r="E1149" s="113" t="s">
        <v>2577</v>
      </c>
      <c r="F1149" s="131" t="s">
        <v>162</v>
      </c>
      <c r="G1149" s="113">
        <v>19</v>
      </c>
      <c r="H1149" s="113" t="s">
        <v>154</v>
      </c>
      <c r="I1149" s="113">
        <v>0</v>
      </c>
      <c r="J1149" s="113">
        <v>0</v>
      </c>
    </row>
    <row r="1150" spans="1:10" ht="15" customHeight="1">
      <c r="A1150" s="141">
        <v>146</v>
      </c>
      <c r="B1150" s="113" t="s">
        <v>2369</v>
      </c>
      <c r="C1150" s="129" t="s">
        <v>163</v>
      </c>
      <c r="D1150" s="130"/>
      <c r="E1150" s="113" t="s">
        <v>2577</v>
      </c>
      <c r="F1150" s="131" t="s">
        <v>2603</v>
      </c>
      <c r="G1150" s="113">
        <v>37</v>
      </c>
      <c r="H1150" s="113" t="s">
        <v>154</v>
      </c>
      <c r="I1150" s="113">
        <v>0</v>
      </c>
      <c r="J1150" s="113">
        <v>0</v>
      </c>
    </row>
    <row r="1151" spans="1:10" ht="15" customHeight="1">
      <c r="A1151" s="141">
        <v>147</v>
      </c>
      <c r="B1151" s="113" t="s">
        <v>2369</v>
      </c>
      <c r="C1151" s="129" t="s">
        <v>153</v>
      </c>
      <c r="D1151" s="130"/>
      <c r="E1151" s="113" t="s">
        <v>2577</v>
      </c>
      <c r="F1151" s="131" t="s">
        <v>2372</v>
      </c>
      <c r="G1151" s="113">
        <v>35</v>
      </c>
      <c r="H1151" s="113" t="s">
        <v>154</v>
      </c>
      <c r="I1151" s="113">
        <v>3</v>
      </c>
      <c r="J1151" s="113">
        <v>16</v>
      </c>
    </row>
    <row r="1152" spans="1:10" ht="15" customHeight="1">
      <c r="A1152" s="141">
        <v>147</v>
      </c>
      <c r="B1152" s="113" t="s">
        <v>2369</v>
      </c>
      <c r="C1152" s="129" t="s">
        <v>153</v>
      </c>
      <c r="D1152" s="130" t="s">
        <v>153</v>
      </c>
      <c r="E1152" s="113" t="s">
        <v>2577</v>
      </c>
      <c r="F1152" s="131" t="s">
        <v>2578</v>
      </c>
      <c r="G1152" s="113">
        <v>32</v>
      </c>
      <c r="H1152" s="113" t="s">
        <v>154</v>
      </c>
      <c r="I1152" s="113">
        <v>1</v>
      </c>
      <c r="J1152" s="113">
        <v>0</v>
      </c>
    </row>
    <row r="1153" spans="1:10" ht="15" customHeight="1">
      <c r="A1153" s="141">
        <v>147</v>
      </c>
      <c r="B1153" s="113" t="s">
        <v>2369</v>
      </c>
      <c r="C1153" s="129" t="s">
        <v>153</v>
      </c>
      <c r="D1153" s="130" t="s">
        <v>155</v>
      </c>
      <c r="E1153" s="113" t="s">
        <v>2577</v>
      </c>
      <c r="F1153" s="131" t="s">
        <v>2579</v>
      </c>
      <c r="G1153" s="113">
        <v>28</v>
      </c>
      <c r="H1153" s="113" t="s">
        <v>154</v>
      </c>
      <c r="I1153" s="113">
        <v>0</v>
      </c>
      <c r="J1153" s="113">
        <v>0</v>
      </c>
    </row>
    <row r="1154" spans="1:10" ht="15" customHeight="1">
      <c r="A1154" s="141">
        <v>147</v>
      </c>
      <c r="B1154" s="113" t="s">
        <v>2369</v>
      </c>
      <c r="C1154" s="129" t="s">
        <v>153</v>
      </c>
      <c r="D1154" s="130" t="s">
        <v>157</v>
      </c>
      <c r="E1154" s="113" t="s">
        <v>2577</v>
      </c>
      <c r="F1154" s="131" t="s">
        <v>158</v>
      </c>
      <c r="G1154" s="113">
        <v>39</v>
      </c>
      <c r="H1154" s="113" t="s">
        <v>154</v>
      </c>
      <c r="I1154" s="113">
        <v>0</v>
      </c>
      <c r="J1154" s="113">
        <v>0</v>
      </c>
    </row>
    <row r="1155" spans="1:10" ht="15" customHeight="1">
      <c r="A1155" s="141">
        <v>147</v>
      </c>
      <c r="B1155" s="113" t="s">
        <v>2369</v>
      </c>
      <c r="C1155" s="129" t="s">
        <v>153</v>
      </c>
      <c r="D1155" s="130" t="s">
        <v>159</v>
      </c>
      <c r="E1155" s="113" t="s">
        <v>2577</v>
      </c>
      <c r="F1155" s="131" t="s">
        <v>160</v>
      </c>
      <c r="G1155" s="113">
        <v>24</v>
      </c>
      <c r="H1155" s="113" t="s">
        <v>154</v>
      </c>
      <c r="I1155" s="113">
        <v>0</v>
      </c>
      <c r="J1155" s="113">
        <v>0</v>
      </c>
    </row>
    <row r="1156" spans="1:10" ht="15" customHeight="1">
      <c r="A1156" s="141">
        <v>147</v>
      </c>
      <c r="B1156" s="113" t="s">
        <v>2369</v>
      </c>
      <c r="C1156" s="129" t="s">
        <v>153</v>
      </c>
      <c r="D1156" s="130" t="s">
        <v>161</v>
      </c>
      <c r="E1156" s="113" t="s">
        <v>2577</v>
      </c>
      <c r="F1156" s="131" t="s">
        <v>162</v>
      </c>
      <c r="G1156" s="113">
        <v>19</v>
      </c>
      <c r="H1156" s="113" t="s">
        <v>154</v>
      </c>
      <c r="I1156" s="113">
        <v>0</v>
      </c>
      <c r="J1156" s="113">
        <v>0</v>
      </c>
    </row>
    <row r="1157" spans="1:10" ht="15" customHeight="1">
      <c r="A1157" s="141">
        <v>147</v>
      </c>
      <c r="B1157" s="113" t="s">
        <v>2369</v>
      </c>
      <c r="C1157" s="129" t="s">
        <v>163</v>
      </c>
      <c r="D1157" s="130"/>
      <c r="E1157" s="113" t="s">
        <v>2577</v>
      </c>
      <c r="F1157" s="131" t="s">
        <v>2604</v>
      </c>
      <c r="G1157" s="113">
        <v>44</v>
      </c>
      <c r="H1157" s="113" t="s">
        <v>154</v>
      </c>
      <c r="I1157" s="113">
        <v>0</v>
      </c>
      <c r="J1157" s="113">
        <v>0</v>
      </c>
    </row>
    <row r="1158" spans="1:10" ht="15" customHeight="1">
      <c r="A1158" s="141">
        <v>148</v>
      </c>
      <c r="B1158" s="113" t="s">
        <v>2369</v>
      </c>
      <c r="C1158" s="129" t="s">
        <v>153</v>
      </c>
      <c r="D1158" s="130"/>
      <c r="E1158" s="113" t="s">
        <v>2577</v>
      </c>
      <c r="F1158" s="131" t="s">
        <v>2374</v>
      </c>
      <c r="G1158" s="113">
        <v>29</v>
      </c>
      <c r="H1158" s="113" t="s">
        <v>154</v>
      </c>
      <c r="I1158" s="113">
        <v>4</v>
      </c>
      <c r="J1158" s="113">
        <v>8</v>
      </c>
    </row>
    <row r="1159" spans="1:10" ht="15" customHeight="1">
      <c r="A1159" s="141">
        <v>148</v>
      </c>
      <c r="B1159" s="113" t="s">
        <v>2369</v>
      </c>
      <c r="C1159" s="129" t="s">
        <v>153</v>
      </c>
      <c r="D1159" s="130" t="s">
        <v>153</v>
      </c>
      <c r="E1159" s="113" t="s">
        <v>2577</v>
      </c>
      <c r="F1159" s="131" t="s">
        <v>2578</v>
      </c>
      <c r="G1159" s="113">
        <v>32</v>
      </c>
      <c r="H1159" s="113" t="s">
        <v>154</v>
      </c>
      <c r="I1159" s="113">
        <v>0</v>
      </c>
      <c r="J1159" s="113">
        <v>0</v>
      </c>
    </row>
    <row r="1160" spans="1:10" ht="15" customHeight="1">
      <c r="A1160" s="141">
        <v>148</v>
      </c>
      <c r="B1160" s="113" t="s">
        <v>2369</v>
      </c>
      <c r="C1160" s="129" t="s">
        <v>153</v>
      </c>
      <c r="D1160" s="130" t="s">
        <v>155</v>
      </c>
      <c r="E1160" s="113" t="s">
        <v>2577</v>
      </c>
      <c r="F1160" s="131" t="s">
        <v>2579</v>
      </c>
      <c r="G1160" s="113">
        <v>28</v>
      </c>
      <c r="H1160" s="113" t="s">
        <v>154</v>
      </c>
      <c r="I1160" s="113">
        <v>0</v>
      </c>
      <c r="J1160" s="113">
        <v>0</v>
      </c>
    </row>
    <row r="1161" spans="1:10" ht="15" customHeight="1">
      <c r="A1161" s="141">
        <v>148</v>
      </c>
      <c r="B1161" s="113" t="s">
        <v>2369</v>
      </c>
      <c r="C1161" s="129" t="s">
        <v>153</v>
      </c>
      <c r="D1161" s="130" t="s">
        <v>157</v>
      </c>
      <c r="E1161" s="113" t="s">
        <v>2577</v>
      </c>
      <c r="F1161" s="131" t="s">
        <v>158</v>
      </c>
      <c r="G1161" s="113">
        <v>39</v>
      </c>
      <c r="H1161" s="113" t="s">
        <v>154</v>
      </c>
      <c r="I1161" s="113">
        <v>0</v>
      </c>
      <c r="J1161" s="113">
        <v>0</v>
      </c>
    </row>
    <row r="1162" spans="1:10" ht="15" customHeight="1">
      <c r="A1162" s="141">
        <v>148</v>
      </c>
      <c r="B1162" s="113" t="s">
        <v>2369</v>
      </c>
      <c r="C1162" s="129" t="s">
        <v>153</v>
      </c>
      <c r="D1162" s="130" t="s">
        <v>159</v>
      </c>
      <c r="E1162" s="113" t="s">
        <v>2577</v>
      </c>
      <c r="F1162" s="131" t="s">
        <v>160</v>
      </c>
      <c r="G1162" s="113">
        <v>24</v>
      </c>
      <c r="H1162" s="113" t="s">
        <v>154</v>
      </c>
      <c r="I1162" s="113">
        <v>0</v>
      </c>
      <c r="J1162" s="113">
        <v>0</v>
      </c>
    </row>
    <row r="1163" spans="1:10" ht="15" customHeight="1">
      <c r="A1163" s="141">
        <v>148</v>
      </c>
      <c r="B1163" s="113" t="s">
        <v>2369</v>
      </c>
      <c r="C1163" s="129" t="s">
        <v>153</v>
      </c>
      <c r="D1163" s="130" t="s">
        <v>161</v>
      </c>
      <c r="E1163" s="113" t="s">
        <v>2577</v>
      </c>
      <c r="F1163" s="131" t="s">
        <v>162</v>
      </c>
      <c r="G1163" s="113">
        <v>19</v>
      </c>
      <c r="H1163" s="113" t="s">
        <v>154</v>
      </c>
      <c r="I1163" s="113">
        <v>0</v>
      </c>
      <c r="J1163" s="113">
        <v>0</v>
      </c>
    </row>
    <row r="1164" spans="1:10" ht="15" customHeight="1">
      <c r="A1164" s="141">
        <v>148</v>
      </c>
      <c r="B1164" s="113" t="s">
        <v>2369</v>
      </c>
      <c r="C1164" s="129" t="s">
        <v>163</v>
      </c>
      <c r="D1164" s="130"/>
      <c r="E1164" s="113" t="s">
        <v>2577</v>
      </c>
      <c r="F1164" s="131" t="s">
        <v>2605</v>
      </c>
      <c r="G1164" s="113">
        <v>43</v>
      </c>
      <c r="H1164" s="113" t="s">
        <v>154</v>
      </c>
      <c r="I1164" s="113">
        <v>0</v>
      </c>
      <c r="J1164" s="113">
        <v>0</v>
      </c>
    </row>
    <row r="1165" spans="1:10" ht="15" customHeight="1">
      <c r="A1165" s="141">
        <v>149</v>
      </c>
      <c r="B1165" s="113" t="s">
        <v>2369</v>
      </c>
      <c r="C1165" s="129" t="s">
        <v>153</v>
      </c>
      <c r="D1165" s="130"/>
      <c r="E1165" s="113" t="s">
        <v>2577</v>
      </c>
      <c r="F1165" s="131" t="s">
        <v>2376</v>
      </c>
      <c r="G1165" s="113">
        <v>28</v>
      </c>
      <c r="H1165" s="113" t="s">
        <v>154</v>
      </c>
      <c r="I1165" s="113">
        <v>2</v>
      </c>
      <c r="J1165" s="113">
        <v>8</v>
      </c>
    </row>
    <row r="1166" spans="1:10" ht="15" customHeight="1">
      <c r="A1166" s="141">
        <v>149</v>
      </c>
      <c r="B1166" s="113" t="s">
        <v>2369</v>
      </c>
      <c r="C1166" s="129" t="s">
        <v>153</v>
      </c>
      <c r="D1166" s="130" t="s">
        <v>153</v>
      </c>
      <c r="E1166" s="113" t="s">
        <v>2577</v>
      </c>
      <c r="F1166" s="131" t="s">
        <v>2578</v>
      </c>
      <c r="G1166" s="113">
        <v>32</v>
      </c>
      <c r="H1166" s="113" t="s">
        <v>154</v>
      </c>
      <c r="I1166" s="113">
        <v>0</v>
      </c>
      <c r="J1166" s="113">
        <v>0</v>
      </c>
    </row>
    <row r="1167" spans="1:10" ht="15" customHeight="1">
      <c r="A1167" s="141">
        <v>149</v>
      </c>
      <c r="B1167" s="113" t="s">
        <v>2369</v>
      </c>
      <c r="C1167" s="129" t="s">
        <v>153</v>
      </c>
      <c r="D1167" s="130" t="s">
        <v>155</v>
      </c>
      <c r="E1167" s="113" t="s">
        <v>2577</v>
      </c>
      <c r="F1167" s="131" t="s">
        <v>2579</v>
      </c>
      <c r="G1167" s="113">
        <v>28</v>
      </c>
      <c r="H1167" s="113" t="s">
        <v>154</v>
      </c>
      <c r="I1167" s="113">
        <v>0</v>
      </c>
      <c r="J1167" s="113">
        <v>0</v>
      </c>
    </row>
    <row r="1168" spans="1:10" ht="15" customHeight="1">
      <c r="A1168" s="141">
        <v>149</v>
      </c>
      <c r="B1168" s="113" t="s">
        <v>2369</v>
      </c>
      <c r="C1168" s="129" t="s">
        <v>153</v>
      </c>
      <c r="D1168" s="130" t="s">
        <v>157</v>
      </c>
      <c r="E1168" s="113" t="s">
        <v>2577</v>
      </c>
      <c r="F1168" s="131" t="s">
        <v>158</v>
      </c>
      <c r="G1168" s="113">
        <v>39</v>
      </c>
      <c r="H1168" s="113" t="s">
        <v>154</v>
      </c>
      <c r="I1168" s="113">
        <v>0</v>
      </c>
      <c r="J1168" s="113">
        <v>0</v>
      </c>
    </row>
    <row r="1169" spans="1:10" ht="15" customHeight="1">
      <c r="A1169" s="141">
        <v>149</v>
      </c>
      <c r="B1169" s="113" t="s">
        <v>2369</v>
      </c>
      <c r="C1169" s="129" t="s">
        <v>153</v>
      </c>
      <c r="D1169" s="130" t="s">
        <v>159</v>
      </c>
      <c r="E1169" s="113" t="s">
        <v>2577</v>
      </c>
      <c r="F1169" s="131" t="s">
        <v>160</v>
      </c>
      <c r="G1169" s="113">
        <v>24</v>
      </c>
      <c r="H1169" s="113" t="s">
        <v>154</v>
      </c>
      <c r="I1169" s="113">
        <v>0</v>
      </c>
      <c r="J1169" s="113">
        <v>0</v>
      </c>
    </row>
    <row r="1170" spans="1:10" ht="15" customHeight="1">
      <c r="A1170" s="141">
        <v>149</v>
      </c>
      <c r="B1170" s="113" t="s">
        <v>2369</v>
      </c>
      <c r="C1170" s="129" t="s">
        <v>153</v>
      </c>
      <c r="D1170" s="130" t="s">
        <v>161</v>
      </c>
      <c r="E1170" s="113" t="s">
        <v>2577</v>
      </c>
      <c r="F1170" s="131" t="s">
        <v>162</v>
      </c>
      <c r="G1170" s="113">
        <v>19</v>
      </c>
      <c r="H1170" s="113" t="s">
        <v>154</v>
      </c>
      <c r="I1170" s="113">
        <v>0</v>
      </c>
      <c r="J1170" s="113">
        <v>0</v>
      </c>
    </row>
    <row r="1171" spans="1:10" ht="15" customHeight="1">
      <c r="A1171" s="141">
        <v>149</v>
      </c>
      <c r="B1171" s="113" t="s">
        <v>2369</v>
      </c>
      <c r="C1171" s="129" t="s">
        <v>163</v>
      </c>
      <c r="D1171" s="130"/>
      <c r="E1171" s="113" t="s">
        <v>2577</v>
      </c>
      <c r="F1171" s="131" t="s">
        <v>2606</v>
      </c>
      <c r="G1171" s="113">
        <v>33</v>
      </c>
      <c r="H1171" s="113" t="s">
        <v>154</v>
      </c>
      <c r="I1171" s="113">
        <v>0</v>
      </c>
      <c r="J1171" s="113">
        <v>0</v>
      </c>
    </row>
    <row r="1172" spans="1:10" ht="15" customHeight="1">
      <c r="A1172" s="141">
        <v>150</v>
      </c>
      <c r="B1172" s="113" t="s">
        <v>2378</v>
      </c>
      <c r="C1172" s="129" t="s">
        <v>153</v>
      </c>
      <c r="D1172" s="130"/>
      <c r="E1172" s="113" t="s">
        <v>2577</v>
      </c>
      <c r="F1172" s="131" t="s">
        <v>2379</v>
      </c>
      <c r="G1172" s="113">
        <v>33</v>
      </c>
      <c r="H1172" s="113" t="s">
        <v>154</v>
      </c>
      <c r="I1172" s="113">
        <v>3</v>
      </c>
      <c r="J1172" s="113">
        <v>8</v>
      </c>
    </row>
    <row r="1173" spans="1:10" ht="15" customHeight="1">
      <c r="A1173" s="141">
        <v>150</v>
      </c>
      <c r="B1173" s="113" t="s">
        <v>2378</v>
      </c>
      <c r="C1173" s="129" t="s">
        <v>153</v>
      </c>
      <c r="D1173" s="130" t="s">
        <v>153</v>
      </c>
      <c r="E1173" s="113" t="s">
        <v>2577</v>
      </c>
      <c r="F1173" s="131" t="s">
        <v>2578</v>
      </c>
      <c r="G1173" s="113">
        <v>32</v>
      </c>
      <c r="H1173" s="113" t="s">
        <v>154</v>
      </c>
      <c r="I1173" s="113">
        <v>1</v>
      </c>
      <c r="J1173" s="113">
        <v>0</v>
      </c>
    </row>
    <row r="1174" spans="1:10" ht="15" customHeight="1">
      <c r="A1174" s="141">
        <v>150</v>
      </c>
      <c r="B1174" s="113" t="s">
        <v>2378</v>
      </c>
      <c r="C1174" s="129" t="s">
        <v>153</v>
      </c>
      <c r="D1174" s="130" t="s">
        <v>155</v>
      </c>
      <c r="E1174" s="113" t="s">
        <v>2577</v>
      </c>
      <c r="F1174" s="131" t="s">
        <v>2579</v>
      </c>
      <c r="G1174" s="113">
        <v>28</v>
      </c>
      <c r="H1174" s="113" t="s">
        <v>154</v>
      </c>
      <c r="I1174" s="113">
        <v>0</v>
      </c>
      <c r="J1174" s="113">
        <v>0</v>
      </c>
    </row>
    <row r="1175" spans="1:10" ht="15" customHeight="1">
      <c r="A1175" s="141">
        <v>150</v>
      </c>
      <c r="B1175" s="113" t="s">
        <v>2378</v>
      </c>
      <c r="C1175" s="129" t="s">
        <v>153</v>
      </c>
      <c r="D1175" s="130" t="s">
        <v>157</v>
      </c>
      <c r="E1175" s="113" t="s">
        <v>2577</v>
      </c>
      <c r="F1175" s="131" t="s">
        <v>158</v>
      </c>
      <c r="G1175" s="113">
        <v>39</v>
      </c>
      <c r="H1175" s="113" t="s">
        <v>154</v>
      </c>
      <c r="I1175" s="113">
        <v>0</v>
      </c>
      <c r="J1175" s="113">
        <v>0</v>
      </c>
    </row>
    <row r="1176" spans="1:10" ht="15" customHeight="1">
      <c r="A1176" s="141">
        <v>150</v>
      </c>
      <c r="B1176" s="113" t="s">
        <v>2378</v>
      </c>
      <c r="C1176" s="129" t="s">
        <v>153</v>
      </c>
      <c r="D1176" s="130" t="s">
        <v>159</v>
      </c>
      <c r="E1176" s="113" t="s">
        <v>2577</v>
      </c>
      <c r="F1176" s="131" t="s">
        <v>160</v>
      </c>
      <c r="G1176" s="113">
        <v>24</v>
      </c>
      <c r="H1176" s="113" t="s">
        <v>154</v>
      </c>
      <c r="I1176" s="113">
        <v>0</v>
      </c>
      <c r="J1176" s="113">
        <v>0</v>
      </c>
    </row>
    <row r="1177" spans="1:10" ht="15" customHeight="1">
      <c r="A1177" s="141">
        <v>150</v>
      </c>
      <c r="B1177" s="113" t="s">
        <v>2378</v>
      </c>
      <c r="C1177" s="129" t="s">
        <v>153</v>
      </c>
      <c r="D1177" s="130" t="s">
        <v>161</v>
      </c>
      <c r="E1177" s="113" t="s">
        <v>2577</v>
      </c>
      <c r="F1177" s="131" t="s">
        <v>162</v>
      </c>
      <c r="G1177" s="113">
        <v>19</v>
      </c>
      <c r="H1177" s="113" t="s">
        <v>154</v>
      </c>
      <c r="I1177" s="113">
        <v>0</v>
      </c>
      <c r="J1177" s="113">
        <v>0</v>
      </c>
    </row>
    <row r="1178" spans="1:10" ht="15" customHeight="1">
      <c r="A1178" s="141">
        <v>150</v>
      </c>
      <c r="B1178" s="113" t="s">
        <v>2378</v>
      </c>
      <c r="C1178" s="129" t="s">
        <v>163</v>
      </c>
      <c r="D1178" s="130"/>
      <c r="E1178" s="113" t="s">
        <v>2577</v>
      </c>
      <c r="F1178" s="131" t="s">
        <v>2607</v>
      </c>
      <c r="G1178" s="113">
        <v>41</v>
      </c>
      <c r="H1178" s="113" t="s">
        <v>154</v>
      </c>
      <c r="I1178" s="113">
        <v>0</v>
      </c>
      <c r="J1178" s="113">
        <v>0</v>
      </c>
    </row>
    <row r="1179" spans="1:10" ht="15" customHeight="1">
      <c r="A1179" s="141">
        <v>151</v>
      </c>
      <c r="B1179" s="113" t="s">
        <v>2378</v>
      </c>
      <c r="C1179" s="129" t="s">
        <v>153</v>
      </c>
      <c r="D1179" s="130"/>
      <c r="E1179" s="113" t="s">
        <v>2577</v>
      </c>
      <c r="F1179" s="131" t="s">
        <v>2381</v>
      </c>
      <c r="G1179" s="113">
        <v>28</v>
      </c>
      <c r="H1179" s="113" t="s">
        <v>154</v>
      </c>
      <c r="I1179" s="113">
        <v>3</v>
      </c>
      <c r="J1179" s="113">
        <v>8</v>
      </c>
    </row>
    <row r="1180" spans="1:10" ht="15" customHeight="1">
      <c r="A1180" s="141">
        <v>151</v>
      </c>
      <c r="B1180" s="113" t="s">
        <v>2378</v>
      </c>
      <c r="C1180" s="129" t="s">
        <v>153</v>
      </c>
      <c r="D1180" s="130" t="s">
        <v>153</v>
      </c>
      <c r="E1180" s="113" t="s">
        <v>2577</v>
      </c>
      <c r="F1180" s="131" t="s">
        <v>2578</v>
      </c>
      <c r="G1180" s="113">
        <v>32</v>
      </c>
      <c r="H1180" s="113" t="s">
        <v>154</v>
      </c>
      <c r="I1180" s="113">
        <v>1</v>
      </c>
      <c r="J1180" s="113">
        <v>0</v>
      </c>
    </row>
    <row r="1181" spans="1:10" ht="15" customHeight="1">
      <c r="A1181" s="141">
        <v>151</v>
      </c>
      <c r="B1181" s="113" t="s">
        <v>2378</v>
      </c>
      <c r="C1181" s="129" t="s">
        <v>153</v>
      </c>
      <c r="D1181" s="130" t="s">
        <v>155</v>
      </c>
      <c r="E1181" s="113" t="s">
        <v>2577</v>
      </c>
      <c r="F1181" s="131" t="s">
        <v>2579</v>
      </c>
      <c r="G1181" s="113">
        <v>28</v>
      </c>
      <c r="H1181" s="113" t="s">
        <v>154</v>
      </c>
      <c r="I1181" s="113">
        <v>0</v>
      </c>
      <c r="J1181" s="113">
        <v>0</v>
      </c>
    </row>
    <row r="1182" spans="1:10" ht="15" customHeight="1">
      <c r="A1182" s="141">
        <v>151</v>
      </c>
      <c r="B1182" s="113" t="s">
        <v>2378</v>
      </c>
      <c r="C1182" s="129" t="s">
        <v>153</v>
      </c>
      <c r="D1182" s="130" t="s">
        <v>157</v>
      </c>
      <c r="E1182" s="113" t="s">
        <v>2577</v>
      </c>
      <c r="F1182" s="131" t="s">
        <v>158</v>
      </c>
      <c r="G1182" s="113">
        <v>39</v>
      </c>
      <c r="H1182" s="113" t="s">
        <v>154</v>
      </c>
      <c r="I1182" s="113">
        <v>0</v>
      </c>
      <c r="J1182" s="113">
        <v>0</v>
      </c>
    </row>
    <row r="1183" spans="1:10" ht="15" customHeight="1">
      <c r="A1183" s="141">
        <v>151</v>
      </c>
      <c r="B1183" s="113" t="s">
        <v>2378</v>
      </c>
      <c r="C1183" s="129" t="s">
        <v>153</v>
      </c>
      <c r="D1183" s="130" t="s">
        <v>159</v>
      </c>
      <c r="E1183" s="113" t="s">
        <v>2577</v>
      </c>
      <c r="F1183" s="131" t="s">
        <v>160</v>
      </c>
      <c r="G1183" s="113">
        <v>24</v>
      </c>
      <c r="H1183" s="113" t="s">
        <v>154</v>
      </c>
      <c r="I1183" s="113">
        <v>0</v>
      </c>
      <c r="J1183" s="113">
        <v>0</v>
      </c>
    </row>
    <row r="1184" spans="1:10" ht="15" customHeight="1">
      <c r="A1184" s="141">
        <v>151</v>
      </c>
      <c r="B1184" s="113" t="s">
        <v>2378</v>
      </c>
      <c r="C1184" s="129" t="s">
        <v>153</v>
      </c>
      <c r="D1184" s="130" t="s">
        <v>161</v>
      </c>
      <c r="E1184" s="113" t="s">
        <v>2577</v>
      </c>
      <c r="F1184" s="131" t="s">
        <v>162</v>
      </c>
      <c r="G1184" s="113">
        <v>19</v>
      </c>
      <c r="H1184" s="113" t="s">
        <v>154</v>
      </c>
      <c r="I1184" s="113">
        <v>0</v>
      </c>
      <c r="J1184" s="113">
        <v>0</v>
      </c>
    </row>
    <row r="1185" spans="1:10" ht="15" customHeight="1">
      <c r="A1185" s="141">
        <v>151</v>
      </c>
      <c r="B1185" s="113" t="s">
        <v>2378</v>
      </c>
      <c r="C1185" s="129" t="s">
        <v>163</v>
      </c>
      <c r="D1185" s="130"/>
      <c r="E1185" s="113" t="s">
        <v>2577</v>
      </c>
      <c r="F1185" s="131" t="s">
        <v>2608</v>
      </c>
      <c r="G1185" s="113">
        <v>42</v>
      </c>
      <c r="H1185" s="113" t="s">
        <v>154</v>
      </c>
      <c r="I1185" s="113">
        <v>0</v>
      </c>
      <c r="J1185" s="113">
        <v>0</v>
      </c>
    </row>
    <row r="1186" spans="1:10" ht="15" customHeight="1">
      <c r="A1186" s="141">
        <v>152</v>
      </c>
      <c r="B1186" s="113" t="s">
        <v>2378</v>
      </c>
      <c r="C1186" s="129" t="s">
        <v>153</v>
      </c>
      <c r="D1186" s="130"/>
      <c r="E1186" s="113" t="s">
        <v>2577</v>
      </c>
      <c r="F1186" s="131" t="s">
        <v>2383</v>
      </c>
      <c r="G1186" s="113">
        <v>28</v>
      </c>
      <c r="H1186" s="113" t="s">
        <v>154</v>
      </c>
      <c r="I1186" s="113">
        <v>2</v>
      </c>
      <c r="J1186" s="113">
        <v>8</v>
      </c>
    </row>
    <row r="1187" spans="1:10" ht="15" customHeight="1">
      <c r="A1187" s="141">
        <v>152</v>
      </c>
      <c r="B1187" s="113" t="s">
        <v>2378</v>
      </c>
      <c r="C1187" s="129" t="s">
        <v>153</v>
      </c>
      <c r="D1187" s="130" t="s">
        <v>153</v>
      </c>
      <c r="E1187" s="113" t="s">
        <v>2577</v>
      </c>
      <c r="F1187" s="131" t="s">
        <v>2578</v>
      </c>
      <c r="G1187" s="113">
        <v>32</v>
      </c>
      <c r="H1187" s="113" t="s">
        <v>154</v>
      </c>
      <c r="I1187" s="113">
        <v>0</v>
      </c>
      <c r="J1187" s="113">
        <v>0</v>
      </c>
    </row>
    <row r="1188" spans="1:10" ht="15" customHeight="1">
      <c r="A1188" s="141">
        <v>152</v>
      </c>
      <c r="B1188" s="113" t="s">
        <v>2378</v>
      </c>
      <c r="C1188" s="129" t="s">
        <v>153</v>
      </c>
      <c r="D1188" s="130" t="s">
        <v>155</v>
      </c>
      <c r="E1188" s="113" t="s">
        <v>2577</v>
      </c>
      <c r="F1188" s="131" t="s">
        <v>2579</v>
      </c>
      <c r="G1188" s="113">
        <v>28</v>
      </c>
      <c r="H1188" s="113" t="s">
        <v>154</v>
      </c>
      <c r="I1188" s="113">
        <v>0</v>
      </c>
      <c r="J1188" s="113">
        <v>0</v>
      </c>
    </row>
    <row r="1189" spans="1:10" ht="15" customHeight="1">
      <c r="A1189" s="141">
        <v>152</v>
      </c>
      <c r="B1189" s="113" t="s">
        <v>2378</v>
      </c>
      <c r="C1189" s="129" t="s">
        <v>153</v>
      </c>
      <c r="D1189" s="130" t="s">
        <v>157</v>
      </c>
      <c r="E1189" s="113" t="s">
        <v>2577</v>
      </c>
      <c r="F1189" s="131" t="s">
        <v>158</v>
      </c>
      <c r="G1189" s="113">
        <v>39</v>
      </c>
      <c r="H1189" s="113" t="s">
        <v>154</v>
      </c>
      <c r="I1189" s="113">
        <v>0</v>
      </c>
      <c r="J1189" s="113">
        <v>0</v>
      </c>
    </row>
    <row r="1190" spans="1:10" ht="15" customHeight="1">
      <c r="A1190" s="141">
        <v>152</v>
      </c>
      <c r="B1190" s="113" t="s">
        <v>2378</v>
      </c>
      <c r="C1190" s="129" t="s">
        <v>153</v>
      </c>
      <c r="D1190" s="130" t="s">
        <v>159</v>
      </c>
      <c r="E1190" s="113" t="s">
        <v>2577</v>
      </c>
      <c r="F1190" s="131" t="s">
        <v>160</v>
      </c>
      <c r="G1190" s="113">
        <v>24</v>
      </c>
      <c r="H1190" s="113" t="s">
        <v>154</v>
      </c>
      <c r="I1190" s="113">
        <v>0</v>
      </c>
      <c r="J1190" s="113">
        <v>0</v>
      </c>
    </row>
    <row r="1191" spans="1:10" ht="15" customHeight="1">
      <c r="A1191" s="141">
        <v>152</v>
      </c>
      <c r="B1191" s="113" t="s">
        <v>2378</v>
      </c>
      <c r="C1191" s="129" t="s">
        <v>153</v>
      </c>
      <c r="D1191" s="130" t="s">
        <v>161</v>
      </c>
      <c r="E1191" s="113" t="s">
        <v>2577</v>
      </c>
      <c r="F1191" s="131" t="s">
        <v>162</v>
      </c>
      <c r="G1191" s="113">
        <v>19</v>
      </c>
      <c r="H1191" s="113" t="s">
        <v>154</v>
      </c>
      <c r="I1191" s="113">
        <v>0</v>
      </c>
      <c r="J1191" s="113">
        <v>0</v>
      </c>
    </row>
    <row r="1192" spans="1:10" ht="15" customHeight="1">
      <c r="A1192" s="141">
        <v>152</v>
      </c>
      <c r="B1192" s="113" t="s">
        <v>2378</v>
      </c>
      <c r="C1192" s="129" t="s">
        <v>163</v>
      </c>
      <c r="D1192" s="130"/>
      <c r="E1192" s="113" t="s">
        <v>2577</v>
      </c>
      <c r="F1192" s="131" t="s">
        <v>2609</v>
      </c>
      <c r="G1192" s="113">
        <v>43</v>
      </c>
      <c r="H1192" s="113" t="s">
        <v>154</v>
      </c>
      <c r="I1192" s="113">
        <v>0</v>
      </c>
      <c r="J1192" s="113">
        <v>0</v>
      </c>
    </row>
    <row r="1193" spans="1:10" ht="15" customHeight="1">
      <c r="A1193" s="141">
        <v>153</v>
      </c>
      <c r="B1193" s="113" t="s">
        <v>2378</v>
      </c>
      <c r="C1193" s="129" t="s">
        <v>153</v>
      </c>
      <c r="D1193" s="130"/>
      <c r="E1193" s="113" t="s">
        <v>2577</v>
      </c>
      <c r="F1193" s="131" t="s">
        <v>2385</v>
      </c>
      <c r="G1193" s="113">
        <v>28</v>
      </c>
      <c r="H1193" s="113" t="s">
        <v>154</v>
      </c>
      <c r="I1193" s="113">
        <v>2</v>
      </c>
      <c r="J1193" s="113">
        <v>8</v>
      </c>
    </row>
    <row r="1194" spans="1:10" ht="15" customHeight="1">
      <c r="A1194" s="141">
        <v>153</v>
      </c>
      <c r="B1194" s="113" t="s">
        <v>2378</v>
      </c>
      <c r="C1194" s="129" t="s">
        <v>153</v>
      </c>
      <c r="D1194" s="130" t="s">
        <v>153</v>
      </c>
      <c r="E1194" s="113" t="s">
        <v>2577</v>
      </c>
      <c r="F1194" s="131" t="s">
        <v>2578</v>
      </c>
      <c r="G1194" s="113">
        <v>32</v>
      </c>
      <c r="H1194" s="113" t="s">
        <v>154</v>
      </c>
      <c r="I1194" s="113">
        <v>0</v>
      </c>
      <c r="J1194" s="113">
        <v>0</v>
      </c>
    </row>
    <row r="1195" spans="1:10" ht="15" customHeight="1">
      <c r="A1195" s="141">
        <v>153</v>
      </c>
      <c r="B1195" s="113" t="s">
        <v>2378</v>
      </c>
      <c r="C1195" s="129" t="s">
        <v>153</v>
      </c>
      <c r="D1195" s="130" t="s">
        <v>155</v>
      </c>
      <c r="E1195" s="113" t="s">
        <v>2577</v>
      </c>
      <c r="F1195" s="131" t="s">
        <v>2579</v>
      </c>
      <c r="G1195" s="113">
        <v>28</v>
      </c>
      <c r="H1195" s="113" t="s">
        <v>154</v>
      </c>
      <c r="I1195" s="113">
        <v>0</v>
      </c>
      <c r="J1195" s="113">
        <v>0</v>
      </c>
    </row>
    <row r="1196" spans="1:10" ht="15" customHeight="1">
      <c r="A1196" s="141">
        <v>153</v>
      </c>
      <c r="B1196" s="113" t="s">
        <v>2378</v>
      </c>
      <c r="C1196" s="129" t="s">
        <v>153</v>
      </c>
      <c r="D1196" s="130" t="s">
        <v>157</v>
      </c>
      <c r="E1196" s="113" t="s">
        <v>2577</v>
      </c>
      <c r="F1196" s="131" t="s">
        <v>158</v>
      </c>
      <c r="G1196" s="113">
        <v>39</v>
      </c>
      <c r="H1196" s="113" t="s">
        <v>154</v>
      </c>
      <c r="I1196" s="113">
        <v>0</v>
      </c>
      <c r="J1196" s="113">
        <v>0</v>
      </c>
    </row>
    <row r="1197" spans="1:10" ht="15" customHeight="1">
      <c r="A1197" s="141">
        <v>153</v>
      </c>
      <c r="B1197" s="113" t="s">
        <v>2378</v>
      </c>
      <c r="C1197" s="129" t="s">
        <v>153</v>
      </c>
      <c r="D1197" s="130" t="s">
        <v>159</v>
      </c>
      <c r="E1197" s="113" t="s">
        <v>2577</v>
      </c>
      <c r="F1197" s="131" t="s">
        <v>160</v>
      </c>
      <c r="G1197" s="113">
        <v>24</v>
      </c>
      <c r="H1197" s="113" t="s">
        <v>154</v>
      </c>
      <c r="I1197" s="113">
        <v>0</v>
      </c>
      <c r="J1197" s="113">
        <v>0</v>
      </c>
    </row>
    <row r="1198" spans="1:10" ht="15" customHeight="1">
      <c r="A1198" s="141">
        <v>153</v>
      </c>
      <c r="B1198" s="113" t="s">
        <v>2378</v>
      </c>
      <c r="C1198" s="129" t="s">
        <v>153</v>
      </c>
      <c r="D1198" s="130" t="s">
        <v>161</v>
      </c>
      <c r="E1198" s="113" t="s">
        <v>2577</v>
      </c>
      <c r="F1198" s="131" t="s">
        <v>162</v>
      </c>
      <c r="G1198" s="113">
        <v>19</v>
      </c>
      <c r="H1198" s="113" t="s">
        <v>154</v>
      </c>
      <c r="I1198" s="113">
        <v>0</v>
      </c>
      <c r="J1198" s="113">
        <v>0</v>
      </c>
    </row>
    <row r="1199" spans="1:10" ht="15" customHeight="1">
      <c r="A1199" s="141">
        <v>153</v>
      </c>
      <c r="B1199" s="113" t="s">
        <v>2378</v>
      </c>
      <c r="C1199" s="129" t="s">
        <v>163</v>
      </c>
      <c r="D1199" s="130"/>
      <c r="E1199" s="113" t="s">
        <v>2577</v>
      </c>
      <c r="F1199" s="131" t="s">
        <v>2610</v>
      </c>
      <c r="G1199" s="113">
        <v>43</v>
      </c>
      <c r="H1199" s="113" t="s">
        <v>154</v>
      </c>
      <c r="I1199" s="113">
        <v>0</v>
      </c>
      <c r="J1199" s="113">
        <v>0</v>
      </c>
    </row>
    <row r="1200" spans="1:10" ht="15" customHeight="1">
      <c r="A1200" s="141">
        <v>154</v>
      </c>
      <c r="B1200" s="113" t="s">
        <v>2378</v>
      </c>
      <c r="C1200" s="129" t="s">
        <v>153</v>
      </c>
      <c r="D1200" s="130"/>
      <c r="E1200" s="113" t="s">
        <v>2577</v>
      </c>
      <c r="F1200" s="131" t="s">
        <v>2381</v>
      </c>
      <c r="G1200" s="113">
        <v>28</v>
      </c>
      <c r="H1200" s="113" t="s">
        <v>154</v>
      </c>
      <c r="I1200" s="113">
        <v>4</v>
      </c>
      <c r="J1200" s="113">
        <v>8</v>
      </c>
    </row>
    <row r="1201" spans="1:10" ht="15" customHeight="1">
      <c r="A1201" s="141">
        <v>154</v>
      </c>
      <c r="B1201" s="113" t="s">
        <v>2378</v>
      </c>
      <c r="C1201" s="129" t="s">
        <v>153</v>
      </c>
      <c r="D1201" s="130" t="s">
        <v>153</v>
      </c>
      <c r="E1201" s="113" t="s">
        <v>2577</v>
      </c>
      <c r="F1201" s="131" t="s">
        <v>2578</v>
      </c>
      <c r="G1201" s="113">
        <v>32</v>
      </c>
      <c r="H1201" s="113" t="s">
        <v>154</v>
      </c>
      <c r="I1201" s="113">
        <v>0</v>
      </c>
      <c r="J1201" s="113">
        <v>0</v>
      </c>
    </row>
    <row r="1202" spans="1:10" ht="15" customHeight="1">
      <c r="A1202" s="141">
        <v>154</v>
      </c>
      <c r="B1202" s="113" t="s">
        <v>2378</v>
      </c>
      <c r="C1202" s="129" t="s">
        <v>153</v>
      </c>
      <c r="D1202" s="130" t="s">
        <v>155</v>
      </c>
      <c r="E1202" s="113" t="s">
        <v>2577</v>
      </c>
      <c r="F1202" s="131" t="s">
        <v>2579</v>
      </c>
      <c r="G1202" s="113">
        <v>28</v>
      </c>
      <c r="H1202" s="113" t="s">
        <v>154</v>
      </c>
      <c r="I1202" s="113">
        <v>0</v>
      </c>
      <c r="J1202" s="113">
        <v>0</v>
      </c>
    </row>
    <row r="1203" spans="1:10" ht="15" customHeight="1">
      <c r="A1203" s="141">
        <v>154</v>
      </c>
      <c r="B1203" s="113" t="s">
        <v>2378</v>
      </c>
      <c r="C1203" s="129" t="s">
        <v>153</v>
      </c>
      <c r="D1203" s="130" t="s">
        <v>157</v>
      </c>
      <c r="E1203" s="113" t="s">
        <v>2577</v>
      </c>
      <c r="F1203" s="131" t="s">
        <v>158</v>
      </c>
      <c r="G1203" s="113">
        <v>39</v>
      </c>
      <c r="H1203" s="113" t="s">
        <v>154</v>
      </c>
      <c r="I1203" s="113">
        <v>0</v>
      </c>
      <c r="J1203" s="113">
        <v>0</v>
      </c>
    </row>
    <row r="1204" spans="1:10" ht="15" customHeight="1">
      <c r="A1204" s="141">
        <v>154</v>
      </c>
      <c r="B1204" s="113" t="s">
        <v>2378</v>
      </c>
      <c r="C1204" s="129" t="s">
        <v>153</v>
      </c>
      <c r="D1204" s="130" t="s">
        <v>159</v>
      </c>
      <c r="E1204" s="113" t="s">
        <v>2577</v>
      </c>
      <c r="F1204" s="131" t="s">
        <v>160</v>
      </c>
      <c r="G1204" s="113">
        <v>24</v>
      </c>
      <c r="H1204" s="113" t="s">
        <v>154</v>
      </c>
      <c r="I1204" s="113">
        <v>0</v>
      </c>
      <c r="J1204" s="113">
        <v>0</v>
      </c>
    </row>
    <row r="1205" spans="1:10" ht="15" customHeight="1">
      <c r="A1205" s="141">
        <v>154</v>
      </c>
      <c r="B1205" s="113" t="s">
        <v>2378</v>
      </c>
      <c r="C1205" s="129" t="s">
        <v>153</v>
      </c>
      <c r="D1205" s="130" t="s">
        <v>161</v>
      </c>
      <c r="E1205" s="113" t="s">
        <v>2577</v>
      </c>
      <c r="F1205" s="131" t="s">
        <v>162</v>
      </c>
      <c r="G1205" s="113">
        <v>19</v>
      </c>
      <c r="H1205" s="113" t="s">
        <v>154</v>
      </c>
      <c r="I1205" s="113">
        <v>0</v>
      </c>
      <c r="J1205" s="113">
        <v>0</v>
      </c>
    </row>
    <row r="1206" spans="1:10" ht="15" customHeight="1">
      <c r="A1206" s="141">
        <v>154</v>
      </c>
      <c r="B1206" s="113" t="s">
        <v>2378</v>
      </c>
      <c r="C1206" s="129" t="s">
        <v>163</v>
      </c>
      <c r="D1206" s="130"/>
      <c r="E1206" s="113" t="s">
        <v>2577</v>
      </c>
      <c r="F1206" s="131" t="s">
        <v>2611</v>
      </c>
      <c r="G1206" s="113">
        <v>45</v>
      </c>
      <c r="H1206" s="113" t="s">
        <v>154</v>
      </c>
      <c r="I1206" s="113">
        <v>0</v>
      </c>
      <c r="J1206" s="113">
        <v>0</v>
      </c>
    </row>
    <row r="1207" spans="1:10" ht="15" customHeight="1">
      <c r="A1207" s="141">
        <v>155</v>
      </c>
      <c r="B1207" s="113" t="s">
        <v>2387</v>
      </c>
      <c r="C1207" s="129" t="s">
        <v>153</v>
      </c>
      <c r="D1207" s="130"/>
      <c r="E1207" s="113" t="s">
        <v>2577</v>
      </c>
      <c r="F1207" s="131" t="s">
        <v>2388</v>
      </c>
      <c r="G1207" s="113">
        <v>35</v>
      </c>
      <c r="H1207" s="113" t="s">
        <v>154</v>
      </c>
      <c r="I1207" s="113">
        <v>3</v>
      </c>
      <c r="J1207" s="113">
        <v>8</v>
      </c>
    </row>
    <row r="1208" spans="1:10" ht="15" customHeight="1">
      <c r="A1208" s="141">
        <v>155</v>
      </c>
      <c r="B1208" s="113" t="s">
        <v>2387</v>
      </c>
      <c r="C1208" s="129" t="s">
        <v>153</v>
      </c>
      <c r="D1208" s="130" t="s">
        <v>153</v>
      </c>
      <c r="E1208" s="113" t="s">
        <v>2577</v>
      </c>
      <c r="F1208" s="131" t="s">
        <v>2578</v>
      </c>
      <c r="G1208" s="113">
        <v>32</v>
      </c>
      <c r="H1208" s="113" t="s">
        <v>154</v>
      </c>
      <c r="I1208" s="113">
        <v>1</v>
      </c>
      <c r="J1208" s="113">
        <v>0</v>
      </c>
    </row>
    <row r="1209" spans="1:10" ht="15" customHeight="1">
      <c r="A1209" s="141">
        <v>155</v>
      </c>
      <c r="B1209" s="113" t="s">
        <v>2387</v>
      </c>
      <c r="C1209" s="129" t="s">
        <v>153</v>
      </c>
      <c r="D1209" s="130" t="s">
        <v>155</v>
      </c>
      <c r="E1209" s="113" t="s">
        <v>2577</v>
      </c>
      <c r="F1209" s="131" t="s">
        <v>2579</v>
      </c>
      <c r="G1209" s="113">
        <v>28</v>
      </c>
      <c r="H1209" s="113" t="s">
        <v>154</v>
      </c>
      <c r="I1209" s="113">
        <v>0</v>
      </c>
      <c r="J1209" s="113">
        <v>0</v>
      </c>
    </row>
    <row r="1210" spans="1:10" ht="15" customHeight="1">
      <c r="A1210" s="141">
        <v>155</v>
      </c>
      <c r="B1210" s="113" t="s">
        <v>2387</v>
      </c>
      <c r="C1210" s="129" t="s">
        <v>153</v>
      </c>
      <c r="D1210" s="130" t="s">
        <v>157</v>
      </c>
      <c r="E1210" s="113" t="s">
        <v>2577</v>
      </c>
      <c r="F1210" s="131" t="s">
        <v>158</v>
      </c>
      <c r="G1210" s="113">
        <v>39</v>
      </c>
      <c r="H1210" s="113" t="s">
        <v>154</v>
      </c>
      <c r="I1210" s="113">
        <v>0</v>
      </c>
      <c r="J1210" s="113">
        <v>0</v>
      </c>
    </row>
    <row r="1211" spans="1:10" ht="15" customHeight="1">
      <c r="A1211" s="141">
        <v>155</v>
      </c>
      <c r="B1211" s="113" t="s">
        <v>2387</v>
      </c>
      <c r="C1211" s="129" t="s">
        <v>153</v>
      </c>
      <c r="D1211" s="130" t="s">
        <v>159</v>
      </c>
      <c r="E1211" s="113" t="s">
        <v>2577</v>
      </c>
      <c r="F1211" s="131" t="s">
        <v>160</v>
      </c>
      <c r="G1211" s="113">
        <v>24</v>
      </c>
      <c r="H1211" s="113" t="s">
        <v>154</v>
      </c>
      <c r="I1211" s="113">
        <v>0</v>
      </c>
      <c r="J1211" s="113">
        <v>0</v>
      </c>
    </row>
    <row r="1212" spans="1:10" ht="15" customHeight="1">
      <c r="A1212" s="141">
        <v>155</v>
      </c>
      <c r="B1212" s="113" t="s">
        <v>2387</v>
      </c>
      <c r="C1212" s="129" t="s">
        <v>153</v>
      </c>
      <c r="D1212" s="130" t="s">
        <v>161</v>
      </c>
      <c r="E1212" s="113" t="s">
        <v>2577</v>
      </c>
      <c r="F1212" s="131" t="s">
        <v>162</v>
      </c>
      <c r="G1212" s="113">
        <v>19</v>
      </c>
      <c r="H1212" s="113" t="s">
        <v>154</v>
      </c>
      <c r="I1212" s="113">
        <v>0</v>
      </c>
      <c r="J1212" s="113">
        <v>0</v>
      </c>
    </row>
    <row r="1213" spans="1:10" ht="15" customHeight="1">
      <c r="A1213" s="141">
        <v>155</v>
      </c>
      <c r="B1213" s="113" t="s">
        <v>2387</v>
      </c>
      <c r="C1213" s="129" t="s">
        <v>163</v>
      </c>
      <c r="D1213" s="130"/>
      <c r="E1213" s="113" t="s">
        <v>2577</v>
      </c>
      <c r="F1213" s="131" t="s">
        <v>2612</v>
      </c>
      <c r="G1213" s="113">
        <v>39</v>
      </c>
      <c r="H1213" s="113" t="s">
        <v>154</v>
      </c>
      <c r="I1213" s="113">
        <v>0</v>
      </c>
      <c r="J1213" s="113">
        <v>0</v>
      </c>
    </row>
    <row r="1214" spans="1:10" ht="15" customHeight="1">
      <c r="A1214" s="141">
        <v>156</v>
      </c>
      <c r="B1214" s="113" t="s">
        <v>2387</v>
      </c>
      <c r="C1214" s="129" t="s">
        <v>153</v>
      </c>
      <c r="D1214" s="130"/>
      <c r="E1214" s="113" t="s">
        <v>2577</v>
      </c>
      <c r="F1214" s="131" t="s">
        <v>2390</v>
      </c>
      <c r="G1214" s="113">
        <v>31</v>
      </c>
      <c r="H1214" s="113" t="s">
        <v>154</v>
      </c>
      <c r="I1214" s="113">
        <v>3</v>
      </c>
      <c r="J1214" s="113">
        <v>8</v>
      </c>
    </row>
    <row r="1215" spans="1:10" ht="15" customHeight="1">
      <c r="A1215" s="141">
        <v>156</v>
      </c>
      <c r="B1215" s="113" t="s">
        <v>2387</v>
      </c>
      <c r="C1215" s="129" t="s">
        <v>153</v>
      </c>
      <c r="D1215" s="130" t="s">
        <v>153</v>
      </c>
      <c r="E1215" s="113" t="s">
        <v>2577</v>
      </c>
      <c r="F1215" s="131" t="s">
        <v>2578</v>
      </c>
      <c r="G1215" s="113">
        <v>32</v>
      </c>
      <c r="H1215" s="113" t="s">
        <v>154</v>
      </c>
      <c r="I1215" s="113">
        <v>1</v>
      </c>
      <c r="J1215" s="113">
        <v>0</v>
      </c>
    </row>
    <row r="1216" spans="1:10" ht="15" customHeight="1">
      <c r="A1216" s="141">
        <v>156</v>
      </c>
      <c r="B1216" s="113" t="s">
        <v>2387</v>
      </c>
      <c r="C1216" s="129" t="s">
        <v>153</v>
      </c>
      <c r="D1216" s="130" t="s">
        <v>155</v>
      </c>
      <c r="E1216" s="113" t="s">
        <v>2577</v>
      </c>
      <c r="F1216" s="131" t="s">
        <v>2579</v>
      </c>
      <c r="G1216" s="113">
        <v>28</v>
      </c>
      <c r="H1216" s="113" t="s">
        <v>154</v>
      </c>
      <c r="I1216" s="113">
        <v>0</v>
      </c>
      <c r="J1216" s="113">
        <v>0</v>
      </c>
    </row>
    <row r="1217" spans="1:10" ht="15" customHeight="1">
      <c r="A1217" s="141">
        <v>156</v>
      </c>
      <c r="B1217" s="113" t="s">
        <v>2387</v>
      </c>
      <c r="C1217" s="129" t="s">
        <v>153</v>
      </c>
      <c r="D1217" s="130" t="s">
        <v>157</v>
      </c>
      <c r="E1217" s="113" t="s">
        <v>2577</v>
      </c>
      <c r="F1217" s="131" t="s">
        <v>158</v>
      </c>
      <c r="G1217" s="113">
        <v>39</v>
      </c>
      <c r="H1217" s="113" t="s">
        <v>154</v>
      </c>
      <c r="I1217" s="113">
        <v>0</v>
      </c>
      <c r="J1217" s="113">
        <v>0</v>
      </c>
    </row>
    <row r="1218" spans="1:10" ht="15" customHeight="1">
      <c r="A1218" s="141">
        <v>156</v>
      </c>
      <c r="B1218" s="113" t="s">
        <v>2387</v>
      </c>
      <c r="C1218" s="129" t="s">
        <v>153</v>
      </c>
      <c r="D1218" s="130" t="s">
        <v>159</v>
      </c>
      <c r="E1218" s="113" t="s">
        <v>2577</v>
      </c>
      <c r="F1218" s="131" t="s">
        <v>160</v>
      </c>
      <c r="G1218" s="113">
        <v>24</v>
      </c>
      <c r="H1218" s="113" t="s">
        <v>154</v>
      </c>
      <c r="I1218" s="113">
        <v>0</v>
      </c>
      <c r="J1218" s="113">
        <v>0</v>
      </c>
    </row>
    <row r="1219" spans="1:10" ht="15" customHeight="1">
      <c r="A1219" s="141">
        <v>156</v>
      </c>
      <c r="B1219" s="113" t="s">
        <v>2387</v>
      </c>
      <c r="C1219" s="129" t="s">
        <v>153</v>
      </c>
      <c r="D1219" s="130" t="s">
        <v>161</v>
      </c>
      <c r="E1219" s="113" t="s">
        <v>2577</v>
      </c>
      <c r="F1219" s="131" t="s">
        <v>162</v>
      </c>
      <c r="G1219" s="113">
        <v>19</v>
      </c>
      <c r="H1219" s="113" t="s">
        <v>154</v>
      </c>
      <c r="I1219" s="113">
        <v>0</v>
      </c>
      <c r="J1219" s="113">
        <v>0</v>
      </c>
    </row>
    <row r="1220" spans="1:10" ht="15" customHeight="1">
      <c r="A1220" s="141">
        <v>156</v>
      </c>
      <c r="B1220" s="113" t="s">
        <v>2387</v>
      </c>
      <c r="C1220" s="129" t="s">
        <v>163</v>
      </c>
      <c r="D1220" s="130"/>
      <c r="E1220" s="113" t="s">
        <v>2577</v>
      </c>
      <c r="F1220" s="131" t="s">
        <v>2613</v>
      </c>
      <c r="G1220" s="113">
        <v>35</v>
      </c>
      <c r="H1220" s="113" t="s">
        <v>154</v>
      </c>
      <c r="I1220" s="113">
        <v>0</v>
      </c>
      <c r="J1220" s="113">
        <v>0</v>
      </c>
    </row>
    <row r="1221" spans="1:10" ht="15" customHeight="1">
      <c r="A1221" s="141">
        <v>157</v>
      </c>
      <c r="B1221" s="113" t="s">
        <v>2387</v>
      </c>
      <c r="C1221" s="129" t="s">
        <v>153</v>
      </c>
      <c r="D1221" s="130"/>
      <c r="E1221" s="113" t="s">
        <v>2577</v>
      </c>
      <c r="F1221" s="131" t="s">
        <v>2392</v>
      </c>
      <c r="G1221" s="113">
        <v>31</v>
      </c>
      <c r="H1221" s="113" t="s">
        <v>154</v>
      </c>
      <c r="I1221" s="113">
        <v>4</v>
      </c>
      <c r="J1221" s="113">
        <v>8</v>
      </c>
    </row>
    <row r="1222" spans="1:10" ht="15" customHeight="1">
      <c r="A1222" s="141">
        <v>157</v>
      </c>
      <c r="B1222" s="113" t="s">
        <v>2387</v>
      </c>
      <c r="C1222" s="129" t="s">
        <v>153</v>
      </c>
      <c r="D1222" s="130" t="s">
        <v>153</v>
      </c>
      <c r="E1222" s="113" t="s">
        <v>2577</v>
      </c>
      <c r="F1222" s="131" t="s">
        <v>2578</v>
      </c>
      <c r="G1222" s="113">
        <v>32</v>
      </c>
      <c r="H1222" s="113" t="s">
        <v>154</v>
      </c>
      <c r="I1222" s="113">
        <v>0</v>
      </c>
      <c r="J1222" s="113">
        <v>0</v>
      </c>
    </row>
    <row r="1223" spans="1:10" ht="15" customHeight="1">
      <c r="A1223" s="141">
        <v>157</v>
      </c>
      <c r="B1223" s="113" t="s">
        <v>2387</v>
      </c>
      <c r="C1223" s="129" t="s">
        <v>153</v>
      </c>
      <c r="D1223" s="130" t="s">
        <v>155</v>
      </c>
      <c r="E1223" s="113" t="s">
        <v>2577</v>
      </c>
      <c r="F1223" s="131" t="s">
        <v>2579</v>
      </c>
      <c r="G1223" s="113">
        <v>28</v>
      </c>
      <c r="H1223" s="113" t="s">
        <v>154</v>
      </c>
      <c r="I1223" s="113">
        <v>0</v>
      </c>
      <c r="J1223" s="113">
        <v>0</v>
      </c>
    </row>
    <row r="1224" spans="1:10" ht="15" customHeight="1">
      <c r="A1224" s="141">
        <v>157</v>
      </c>
      <c r="B1224" s="113" t="s">
        <v>2387</v>
      </c>
      <c r="C1224" s="129" t="s">
        <v>153</v>
      </c>
      <c r="D1224" s="130" t="s">
        <v>157</v>
      </c>
      <c r="E1224" s="113" t="s">
        <v>2577</v>
      </c>
      <c r="F1224" s="131" t="s">
        <v>158</v>
      </c>
      <c r="G1224" s="113">
        <v>39</v>
      </c>
      <c r="H1224" s="113" t="s">
        <v>154</v>
      </c>
      <c r="I1224" s="113">
        <v>0</v>
      </c>
      <c r="J1224" s="113">
        <v>0</v>
      </c>
    </row>
    <row r="1225" spans="1:10" ht="15" customHeight="1">
      <c r="A1225" s="141">
        <v>157</v>
      </c>
      <c r="B1225" s="113" t="s">
        <v>2387</v>
      </c>
      <c r="C1225" s="129" t="s">
        <v>153</v>
      </c>
      <c r="D1225" s="130" t="s">
        <v>159</v>
      </c>
      <c r="E1225" s="113" t="s">
        <v>2577</v>
      </c>
      <c r="F1225" s="131" t="s">
        <v>160</v>
      </c>
      <c r="G1225" s="113">
        <v>24</v>
      </c>
      <c r="H1225" s="113" t="s">
        <v>154</v>
      </c>
      <c r="I1225" s="113">
        <v>0</v>
      </c>
      <c r="J1225" s="113">
        <v>0</v>
      </c>
    </row>
    <row r="1226" spans="1:10" ht="15" customHeight="1">
      <c r="A1226" s="141">
        <v>157</v>
      </c>
      <c r="B1226" s="113" t="s">
        <v>2387</v>
      </c>
      <c r="C1226" s="129" t="s">
        <v>153</v>
      </c>
      <c r="D1226" s="130" t="s">
        <v>161</v>
      </c>
      <c r="E1226" s="113" t="s">
        <v>2577</v>
      </c>
      <c r="F1226" s="131" t="s">
        <v>162</v>
      </c>
      <c r="G1226" s="113">
        <v>19</v>
      </c>
      <c r="H1226" s="113" t="s">
        <v>154</v>
      </c>
      <c r="I1226" s="113">
        <v>0</v>
      </c>
      <c r="J1226" s="113">
        <v>0</v>
      </c>
    </row>
    <row r="1227" spans="1:10" ht="15" customHeight="1">
      <c r="A1227" s="141">
        <v>157</v>
      </c>
      <c r="B1227" s="113" t="s">
        <v>2387</v>
      </c>
      <c r="C1227" s="129" t="s">
        <v>163</v>
      </c>
      <c r="D1227" s="130"/>
      <c r="E1227" s="113" t="s">
        <v>2577</v>
      </c>
      <c r="F1227" s="131" t="s">
        <v>2614</v>
      </c>
      <c r="G1227" s="113">
        <v>37</v>
      </c>
      <c r="H1227" s="113" t="s">
        <v>154</v>
      </c>
      <c r="I1227" s="113">
        <v>0</v>
      </c>
      <c r="J1227" s="113">
        <v>0</v>
      </c>
    </row>
    <row r="1228" spans="1:10" ht="15" customHeight="1">
      <c r="A1228" s="141">
        <v>157</v>
      </c>
      <c r="B1228" s="113" t="s">
        <v>2387</v>
      </c>
      <c r="C1228" s="129" t="s">
        <v>452</v>
      </c>
      <c r="D1228" s="130"/>
      <c r="E1228" s="113" t="s">
        <v>2577</v>
      </c>
      <c r="F1228" s="131" t="s">
        <v>2615</v>
      </c>
      <c r="G1228" s="113">
        <v>38</v>
      </c>
      <c r="H1228" s="113" t="s">
        <v>154</v>
      </c>
      <c r="I1228" s="113">
        <v>0</v>
      </c>
      <c r="J1228" s="113">
        <v>0</v>
      </c>
    </row>
    <row r="1229" spans="1:10" ht="15" customHeight="1">
      <c r="A1229" s="141">
        <v>158</v>
      </c>
      <c r="B1229" s="113" t="s">
        <v>2387</v>
      </c>
      <c r="C1229" s="129" t="s">
        <v>153</v>
      </c>
      <c r="D1229" s="130"/>
      <c r="E1229" s="113" t="s">
        <v>2577</v>
      </c>
      <c r="F1229" s="131" t="s">
        <v>2394</v>
      </c>
      <c r="G1229" s="113">
        <v>30</v>
      </c>
      <c r="H1229" s="113" t="s">
        <v>154</v>
      </c>
      <c r="I1229" s="113">
        <v>4</v>
      </c>
      <c r="J1229" s="113">
        <v>8</v>
      </c>
    </row>
    <row r="1230" spans="1:10" ht="15" customHeight="1">
      <c r="A1230" s="141">
        <v>158</v>
      </c>
      <c r="B1230" s="113" t="s">
        <v>2387</v>
      </c>
      <c r="C1230" s="129" t="s">
        <v>153</v>
      </c>
      <c r="D1230" s="130" t="s">
        <v>153</v>
      </c>
      <c r="E1230" s="113" t="s">
        <v>2577</v>
      </c>
      <c r="F1230" s="131" t="s">
        <v>2578</v>
      </c>
      <c r="G1230" s="113">
        <v>32</v>
      </c>
      <c r="H1230" s="113" t="s">
        <v>154</v>
      </c>
      <c r="I1230" s="113">
        <v>0</v>
      </c>
      <c r="J1230" s="113">
        <v>0</v>
      </c>
    </row>
    <row r="1231" spans="1:10" ht="15" customHeight="1">
      <c r="A1231" s="141">
        <v>158</v>
      </c>
      <c r="B1231" s="113" t="s">
        <v>2387</v>
      </c>
      <c r="C1231" s="129" t="s">
        <v>153</v>
      </c>
      <c r="D1231" s="130" t="s">
        <v>155</v>
      </c>
      <c r="E1231" s="113" t="s">
        <v>2577</v>
      </c>
      <c r="F1231" s="131" t="s">
        <v>2579</v>
      </c>
      <c r="G1231" s="113">
        <v>28</v>
      </c>
      <c r="H1231" s="113" t="s">
        <v>154</v>
      </c>
      <c r="I1231" s="113">
        <v>0</v>
      </c>
      <c r="J1231" s="113">
        <v>0</v>
      </c>
    </row>
    <row r="1232" spans="1:10" ht="15" customHeight="1">
      <c r="A1232" s="141">
        <v>158</v>
      </c>
      <c r="B1232" s="113" t="s">
        <v>2387</v>
      </c>
      <c r="C1232" s="129" t="s">
        <v>153</v>
      </c>
      <c r="D1232" s="130" t="s">
        <v>157</v>
      </c>
      <c r="E1232" s="113" t="s">
        <v>2577</v>
      </c>
      <c r="F1232" s="131" t="s">
        <v>158</v>
      </c>
      <c r="G1232" s="113">
        <v>39</v>
      </c>
      <c r="H1232" s="113" t="s">
        <v>154</v>
      </c>
      <c r="I1232" s="113">
        <v>0</v>
      </c>
      <c r="J1232" s="113">
        <v>0</v>
      </c>
    </row>
    <row r="1233" spans="1:10" ht="15" customHeight="1">
      <c r="A1233" s="141">
        <v>158</v>
      </c>
      <c r="B1233" s="113" t="s">
        <v>2387</v>
      </c>
      <c r="C1233" s="129" t="s">
        <v>153</v>
      </c>
      <c r="D1233" s="130" t="s">
        <v>159</v>
      </c>
      <c r="E1233" s="113" t="s">
        <v>2577</v>
      </c>
      <c r="F1233" s="131" t="s">
        <v>160</v>
      </c>
      <c r="G1233" s="113">
        <v>24</v>
      </c>
      <c r="H1233" s="113" t="s">
        <v>154</v>
      </c>
      <c r="I1233" s="113">
        <v>0</v>
      </c>
      <c r="J1233" s="113">
        <v>0</v>
      </c>
    </row>
    <row r="1234" spans="1:10" ht="15" customHeight="1">
      <c r="A1234" s="141">
        <v>158</v>
      </c>
      <c r="B1234" s="113" t="s">
        <v>2387</v>
      </c>
      <c r="C1234" s="129" t="s">
        <v>153</v>
      </c>
      <c r="D1234" s="130" t="s">
        <v>161</v>
      </c>
      <c r="E1234" s="113" t="s">
        <v>2577</v>
      </c>
      <c r="F1234" s="131" t="s">
        <v>162</v>
      </c>
      <c r="G1234" s="113">
        <v>19</v>
      </c>
      <c r="H1234" s="113" t="s">
        <v>154</v>
      </c>
      <c r="I1234" s="113">
        <v>0</v>
      </c>
      <c r="J1234" s="113">
        <v>0</v>
      </c>
    </row>
    <row r="1235" spans="1:10" ht="15" customHeight="1">
      <c r="A1235" s="141">
        <v>158</v>
      </c>
      <c r="B1235" s="113" t="s">
        <v>2387</v>
      </c>
      <c r="C1235" s="129" t="s">
        <v>163</v>
      </c>
      <c r="D1235" s="130"/>
      <c r="E1235" s="113" t="s">
        <v>2577</v>
      </c>
      <c r="F1235" s="131" t="s">
        <v>2616</v>
      </c>
      <c r="G1235" s="113">
        <v>34</v>
      </c>
      <c r="H1235" s="113" t="s">
        <v>154</v>
      </c>
      <c r="I1235" s="113">
        <v>0</v>
      </c>
      <c r="J1235" s="113">
        <v>0</v>
      </c>
    </row>
    <row r="1236" spans="1:10" ht="15" customHeight="1">
      <c r="A1236" s="141">
        <v>159</v>
      </c>
      <c r="B1236" s="113" t="s">
        <v>2396</v>
      </c>
      <c r="C1236" s="129" t="s">
        <v>153</v>
      </c>
      <c r="D1236" s="130"/>
      <c r="E1236" s="113" t="s">
        <v>2577</v>
      </c>
      <c r="F1236" s="131" t="s">
        <v>2397</v>
      </c>
      <c r="G1236" s="113">
        <v>20</v>
      </c>
      <c r="H1236" s="113" t="s">
        <v>154</v>
      </c>
      <c r="I1236" s="113">
        <v>2</v>
      </c>
      <c r="J1236" s="113">
        <v>4</v>
      </c>
    </row>
    <row r="1237" spans="1:10" ht="15" customHeight="1">
      <c r="A1237" s="141">
        <v>159</v>
      </c>
      <c r="B1237" s="113" t="s">
        <v>2396</v>
      </c>
      <c r="C1237" s="129" t="s">
        <v>153</v>
      </c>
      <c r="D1237" s="130" t="s">
        <v>153</v>
      </c>
      <c r="E1237" s="113" t="s">
        <v>2577</v>
      </c>
      <c r="F1237" s="131" t="s">
        <v>2578</v>
      </c>
      <c r="G1237" s="113">
        <v>32</v>
      </c>
      <c r="H1237" s="113" t="s">
        <v>154</v>
      </c>
      <c r="I1237" s="113">
        <v>0</v>
      </c>
      <c r="J1237" s="113">
        <v>0</v>
      </c>
    </row>
    <row r="1238" spans="1:10" ht="15" customHeight="1">
      <c r="A1238" s="141">
        <v>159</v>
      </c>
      <c r="B1238" s="113" t="s">
        <v>2396</v>
      </c>
      <c r="C1238" s="129" t="s">
        <v>153</v>
      </c>
      <c r="D1238" s="130" t="s">
        <v>155</v>
      </c>
      <c r="E1238" s="113" t="s">
        <v>2577</v>
      </c>
      <c r="F1238" s="131" t="s">
        <v>2579</v>
      </c>
      <c r="G1238" s="113">
        <v>28</v>
      </c>
      <c r="H1238" s="113" t="s">
        <v>154</v>
      </c>
      <c r="I1238" s="113">
        <v>0</v>
      </c>
      <c r="J1238" s="113">
        <v>0</v>
      </c>
    </row>
    <row r="1239" spans="1:10" ht="15" customHeight="1">
      <c r="A1239" s="141">
        <v>159</v>
      </c>
      <c r="B1239" s="113" t="s">
        <v>2396</v>
      </c>
      <c r="C1239" s="129" t="s">
        <v>153</v>
      </c>
      <c r="D1239" s="130" t="s">
        <v>157</v>
      </c>
      <c r="E1239" s="113" t="s">
        <v>2577</v>
      </c>
      <c r="F1239" s="131" t="s">
        <v>158</v>
      </c>
      <c r="G1239" s="113">
        <v>39</v>
      </c>
      <c r="H1239" s="113" t="s">
        <v>154</v>
      </c>
      <c r="I1239" s="113">
        <v>0</v>
      </c>
      <c r="J1239" s="113">
        <v>0</v>
      </c>
    </row>
    <row r="1240" spans="1:10" ht="15" customHeight="1">
      <c r="A1240" s="141">
        <v>159</v>
      </c>
      <c r="B1240" s="113" t="s">
        <v>2396</v>
      </c>
      <c r="C1240" s="129" t="s">
        <v>153</v>
      </c>
      <c r="D1240" s="130" t="s">
        <v>159</v>
      </c>
      <c r="E1240" s="113" t="s">
        <v>2577</v>
      </c>
      <c r="F1240" s="131" t="s">
        <v>160</v>
      </c>
      <c r="G1240" s="113">
        <v>24</v>
      </c>
      <c r="H1240" s="113" t="s">
        <v>154</v>
      </c>
      <c r="I1240" s="113">
        <v>0</v>
      </c>
      <c r="J1240" s="113">
        <v>0</v>
      </c>
    </row>
    <row r="1241" spans="1:10" ht="15" customHeight="1">
      <c r="A1241" s="141">
        <v>159</v>
      </c>
      <c r="B1241" s="113" t="s">
        <v>2396</v>
      </c>
      <c r="C1241" s="129" t="s">
        <v>153</v>
      </c>
      <c r="D1241" s="130" t="s">
        <v>161</v>
      </c>
      <c r="E1241" s="113" t="s">
        <v>2577</v>
      </c>
      <c r="F1241" s="131" t="s">
        <v>162</v>
      </c>
      <c r="G1241" s="113">
        <v>19</v>
      </c>
      <c r="H1241" s="113" t="s">
        <v>154</v>
      </c>
      <c r="I1241" s="113">
        <v>0</v>
      </c>
      <c r="J1241" s="113">
        <v>0</v>
      </c>
    </row>
    <row r="1242" spans="1:10" ht="15" customHeight="1">
      <c r="A1242" s="141">
        <v>159</v>
      </c>
      <c r="B1242" s="113" t="s">
        <v>2396</v>
      </c>
      <c r="C1242" s="129" t="s">
        <v>163</v>
      </c>
      <c r="D1242" s="130"/>
      <c r="E1242" s="113" t="s">
        <v>2577</v>
      </c>
      <c r="F1242" s="131" t="s">
        <v>2617</v>
      </c>
      <c r="G1242" s="113">
        <v>20</v>
      </c>
      <c r="H1242" s="113" t="s">
        <v>154</v>
      </c>
      <c r="I1242" s="113">
        <v>0</v>
      </c>
      <c r="J1242" s="113">
        <v>0</v>
      </c>
    </row>
    <row r="1243" spans="1:10" ht="15" customHeight="1">
      <c r="A1243" s="141">
        <v>160</v>
      </c>
      <c r="B1243" s="113" t="s">
        <v>2396</v>
      </c>
      <c r="C1243" s="129" t="s">
        <v>153</v>
      </c>
      <c r="D1243" s="130"/>
      <c r="E1243" s="113" t="s">
        <v>2577</v>
      </c>
      <c r="F1243" s="131" t="s">
        <v>2399</v>
      </c>
      <c r="G1243" s="113">
        <v>27</v>
      </c>
      <c r="H1243" s="113" t="s">
        <v>154</v>
      </c>
      <c r="I1243" s="113">
        <v>2</v>
      </c>
      <c r="J1243" s="113">
        <v>8</v>
      </c>
    </row>
    <row r="1244" spans="1:10" ht="15" customHeight="1">
      <c r="A1244" s="141">
        <v>160</v>
      </c>
      <c r="B1244" s="113" t="s">
        <v>2396</v>
      </c>
      <c r="C1244" s="129" t="s">
        <v>153</v>
      </c>
      <c r="D1244" s="130" t="s">
        <v>153</v>
      </c>
      <c r="E1244" s="113" t="s">
        <v>2577</v>
      </c>
      <c r="F1244" s="131" t="s">
        <v>2578</v>
      </c>
      <c r="G1244" s="113">
        <v>32</v>
      </c>
      <c r="H1244" s="113" t="s">
        <v>154</v>
      </c>
      <c r="I1244" s="113">
        <v>1</v>
      </c>
      <c r="J1244" s="113">
        <v>0</v>
      </c>
    </row>
    <row r="1245" spans="1:10" ht="15" customHeight="1">
      <c r="A1245" s="141">
        <v>160</v>
      </c>
      <c r="B1245" s="113" t="s">
        <v>2396</v>
      </c>
      <c r="C1245" s="129" t="s">
        <v>153</v>
      </c>
      <c r="D1245" s="130" t="s">
        <v>155</v>
      </c>
      <c r="E1245" s="113" t="s">
        <v>2577</v>
      </c>
      <c r="F1245" s="131" t="s">
        <v>2579</v>
      </c>
      <c r="G1245" s="113">
        <v>28</v>
      </c>
      <c r="H1245" s="113" t="s">
        <v>154</v>
      </c>
      <c r="I1245" s="113">
        <v>0</v>
      </c>
      <c r="J1245" s="113">
        <v>0</v>
      </c>
    </row>
    <row r="1246" spans="1:10" ht="15" customHeight="1">
      <c r="A1246" s="141">
        <v>160</v>
      </c>
      <c r="B1246" s="113" t="s">
        <v>2396</v>
      </c>
      <c r="C1246" s="129" t="s">
        <v>153</v>
      </c>
      <c r="D1246" s="130" t="s">
        <v>157</v>
      </c>
      <c r="E1246" s="113" t="s">
        <v>2577</v>
      </c>
      <c r="F1246" s="131" t="s">
        <v>158</v>
      </c>
      <c r="G1246" s="113">
        <v>39</v>
      </c>
      <c r="H1246" s="113" t="s">
        <v>154</v>
      </c>
      <c r="I1246" s="113">
        <v>0</v>
      </c>
      <c r="J1246" s="113">
        <v>0</v>
      </c>
    </row>
    <row r="1247" spans="1:10" ht="15" customHeight="1">
      <c r="A1247" s="141">
        <v>160</v>
      </c>
      <c r="B1247" s="113" t="s">
        <v>2396</v>
      </c>
      <c r="C1247" s="129" t="s">
        <v>153</v>
      </c>
      <c r="D1247" s="130" t="s">
        <v>159</v>
      </c>
      <c r="E1247" s="113" t="s">
        <v>2577</v>
      </c>
      <c r="F1247" s="131" t="s">
        <v>160</v>
      </c>
      <c r="G1247" s="113">
        <v>24</v>
      </c>
      <c r="H1247" s="113" t="s">
        <v>154</v>
      </c>
      <c r="I1247" s="113">
        <v>0</v>
      </c>
      <c r="J1247" s="113">
        <v>0</v>
      </c>
    </row>
    <row r="1248" spans="1:10" ht="15" customHeight="1">
      <c r="A1248" s="141">
        <v>160</v>
      </c>
      <c r="B1248" s="113" t="s">
        <v>2396</v>
      </c>
      <c r="C1248" s="129" t="s">
        <v>153</v>
      </c>
      <c r="D1248" s="130" t="s">
        <v>161</v>
      </c>
      <c r="E1248" s="113" t="s">
        <v>2577</v>
      </c>
      <c r="F1248" s="131" t="s">
        <v>162</v>
      </c>
      <c r="G1248" s="113">
        <v>19</v>
      </c>
      <c r="H1248" s="113" t="s">
        <v>154</v>
      </c>
      <c r="I1248" s="113">
        <v>0</v>
      </c>
      <c r="J1248" s="113">
        <v>0</v>
      </c>
    </row>
    <row r="1249" spans="1:10" ht="15" customHeight="1">
      <c r="A1249" s="141">
        <v>160</v>
      </c>
      <c r="B1249" s="113" t="s">
        <v>2396</v>
      </c>
      <c r="C1249" s="129" t="s">
        <v>163</v>
      </c>
      <c r="D1249" s="130"/>
      <c r="E1249" s="113" t="s">
        <v>2577</v>
      </c>
      <c r="F1249" s="131" t="s">
        <v>2617</v>
      </c>
      <c r="G1249" s="113">
        <v>20</v>
      </c>
      <c r="H1249" s="113" t="s">
        <v>154</v>
      </c>
      <c r="I1249" s="113">
        <v>0</v>
      </c>
      <c r="J1249" s="113">
        <v>0</v>
      </c>
    </row>
    <row r="1250" spans="1:10" ht="15" customHeight="1">
      <c r="A1250" s="141">
        <v>161</v>
      </c>
      <c r="B1250" s="113" t="s">
        <v>2396</v>
      </c>
      <c r="C1250" s="129" t="s">
        <v>153</v>
      </c>
      <c r="D1250" s="130"/>
      <c r="E1250" s="113" t="s">
        <v>2577</v>
      </c>
      <c r="F1250" s="131" t="s">
        <v>2401</v>
      </c>
      <c r="G1250" s="113">
        <v>18</v>
      </c>
      <c r="H1250" s="113" t="s">
        <v>154</v>
      </c>
      <c r="I1250" s="113">
        <v>2</v>
      </c>
      <c r="J1250" s="113">
        <v>4</v>
      </c>
    </row>
    <row r="1251" spans="1:10" ht="15" customHeight="1">
      <c r="A1251" s="141">
        <v>161</v>
      </c>
      <c r="B1251" s="113" t="s">
        <v>2396</v>
      </c>
      <c r="C1251" s="129" t="s">
        <v>153</v>
      </c>
      <c r="D1251" s="130" t="s">
        <v>153</v>
      </c>
      <c r="E1251" s="113" t="s">
        <v>2577</v>
      </c>
      <c r="F1251" s="131" t="s">
        <v>2578</v>
      </c>
      <c r="G1251" s="113">
        <v>32</v>
      </c>
      <c r="H1251" s="113" t="s">
        <v>154</v>
      </c>
      <c r="I1251" s="113">
        <v>0</v>
      </c>
      <c r="J1251" s="113">
        <v>0</v>
      </c>
    </row>
    <row r="1252" spans="1:10" ht="15" customHeight="1">
      <c r="A1252" s="141">
        <v>161</v>
      </c>
      <c r="B1252" s="113" t="s">
        <v>2396</v>
      </c>
      <c r="C1252" s="129" t="s">
        <v>153</v>
      </c>
      <c r="D1252" s="130" t="s">
        <v>155</v>
      </c>
      <c r="E1252" s="113" t="s">
        <v>2577</v>
      </c>
      <c r="F1252" s="131" t="s">
        <v>2579</v>
      </c>
      <c r="G1252" s="113">
        <v>28</v>
      </c>
      <c r="H1252" s="113" t="s">
        <v>154</v>
      </c>
      <c r="I1252" s="113">
        <v>0</v>
      </c>
      <c r="J1252" s="113">
        <v>0</v>
      </c>
    </row>
    <row r="1253" spans="1:10" ht="15" customHeight="1">
      <c r="A1253" s="141">
        <v>161</v>
      </c>
      <c r="B1253" s="113" t="s">
        <v>2396</v>
      </c>
      <c r="C1253" s="129" t="s">
        <v>153</v>
      </c>
      <c r="D1253" s="130" t="s">
        <v>157</v>
      </c>
      <c r="E1253" s="113" t="s">
        <v>2577</v>
      </c>
      <c r="F1253" s="131" t="s">
        <v>158</v>
      </c>
      <c r="G1253" s="113">
        <v>39</v>
      </c>
      <c r="H1253" s="113" t="s">
        <v>154</v>
      </c>
      <c r="I1253" s="113">
        <v>0</v>
      </c>
      <c r="J1253" s="113">
        <v>0</v>
      </c>
    </row>
    <row r="1254" spans="1:10" ht="15" customHeight="1">
      <c r="A1254" s="141">
        <v>161</v>
      </c>
      <c r="B1254" s="113" t="s">
        <v>2396</v>
      </c>
      <c r="C1254" s="129" t="s">
        <v>153</v>
      </c>
      <c r="D1254" s="130" t="s">
        <v>159</v>
      </c>
      <c r="E1254" s="113" t="s">
        <v>2577</v>
      </c>
      <c r="F1254" s="131" t="s">
        <v>160</v>
      </c>
      <c r="G1254" s="113">
        <v>24</v>
      </c>
      <c r="H1254" s="113" t="s">
        <v>154</v>
      </c>
      <c r="I1254" s="113">
        <v>0</v>
      </c>
      <c r="J1254" s="113">
        <v>0</v>
      </c>
    </row>
    <row r="1255" spans="1:10" ht="15" customHeight="1">
      <c r="A1255" s="141">
        <v>161</v>
      </c>
      <c r="B1255" s="113" t="s">
        <v>2396</v>
      </c>
      <c r="C1255" s="129" t="s">
        <v>153</v>
      </c>
      <c r="D1255" s="130" t="s">
        <v>161</v>
      </c>
      <c r="E1255" s="113" t="s">
        <v>2577</v>
      </c>
      <c r="F1255" s="131" t="s">
        <v>162</v>
      </c>
      <c r="G1255" s="113">
        <v>19</v>
      </c>
      <c r="H1255" s="113" t="s">
        <v>154</v>
      </c>
      <c r="I1255" s="113">
        <v>0</v>
      </c>
      <c r="J1255" s="113">
        <v>0</v>
      </c>
    </row>
    <row r="1256" spans="1:10" ht="15" customHeight="1">
      <c r="A1256" s="141">
        <v>161</v>
      </c>
      <c r="B1256" s="113" t="s">
        <v>2396</v>
      </c>
      <c r="C1256" s="129" t="s">
        <v>163</v>
      </c>
      <c r="D1256" s="130"/>
      <c r="E1256" s="113" t="s">
        <v>2577</v>
      </c>
      <c r="F1256" s="131" t="s">
        <v>2618</v>
      </c>
      <c r="G1256" s="113">
        <v>33</v>
      </c>
      <c r="H1256" s="113" t="s">
        <v>154</v>
      </c>
      <c r="I1256" s="113">
        <v>0</v>
      </c>
      <c r="J1256" s="113">
        <v>0</v>
      </c>
    </row>
    <row r="1257" spans="1:10" ht="15" customHeight="1">
      <c r="A1257" s="141">
        <v>162</v>
      </c>
      <c r="B1257" s="113" t="s">
        <v>2403</v>
      </c>
      <c r="C1257" s="129" t="s">
        <v>153</v>
      </c>
      <c r="D1257" s="130"/>
      <c r="E1257" s="113" t="s">
        <v>2577</v>
      </c>
      <c r="F1257" s="131" t="s">
        <v>2404</v>
      </c>
      <c r="G1257" s="113">
        <v>29</v>
      </c>
      <c r="H1257" s="113" t="s">
        <v>154</v>
      </c>
      <c r="I1257" s="113">
        <v>4</v>
      </c>
      <c r="J1257" s="113">
        <v>8</v>
      </c>
    </row>
    <row r="1258" spans="1:10" ht="15" customHeight="1">
      <c r="A1258" s="141">
        <v>162</v>
      </c>
      <c r="B1258" s="113" t="s">
        <v>2403</v>
      </c>
      <c r="C1258" s="129" t="s">
        <v>153</v>
      </c>
      <c r="D1258" s="130" t="s">
        <v>153</v>
      </c>
      <c r="E1258" s="113" t="s">
        <v>2577</v>
      </c>
      <c r="F1258" s="131" t="s">
        <v>2578</v>
      </c>
      <c r="G1258" s="113">
        <v>32</v>
      </c>
      <c r="H1258" s="113" t="s">
        <v>154</v>
      </c>
      <c r="I1258" s="113">
        <v>0</v>
      </c>
      <c r="J1258" s="113">
        <v>0</v>
      </c>
    </row>
    <row r="1259" spans="1:10" ht="15" customHeight="1">
      <c r="A1259" s="141">
        <v>162</v>
      </c>
      <c r="B1259" s="113" t="s">
        <v>2403</v>
      </c>
      <c r="C1259" s="129" t="s">
        <v>153</v>
      </c>
      <c r="D1259" s="130" t="s">
        <v>155</v>
      </c>
      <c r="E1259" s="113" t="s">
        <v>2577</v>
      </c>
      <c r="F1259" s="131" t="s">
        <v>2579</v>
      </c>
      <c r="G1259" s="113">
        <v>28</v>
      </c>
      <c r="H1259" s="113" t="s">
        <v>154</v>
      </c>
      <c r="I1259" s="113">
        <v>0</v>
      </c>
      <c r="J1259" s="113">
        <v>0</v>
      </c>
    </row>
    <row r="1260" spans="1:10" ht="15" customHeight="1">
      <c r="A1260" s="141">
        <v>162</v>
      </c>
      <c r="B1260" s="113" t="s">
        <v>2403</v>
      </c>
      <c r="C1260" s="129" t="s">
        <v>153</v>
      </c>
      <c r="D1260" s="130" t="s">
        <v>157</v>
      </c>
      <c r="E1260" s="113" t="s">
        <v>2577</v>
      </c>
      <c r="F1260" s="131" t="s">
        <v>158</v>
      </c>
      <c r="G1260" s="113">
        <v>39</v>
      </c>
      <c r="H1260" s="113" t="s">
        <v>154</v>
      </c>
      <c r="I1260" s="113">
        <v>0</v>
      </c>
      <c r="J1260" s="113">
        <v>0</v>
      </c>
    </row>
    <row r="1261" spans="1:10" ht="15" customHeight="1">
      <c r="A1261" s="141">
        <v>162</v>
      </c>
      <c r="B1261" s="113" t="s">
        <v>2403</v>
      </c>
      <c r="C1261" s="129" t="s">
        <v>153</v>
      </c>
      <c r="D1261" s="130" t="s">
        <v>159</v>
      </c>
      <c r="E1261" s="113" t="s">
        <v>2577</v>
      </c>
      <c r="F1261" s="131" t="s">
        <v>160</v>
      </c>
      <c r="G1261" s="113">
        <v>24</v>
      </c>
      <c r="H1261" s="113" t="s">
        <v>154</v>
      </c>
      <c r="I1261" s="113">
        <v>0</v>
      </c>
      <c r="J1261" s="113">
        <v>0</v>
      </c>
    </row>
    <row r="1262" spans="1:10" ht="15" customHeight="1">
      <c r="A1262" s="141">
        <v>162</v>
      </c>
      <c r="B1262" s="113" t="s">
        <v>2403</v>
      </c>
      <c r="C1262" s="129" t="s">
        <v>153</v>
      </c>
      <c r="D1262" s="130" t="s">
        <v>161</v>
      </c>
      <c r="E1262" s="113" t="s">
        <v>2577</v>
      </c>
      <c r="F1262" s="131" t="s">
        <v>162</v>
      </c>
      <c r="G1262" s="113">
        <v>19</v>
      </c>
      <c r="H1262" s="113" t="s">
        <v>154</v>
      </c>
      <c r="I1262" s="113">
        <v>0</v>
      </c>
      <c r="J1262" s="113">
        <v>0</v>
      </c>
    </row>
    <row r="1263" spans="1:10" ht="15" customHeight="1">
      <c r="A1263" s="141">
        <v>162</v>
      </c>
      <c r="B1263" s="113" t="s">
        <v>2403</v>
      </c>
      <c r="C1263" s="129" t="s">
        <v>163</v>
      </c>
      <c r="D1263" s="130"/>
      <c r="E1263" s="113" t="s">
        <v>2577</v>
      </c>
      <c r="F1263" s="131" t="s">
        <v>2619</v>
      </c>
      <c r="G1263" s="113">
        <v>46</v>
      </c>
      <c r="H1263" s="113" t="s">
        <v>154</v>
      </c>
      <c r="I1263" s="113">
        <v>0</v>
      </c>
      <c r="J1263" s="113">
        <v>0</v>
      </c>
    </row>
    <row r="1264" spans="1:10" ht="15" customHeight="1">
      <c r="A1264" s="141">
        <v>162</v>
      </c>
      <c r="B1264" s="113" t="s">
        <v>2403</v>
      </c>
      <c r="C1264" s="129" t="s">
        <v>452</v>
      </c>
      <c r="D1264" s="130"/>
      <c r="E1264" s="113" t="s">
        <v>2577</v>
      </c>
      <c r="F1264" s="131" t="s">
        <v>2620</v>
      </c>
      <c r="G1264" s="113">
        <v>47</v>
      </c>
      <c r="H1264" s="113" t="s">
        <v>154</v>
      </c>
      <c r="I1264" s="113">
        <v>0</v>
      </c>
      <c r="J1264" s="113">
        <v>0</v>
      </c>
    </row>
    <row r="1265" spans="1:10" ht="15" customHeight="1">
      <c r="A1265" s="141">
        <v>163</v>
      </c>
      <c r="B1265" s="113" t="s">
        <v>2396</v>
      </c>
      <c r="C1265" s="129" t="s">
        <v>153</v>
      </c>
      <c r="D1265" s="130"/>
      <c r="E1265" s="113" t="s">
        <v>2577</v>
      </c>
      <c r="F1265" s="131" t="s">
        <v>2406</v>
      </c>
      <c r="G1265" s="113">
        <v>29</v>
      </c>
      <c r="H1265" s="113" t="s">
        <v>154</v>
      </c>
      <c r="I1265" s="113">
        <v>2</v>
      </c>
      <c r="J1265" s="113">
        <v>8</v>
      </c>
    </row>
    <row r="1266" spans="1:10" ht="15" customHeight="1">
      <c r="A1266" s="141">
        <v>163</v>
      </c>
      <c r="B1266" s="113" t="s">
        <v>2396</v>
      </c>
      <c r="C1266" s="129" t="s">
        <v>153</v>
      </c>
      <c r="D1266" s="130" t="s">
        <v>153</v>
      </c>
      <c r="E1266" s="113" t="s">
        <v>2577</v>
      </c>
      <c r="F1266" s="131" t="s">
        <v>2578</v>
      </c>
      <c r="G1266" s="113">
        <v>32</v>
      </c>
      <c r="H1266" s="113" t="s">
        <v>154</v>
      </c>
      <c r="I1266" s="113">
        <v>1</v>
      </c>
      <c r="J1266" s="113">
        <v>0</v>
      </c>
    </row>
    <row r="1267" spans="1:10" ht="15" customHeight="1">
      <c r="A1267" s="141">
        <v>163</v>
      </c>
      <c r="B1267" s="113" t="s">
        <v>2396</v>
      </c>
      <c r="C1267" s="129" t="s">
        <v>153</v>
      </c>
      <c r="D1267" s="130" t="s">
        <v>155</v>
      </c>
      <c r="E1267" s="113" t="s">
        <v>2577</v>
      </c>
      <c r="F1267" s="131" t="s">
        <v>2579</v>
      </c>
      <c r="G1267" s="113">
        <v>28</v>
      </c>
      <c r="H1267" s="113" t="s">
        <v>154</v>
      </c>
      <c r="I1267" s="113">
        <v>0</v>
      </c>
      <c r="J1267" s="113">
        <v>0</v>
      </c>
    </row>
    <row r="1268" spans="1:10" ht="15" customHeight="1">
      <c r="A1268" s="141">
        <v>163</v>
      </c>
      <c r="B1268" s="113" t="s">
        <v>2396</v>
      </c>
      <c r="C1268" s="129" t="s">
        <v>153</v>
      </c>
      <c r="D1268" s="130" t="s">
        <v>157</v>
      </c>
      <c r="E1268" s="113" t="s">
        <v>2577</v>
      </c>
      <c r="F1268" s="131" t="s">
        <v>158</v>
      </c>
      <c r="G1268" s="113">
        <v>39</v>
      </c>
      <c r="H1268" s="113" t="s">
        <v>154</v>
      </c>
      <c r="I1268" s="113">
        <v>0</v>
      </c>
      <c r="J1268" s="113">
        <v>0</v>
      </c>
    </row>
    <row r="1269" spans="1:10" ht="15" customHeight="1">
      <c r="A1269" s="141">
        <v>163</v>
      </c>
      <c r="B1269" s="113" t="s">
        <v>2396</v>
      </c>
      <c r="C1269" s="129" t="s">
        <v>153</v>
      </c>
      <c r="D1269" s="130" t="s">
        <v>159</v>
      </c>
      <c r="E1269" s="113" t="s">
        <v>2577</v>
      </c>
      <c r="F1269" s="131" t="s">
        <v>160</v>
      </c>
      <c r="G1269" s="113">
        <v>24</v>
      </c>
      <c r="H1269" s="113" t="s">
        <v>154</v>
      </c>
      <c r="I1269" s="113">
        <v>0</v>
      </c>
      <c r="J1269" s="113">
        <v>0</v>
      </c>
    </row>
    <row r="1270" spans="1:10" ht="15" customHeight="1">
      <c r="A1270" s="141">
        <v>163</v>
      </c>
      <c r="B1270" s="113" t="s">
        <v>2396</v>
      </c>
      <c r="C1270" s="129" t="s">
        <v>153</v>
      </c>
      <c r="D1270" s="130" t="s">
        <v>161</v>
      </c>
      <c r="E1270" s="113" t="s">
        <v>2577</v>
      </c>
      <c r="F1270" s="131" t="s">
        <v>162</v>
      </c>
      <c r="G1270" s="113">
        <v>19</v>
      </c>
      <c r="H1270" s="113" t="s">
        <v>154</v>
      </c>
      <c r="I1270" s="113">
        <v>0</v>
      </c>
      <c r="J1270" s="113">
        <v>0</v>
      </c>
    </row>
    <row r="1271" spans="1:10" ht="15" customHeight="1">
      <c r="A1271" s="141">
        <v>163</v>
      </c>
      <c r="B1271" s="113" t="s">
        <v>2396</v>
      </c>
      <c r="C1271" s="129" t="s">
        <v>163</v>
      </c>
      <c r="D1271" s="130"/>
      <c r="E1271" s="113" t="s">
        <v>2577</v>
      </c>
      <c r="F1271" s="131" t="s">
        <v>2621</v>
      </c>
      <c r="G1271" s="113">
        <v>42</v>
      </c>
      <c r="H1271" s="113" t="s">
        <v>154</v>
      </c>
      <c r="I1271" s="113">
        <v>0</v>
      </c>
      <c r="J1271" s="113">
        <v>0</v>
      </c>
    </row>
    <row r="1272" spans="1:10" ht="15" customHeight="1">
      <c r="A1272" s="141">
        <v>164</v>
      </c>
      <c r="B1272" s="113" t="s">
        <v>2396</v>
      </c>
      <c r="C1272" s="129" t="s">
        <v>153</v>
      </c>
      <c r="D1272" s="130"/>
      <c r="E1272" s="113" t="s">
        <v>2577</v>
      </c>
      <c r="F1272" s="131" t="s">
        <v>2408</v>
      </c>
      <c r="G1272" s="113">
        <v>28</v>
      </c>
      <c r="H1272" s="113" t="s">
        <v>154</v>
      </c>
      <c r="I1272" s="113">
        <v>2</v>
      </c>
      <c r="J1272" s="113">
        <v>8</v>
      </c>
    </row>
    <row r="1273" spans="1:10" ht="15" customHeight="1">
      <c r="A1273" s="141">
        <v>164</v>
      </c>
      <c r="B1273" s="113" t="s">
        <v>2396</v>
      </c>
      <c r="C1273" s="129" t="s">
        <v>153</v>
      </c>
      <c r="D1273" s="130" t="s">
        <v>153</v>
      </c>
      <c r="E1273" s="113" t="s">
        <v>2577</v>
      </c>
      <c r="F1273" s="131" t="s">
        <v>2578</v>
      </c>
      <c r="G1273" s="113">
        <v>32</v>
      </c>
      <c r="H1273" s="113" t="s">
        <v>154</v>
      </c>
      <c r="I1273" s="113">
        <v>1</v>
      </c>
      <c r="J1273" s="113">
        <v>0</v>
      </c>
    </row>
    <row r="1274" spans="1:10" ht="15" customHeight="1">
      <c r="A1274" s="141">
        <v>164</v>
      </c>
      <c r="B1274" s="113" t="s">
        <v>2396</v>
      </c>
      <c r="C1274" s="129" t="s">
        <v>153</v>
      </c>
      <c r="D1274" s="130" t="s">
        <v>155</v>
      </c>
      <c r="E1274" s="113" t="s">
        <v>2577</v>
      </c>
      <c r="F1274" s="131" t="s">
        <v>2579</v>
      </c>
      <c r="G1274" s="113">
        <v>28</v>
      </c>
      <c r="H1274" s="113" t="s">
        <v>154</v>
      </c>
      <c r="I1274" s="113">
        <v>0</v>
      </c>
      <c r="J1274" s="113">
        <v>0</v>
      </c>
    </row>
    <row r="1275" spans="1:10" ht="15" customHeight="1">
      <c r="A1275" s="141">
        <v>164</v>
      </c>
      <c r="B1275" s="113" t="s">
        <v>2396</v>
      </c>
      <c r="C1275" s="129" t="s">
        <v>153</v>
      </c>
      <c r="D1275" s="130" t="s">
        <v>157</v>
      </c>
      <c r="E1275" s="113" t="s">
        <v>2577</v>
      </c>
      <c r="F1275" s="131" t="s">
        <v>158</v>
      </c>
      <c r="G1275" s="113">
        <v>39</v>
      </c>
      <c r="H1275" s="113" t="s">
        <v>154</v>
      </c>
      <c r="I1275" s="113">
        <v>0</v>
      </c>
      <c r="J1275" s="113">
        <v>0</v>
      </c>
    </row>
    <row r="1276" spans="1:10" ht="15" customHeight="1">
      <c r="A1276" s="141">
        <v>164</v>
      </c>
      <c r="B1276" s="113" t="s">
        <v>2396</v>
      </c>
      <c r="C1276" s="129" t="s">
        <v>153</v>
      </c>
      <c r="D1276" s="130" t="s">
        <v>159</v>
      </c>
      <c r="E1276" s="113" t="s">
        <v>2577</v>
      </c>
      <c r="F1276" s="131" t="s">
        <v>160</v>
      </c>
      <c r="G1276" s="113">
        <v>24</v>
      </c>
      <c r="H1276" s="113" t="s">
        <v>154</v>
      </c>
      <c r="I1276" s="113">
        <v>0</v>
      </c>
      <c r="J1276" s="113">
        <v>0</v>
      </c>
    </row>
    <row r="1277" spans="1:10" ht="15" customHeight="1">
      <c r="A1277" s="141">
        <v>164</v>
      </c>
      <c r="B1277" s="113" t="s">
        <v>2396</v>
      </c>
      <c r="C1277" s="129" t="s">
        <v>153</v>
      </c>
      <c r="D1277" s="130" t="s">
        <v>161</v>
      </c>
      <c r="E1277" s="113" t="s">
        <v>2577</v>
      </c>
      <c r="F1277" s="131" t="s">
        <v>162</v>
      </c>
      <c r="G1277" s="113">
        <v>19</v>
      </c>
      <c r="H1277" s="113" t="s">
        <v>154</v>
      </c>
      <c r="I1277" s="113">
        <v>0</v>
      </c>
      <c r="J1277" s="113">
        <v>0</v>
      </c>
    </row>
    <row r="1278" spans="1:10" ht="15" customHeight="1">
      <c r="A1278" s="141">
        <v>164</v>
      </c>
      <c r="B1278" s="113" t="s">
        <v>2396</v>
      </c>
      <c r="C1278" s="129" t="s">
        <v>163</v>
      </c>
      <c r="D1278" s="130"/>
      <c r="E1278" s="113" t="s">
        <v>2577</v>
      </c>
      <c r="F1278" s="131" t="s">
        <v>2622</v>
      </c>
      <c r="G1278" s="113">
        <v>43</v>
      </c>
      <c r="H1278" s="113" t="s">
        <v>154</v>
      </c>
      <c r="I1278" s="113">
        <v>0</v>
      </c>
      <c r="J1278" s="113">
        <v>0</v>
      </c>
    </row>
    <row r="1279" spans="1:10" ht="15" customHeight="1">
      <c r="A1279" s="141">
        <v>165</v>
      </c>
      <c r="B1279" s="113" t="s">
        <v>2396</v>
      </c>
      <c r="C1279" s="129" t="s">
        <v>153</v>
      </c>
      <c r="D1279" s="130"/>
      <c r="E1279" s="113" t="s">
        <v>2577</v>
      </c>
      <c r="F1279" s="131" t="s">
        <v>2410</v>
      </c>
      <c r="G1279" s="113">
        <v>20</v>
      </c>
      <c r="H1279" s="113" t="s">
        <v>154</v>
      </c>
      <c r="I1279" s="113">
        <v>2</v>
      </c>
      <c r="J1279" s="113">
        <v>12</v>
      </c>
    </row>
    <row r="1280" spans="1:10" ht="15" customHeight="1">
      <c r="A1280" s="141">
        <v>165</v>
      </c>
      <c r="B1280" s="113" t="s">
        <v>2396</v>
      </c>
      <c r="C1280" s="129" t="s">
        <v>153</v>
      </c>
      <c r="D1280" s="130" t="s">
        <v>153</v>
      </c>
      <c r="E1280" s="113" t="s">
        <v>2577</v>
      </c>
      <c r="F1280" s="131" t="s">
        <v>2578</v>
      </c>
      <c r="G1280" s="113">
        <v>32</v>
      </c>
      <c r="H1280" s="113" t="s">
        <v>154</v>
      </c>
      <c r="I1280" s="113">
        <v>1</v>
      </c>
      <c r="J1280" s="113">
        <v>0</v>
      </c>
    </row>
    <row r="1281" spans="1:10" ht="15" customHeight="1">
      <c r="A1281" s="141">
        <v>165</v>
      </c>
      <c r="B1281" s="113" t="s">
        <v>2396</v>
      </c>
      <c r="C1281" s="129" t="s">
        <v>153</v>
      </c>
      <c r="D1281" s="130" t="s">
        <v>155</v>
      </c>
      <c r="E1281" s="113" t="s">
        <v>2577</v>
      </c>
      <c r="F1281" s="131" t="s">
        <v>2579</v>
      </c>
      <c r="G1281" s="113">
        <v>28</v>
      </c>
      <c r="H1281" s="113" t="s">
        <v>154</v>
      </c>
      <c r="I1281" s="113">
        <v>0</v>
      </c>
      <c r="J1281" s="113">
        <v>0</v>
      </c>
    </row>
    <row r="1282" spans="1:10" ht="15" customHeight="1">
      <c r="A1282" s="141">
        <v>165</v>
      </c>
      <c r="B1282" s="113" t="s">
        <v>2396</v>
      </c>
      <c r="C1282" s="129" t="s">
        <v>153</v>
      </c>
      <c r="D1282" s="130" t="s">
        <v>157</v>
      </c>
      <c r="E1282" s="113" t="s">
        <v>2577</v>
      </c>
      <c r="F1282" s="131" t="s">
        <v>158</v>
      </c>
      <c r="G1282" s="113">
        <v>39</v>
      </c>
      <c r="H1282" s="113" t="s">
        <v>154</v>
      </c>
      <c r="I1282" s="113">
        <v>0</v>
      </c>
      <c r="J1282" s="113">
        <v>0</v>
      </c>
    </row>
    <row r="1283" spans="1:10" ht="15" customHeight="1">
      <c r="A1283" s="141">
        <v>165</v>
      </c>
      <c r="B1283" s="113" t="s">
        <v>2396</v>
      </c>
      <c r="C1283" s="129" t="s">
        <v>153</v>
      </c>
      <c r="D1283" s="130" t="s">
        <v>159</v>
      </c>
      <c r="E1283" s="113" t="s">
        <v>2577</v>
      </c>
      <c r="F1283" s="131" t="s">
        <v>160</v>
      </c>
      <c r="G1283" s="113">
        <v>24</v>
      </c>
      <c r="H1283" s="113" t="s">
        <v>154</v>
      </c>
      <c r="I1283" s="113">
        <v>0</v>
      </c>
      <c r="J1283" s="113">
        <v>0</v>
      </c>
    </row>
    <row r="1284" spans="1:10" ht="15" customHeight="1">
      <c r="A1284" s="141">
        <v>165</v>
      </c>
      <c r="B1284" s="113" t="s">
        <v>2396</v>
      </c>
      <c r="C1284" s="129" t="s">
        <v>153</v>
      </c>
      <c r="D1284" s="130" t="s">
        <v>161</v>
      </c>
      <c r="E1284" s="113" t="s">
        <v>2577</v>
      </c>
      <c r="F1284" s="131" t="s">
        <v>162</v>
      </c>
      <c r="G1284" s="113">
        <v>19</v>
      </c>
      <c r="H1284" s="113" t="s">
        <v>154</v>
      </c>
      <c r="I1284" s="113">
        <v>0</v>
      </c>
      <c r="J1284" s="113">
        <v>0</v>
      </c>
    </row>
    <row r="1285" spans="1:10" ht="15" customHeight="1">
      <c r="A1285" s="141">
        <v>165</v>
      </c>
      <c r="B1285" s="113" t="s">
        <v>2396</v>
      </c>
      <c r="C1285" s="129" t="s">
        <v>163</v>
      </c>
      <c r="D1285" s="130"/>
      <c r="E1285" s="113" t="s">
        <v>2577</v>
      </c>
      <c r="F1285" s="131" t="s">
        <v>2623</v>
      </c>
      <c r="G1285" s="113">
        <v>23</v>
      </c>
      <c r="H1285" s="113" t="s">
        <v>154</v>
      </c>
      <c r="I1285" s="113">
        <v>0</v>
      </c>
      <c r="J1285" s="113">
        <v>0</v>
      </c>
    </row>
    <row r="1286" spans="1:10" ht="15" customHeight="1">
      <c r="A1286" s="141">
        <v>166</v>
      </c>
      <c r="B1286" s="113" t="s">
        <v>2412</v>
      </c>
      <c r="C1286" s="129" t="s">
        <v>153</v>
      </c>
      <c r="D1286" s="130"/>
      <c r="E1286" s="113" t="s">
        <v>2577</v>
      </c>
      <c r="F1286" s="131" t="s">
        <v>2413</v>
      </c>
      <c r="G1286" s="113">
        <v>15</v>
      </c>
      <c r="H1286" s="113" t="s">
        <v>154</v>
      </c>
      <c r="I1286" s="113">
        <v>2</v>
      </c>
      <c r="J1286" s="113">
        <v>8</v>
      </c>
    </row>
    <row r="1287" spans="1:10" ht="15" customHeight="1">
      <c r="A1287" s="141">
        <v>166</v>
      </c>
      <c r="B1287" s="113" t="s">
        <v>2412</v>
      </c>
      <c r="C1287" s="129" t="s">
        <v>153</v>
      </c>
      <c r="D1287" s="130" t="s">
        <v>153</v>
      </c>
      <c r="E1287" s="113" t="s">
        <v>2577</v>
      </c>
      <c r="F1287" s="131" t="s">
        <v>2578</v>
      </c>
      <c r="G1287" s="113">
        <v>32</v>
      </c>
      <c r="H1287" s="113" t="s">
        <v>154</v>
      </c>
      <c r="I1287" s="113">
        <v>0</v>
      </c>
      <c r="J1287" s="113">
        <v>0</v>
      </c>
    </row>
    <row r="1288" spans="1:10" ht="15" customHeight="1">
      <c r="A1288" s="141">
        <v>166</v>
      </c>
      <c r="B1288" s="113" t="s">
        <v>2412</v>
      </c>
      <c r="C1288" s="129" t="s">
        <v>153</v>
      </c>
      <c r="D1288" s="130" t="s">
        <v>155</v>
      </c>
      <c r="E1288" s="113" t="s">
        <v>2577</v>
      </c>
      <c r="F1288" s="131" t="s">
        <v>2579</v>
      </c>
      <c r="G1288" s="113">
        <v>28</v>
      </c>
      <c r="H1288" s="113" t="s">
        <v>154</v>
      </c>
      <c r="I1288" s="113">
        <v>0</v>
      </c>
      <c r="J1288" s="113">
        <v>0</v>
      </c>
    </row>
    <row r="1289" spans="1:10" ht="15" customHeight="1">
      <c r="A1289" s="141">
        <v>166</v>
      </c>
      <c r="B1289" s="113" t="s">
        <v>2412</v>
      </c>
      <c r="C1289" s="129" t="s">
        <v>153</v>
      </c>
      <c r="D1289" s="130" t="s">
        <v>157</v>
      </c>
      <c r="E1289" s="113" t="s">
        <v>2577</v>
      </c>
      <c r="F1289" s="131" t="s">
        <v>158</v>
      </c>
      <c r="G1289" s="113">
        <v>39</v>
      </c>
      <c r="H1289" s="113" t="s">
        <v>154</v>
      </c>
      <c r="I1289" s="113">
        <v>0</v>
      </c>
      <c r="J1289" s="113">
        <v>0</v>
      </c>
    </row>
    <row r="1290" spans="1:10" ht="15" customHeight="1">
      <c r="A1290" s="141">
        <v>166</v>
      </c>
      <c r="B1290" s="113" t="s">
        <v>2412</v>
      </c>
      <c r="C1290" s="129" t="s">
        <v>153</v>
      </c>
      <c r="D1290" s="130" t="s">
        <v>159</v>
      </c>
      <c r="E1290" s="113" t="s">
        <v>2577</v>
      </c>
      <c r="F1290" s="131" t="s">
        <v>160</v>
      </c>
      <c r="G1290" s="113">
        <v>24</v>
      </c>
      <c r="H1290" s="113" t="s">
        <v>154</v>
      </c>
      <c r="I1290" s="113">
        <v>0</v>
      </c>
      <c r="J1290" s="113">
        <v>0</v>
      </c>
    </row>
    <row r="1291" spans="1:10" ht="15" customHeight="1">
      <c r="A1291" s="141">
        <v>166</v>
      </c>
      <c r="B1291" s="113" t="s">
        <v>2412</v>
      </c>
      <c r="C1291" s="129" t="s">
        <v>153</v>
      </c>
      <c r="D1291" s="130" t="s">
        <v>161</v>
      </c>
      <c r="E1291" s="113" t="s">
        <v>2577</v>
      </c>
      <c r="F1291" s="131" t="s">
        <v>162</v>
      </c>
      <c r="G1291" s="113">
        <v>19</v>
      </c>
      <c r="H1291" s="113" t="s">
        <v>154</v>
      </c>
      <c r="I1291" s="113">
        <v>0</v>
      </c>
      <c r="J1291" s="113">
        <v>0</v>
      </c>
    </row>
    <row r="1292" spans="1:10" ht="15" customHeight="1">
      <c r="A1292" s="141">
        <v>166</v>
      </c>
      <c r="B1292" s="113" t="s">
        <v>2412</v>
      </c>
      <c r="C1292" s="129" t="s">
        <v>163</v>
      </c>
      <c r="D1292" s="130"/>
      <c r="E1292" s="113" t="s">
        <v>2577</v>
      </c>
      <c r="F1292" s="131" t="s">
        <v>2624</v>
      </c>
      <c r="G1292" s="113">
        <v>22</v>
      </c>
      <c r="H1292" s="113" t="s">
        <v>154</v>
      </c>
      <c r="I1292" s="113">
        <v>0</v>
      </c>
      <c r="J1292" s="113">
        <v>0</v>
      </c>
    </row>
    <row r="1293" spans="1:10" ht="15" customHeight="1">
      <c r="A1293" s="141">
        <v>167</v>
      </c>
      <c r="B1293" s="113" t="s">
        <v>2415</v>
      </c>
      <c r="C1293" s="129" t="s">
        <v>153</v>
      </c>
      <c r="D1293" s="130"/>
      <c r="E1293" s="113" t="s">
        <v>2577</v>
      </c>
      <c r="F1293" s="131" t="s">
        <v>2416</v>
      </c>
      <c r="G1293" s="113">
        <v>19</v>
      </c>
      <c r="H1293" s="113" t="s">
        <v>154</v>
      </c>
      <c r="I1293" s="113">
        <v>4</v>
      </c>
      <c r="J1293" s="113">
        <v>8</v>
      </c>
    </row>
    <row r="1294" spans="1:10" ht="15" customHeight="1">
      <c r="A1294" s="141">
        <v>167</v>
      </c>
      <c r="B1294" s="113" t="s">
        <v>2415</v>
      </c>
      <c r="C1294" s="129" t="s">
        <v>153</v>
      </c>
      <c r="D1294" s="130" t="s">
        <v>153</v>
      </c>
      <c r="E1294" s="113" t="s">
        <v>2577</v>
      </c>
      <c r="F1294" s="131" t="s">
        <v>2578</v>
      </c>
      <c r="G1294" s="113">
        <v>32</v>
      </c>
      <c r="H1294" s="113" t="s">
        <v>154</v>
      </c>
      <c r="I1294" s="113">
        <v>0</v>
      </c>
      <c r="J1294" s="113">
        <v>0</v>
      </c>
    </row>
    <row r="1295" spans="1:10" ht="15" customHeight="1">
      <c r="A1295" s="141">
        <v>167</v>
      </c>
      <c r="B1295" s="113" t="s">
        <v>2415</v>
      </c>
      <c r="C1295" s="129" t="s">
        <v>153</v>
      </c>
      <c r="D1295" s="130" t="s">
        <v>155</v>
      </c>
      <c r="E1295" s="113" t="s">
        <v>2577</v>
      </c>
      <c r="F1295" s="131" t="s">
        <v>2579</v>
      </c>
      <c r="G1295" s="113">
        <v>28</v>
      </c>
      <c r="H1295" s="113" t="s">
        <v>154</v>
      </c>
      <c r="I1295" s="113">
        <v>0</v>
      </c>
      <c r="J1295" s="113">
        <v>0</v>
      </c>
    </row>
    <row r="1296" spans="1:10" ht="15" customHeight="1">
      <c r="A1296" s="141">
        <v>167</v>
      </c>
      <c r="B1296" s="113" t="s">
        <v>2415</v>
      </c>
      <c r="C1296" s="129" t="s">
        <v>153</v>
      </c>
      <c r="D1296" s="130" t="s">
        <v>157</v>
      </c>
      <c r="E1296" s="113" t="s">
        <v>2577</v>
      </c>
      <c r="F1296" s="131" t="s">
        <v>158</v>
      </c>
      <c r="G1296" s="113">
        <v>39</v>
      </c>
      <c r="H1296" s="113" t="s">
        <v>154</v>
      </c>
      <c r="I1296" s="113">
        <v>0</v>
      </c>
      <c r="J1296" s="113">
        <v>0</v>
      </c>
    </row>
    <row r="1297" spans="1:10" ht="15" customHeight="1">
      <c r="A1297" s="141">
        <v>167</v>
      </c>
      <c r="B1297" s="113" t="s">
        <v>2415</v>
      </c>
      <c r="C1297" s="129" t="s">
        <v>153</v>
      </c>
      <c r="D1297" s="130" t="s">
        <v>159</v>
      </c>
      <c r="E1297" s="113" t="s">
        <v>2577</v>
      </c>
      <c r="F1297" s="131" t="s">
        <v>160</v>
      </c>
      <c r="G1297" s="113">
        <v>24</v>
      </c>
      <c r="H1297" s="113" t="s">
        <v>154</v>
      </c>
      <c r="I1297" s="113">
        <v>0</v>
      </c>
      <c r="J1297" s="113">
        <v>0</v>
      </c>
    </row>
    <row r="1298" spans="1:10" ht="15" customHeight="1">
      <c r="A1298" s="141">
        <v>167</v>
      </c>
      <c r="B1298" s="113" t="s">
        <v>2415</v>
      </c>
      <c r="C1298" s="129" t="s">
        <v>153</v>
      </c>
      <c r="D1298" s="130" t="s">
        <v>161</v>
      </c>
      <c r="E1298" s="113" t="s">
        <v>2577</v>
      </c>
      <c r="F1298" s="131" t="s">
        <v>162</v>
      </c>
      <c r="G1298" s="113">
        <v>19</v>
      </c>
      <c r="H1298" s="113" t="s">
        <v>154</v>
      </c>
      <c r="I1298" s="113">
        <v>0</v>
      </c>
      <c r="J1298" s="113">
        <v>0</v>
      </c>
    </row>
    <row r="1299" spans="1:10" ht="15" customHeight="1">
      <c r="A1299" s="141">
        <v>167</v>
      </c>
      <c r="B1299" s="113" t="s">
        <v>2415</v>
      </c>
      <c r="C1299" s="129" t="s">
        <v>163</v>
      </c>
      <c r="D1299" s="130"/>
      <c r="E1299" s="113" t="s">
        <v>2577</v>
      </c>
      <c r="F1299" s="131" t="s">
        <v>2625</v>
      </c>
      <c r="G1299" s="113">
        <v>34</v>
      </c>
      <c r="H1299" s="113" t="s">
        <v>154</v>
      </c>
      <c r="I1299" s="113">
        <v>0</v>
      </c>
      <c r="J1299" s="113">
        <v>0</v>
      </c>
    </row>
    <row r="1300" spans="1:10" ht="15" customHeight="1">
      <c r="A1300" s="141">
        <v>167</v>
      </c>
      <c r="B1300" s="113" t="s">
        <v>2415</v>
      </c>
      <c r="C1300" s="129" t="s">
        <v>452</v>
      </c>
      <c r="D1300" s="130"/>
      <c r="E1300" s="113" t="s">
        <v>2577</v>
      </c>
      <c r="F1300" s="131" t="s">
        <v>2626</v>
      </c>
      <c r="G1300" s="113">
        <v>34</v>
      </c>
      <c r="H1300" s="113" t="s">
        <v>154</v>
      </c>
      <c r="I1300" s="113">
        <v>0</v>
      </c>
      <c r="J1300" s="113">
        <v>0</v>
      </c>
    </row>
    <row r="1301" spans="1:10" ht="15" customHeight="1">
      <c r="A1301" s="141">
        <v>168</v>
      </c>
      <c r="B1301" s="113" t="s">
        <v>2418</v>
      </c>
      <c r="C1301" s="129" t="s">
        <v>153</v>
      </c>
      <c r="D1301" s="130"/>
      <c r="E1301" s="113" t="s">
        <v>2577</v>
      </c>
      <c r="F1301" s="131" t="s">
        <v>2419</v>
      </c>
      <c r="G1301" s="113">
        <v>19</v>
      </c>
      <c r="H1301" s="113" t="s">
        <v>154</v>
      </c>
      <c r="I1301" s="113">
        <v>2</v>
      </c>
      <c r="J1301" s="113">
        <v>8</v>
      </c>
    </row>
    <row r="1302" spans="1:10" ht="15" customHeight="1">
      <c r="A1302" s="141">
        <v>168</v>
      </c>
      <c r="B1302" s="113" t="s">
        <v>2418</v>
      </c>
      <c r="C1302" s="129" t="s">
        <v>153</v>
      </c>
      <c r="D1302" s="130" t="s">
        <v>153</v>
      </c>
      <c r="E1302" s="113" t="s">
        <v>2577</v>
      </c>
      <c r="F1302" s="131" t="s">
        <v>2578</v>
      </c>
      <c r="G1302" s="113">
        <v>32</v>
      </c>
      <c r="H1302" s="113" t="s">
        <v>154</v>
      </c>
      <c r="I1302" s="113">
        <v>1</v>
      </c>
      <c r="J1302" s="113">
        <v>0</v>
      </c>
    </row>
    <row r="1303" spans="1:10" ht="15" customHeight="1">
      <c r="A1303" s="141">
        <v>168</v>
      </c>
      <c r="B1303" s="113" t="s">
        <v>2418</v>
      </c>
      <c r="C1303" s="129" t="s">
        <v>153</v>
      </c>
      <c r="D1303" s="130" t="s">
        <v>155</v>
      </c>
      <c r="E1303" s="113" t="s">
        <v>2577</v>
      </c>
      <c r="F1303" s="131" t="s">
        <v>2579</v>
      </c>
      <c r="G1303" s="113">
        <v>28</v>
      </c>
      <c r="H1303" s="113" t="s">
        <v>154</v>
      </c>
      <c r="I1303" s="113">
        <v>0</v>
      </c>
      <c r="J1303" s="113">
        <v>0</v>
      </c>
    </row>
    <row r="1304" spans="1:10" ht="15" customHeight="1">
      <c r="A1304" s="141">
        <v>168</v>
      </c>
      <c r="B1304" s="113" t="s">
        <v>2418</v>
      </c>
      <c r="C1304" s="129" t="s">
        <v>153</v>
      </c>
      <c r="D1304" s="130" t="s">
        <v>157</v>
      </c>
      <c r="E1304" s="113" t="s">
        <v>2577</v>
      </c>
      <c r="F1304" s="131" t="s">
        <v>158</v>
      </c>
      <c r="G1304" s="113">
        <v>39</v>
      </c>
      <c r="H1304" s="113" t="s">
        <v>154</v>
      </c>
      <c r="I1304" s="113">
        <v>0</v>
      </c>
      <c r="J1304" s="113">
        <v>0</v>
      </c>
    </row>
    <row r="1305" spans="1:10" ht="15" customHeight="1">
      <c r="A1305" s="141">
        <v>168</v>
      </c>
      <c r="B1305" s="113" t="s">
        <v>2418</v>
      </c>
      <c r="C1305" s="129" t="s">
        <v>153</v>
      </c>
      <c r="D1305" s="130" t="s">
        <v>159</v>
      </c>
      <c r="E1305" s="113" t="s">
        <v>2577</v>
      </c>
      <c r="F1305" s="131" t="s">
        <v>160</v>
      </c>
      <c r="G1305" s="113">
        <v>24</v>
      </c>
      <c r="H1305" s="113" t="s">
        <v>154</v>
      </c>
      <c r="I1305" s="113">
        <v>0</v>
      </c>
      <c r="J1305" s="113">
        <v>0</v>
      </c>
    </row>
    <row r="1306" spans="1:10" ht="15" customHeight="1">
      <c r="A1306" s="141">
        <v>168</v>
      </c>
      <c r="B1306" s="113" t="s">
        <v>2418</v>
      </c>
      <c r="C1306" s="129" t="s">
        <v>153</v>
      </c>
      <c r="D1306" s="130" t="s">
        <v>161</v>
      </c>
      <c r="E1306" s="113" t="s">
        <v>2577</v>
      </c>
      <c r="F1306" s="131" t="s">
        <v>162</v>
      </c>
      <c r="G1306" s="113">
        <v>19</v>
      </c>
      <c r="H1306" s="113" t="s">
        <v>154</v>
      </c>
      <c r="I1306" s="113">
        <v>0</v>
      </c>
      <c r="J1306" s="113">
        <v>0</v>
      </c>
    </row>
    <row r="1307" spans="1:10" ht="15" customHeight="1">
      <c r="A1307" s="141">
        <v>168</v>
      </c>
      <c r="B1307" s="113" t="s">
        <v>2418</v>
      </c>
      <c r="C1307" s="129" t="s">
        <v>163</v>
      </c>
      <c r="D1307" s="130"/>
      <c r="E1307" s="113" t="s">
        <v>2577</v>
      </c>
      <c r="F1307" s="131" t="s">
        <v>2627</v>
      </c>
      <c r="G1307" s="113">
        <v>32</v>
      </c>
      <c r="H1307" s="113" t="s">
        <v>154</v>
      </c>
      <c r="I1307" s="113">
        <v>0</v>
      </c>
      <c r="J1307" s="113">
        <v>0</v>
      </c>
    </row>
    <row r="1308" spans="1:10" ht="15" customHeight="1">
      <c r="A1308" s="141">
        <v>169</v>
      </c>
      <c r="B1308" s="113" t="s">
        <v>2418</v>
      </c>
      <c r="C1308" s="129" t="s">
        <v>153</v>
      </c>
      <c r="D1308" s="130"/>
      <c r="E1308" s="113" t="s">
        <v>2577</v>
      </c>
      <c r="F1308" s="131" t="s">
        <v>2419</v>
      </c>
      <c r="G1308" s="113">
        <v>19</v>
      </c>
      <c r="H1308" s="113" t="s">
        <v>154</v>
      </c>
      <c r="I1308" s="113">
        <v>2</v>
      </c>
      <c r="J1308" s="113">
        <v>8</v>
      </c>
    </row>
    <row r="1309" spans="1:10" ht="15" customHeight="1">
      <c r="A1309" s="141">
        <v>169</v>
      </c>
      <c r="B1309" s="113" t="s">
        <v>2418</v>
      </c>
      <c r="C1309" s="129" t="s">
        <v>153</v>
      </c>
      <c r="D1309" s="130" t="s">
        <v>153</v>
      </c>
      <c r="E1309" s="113" t="s">
        <v>2577</v>
      </c>
      <c r="F1309" s="131" t="s">
        <v>2578</v>
      </c>
      <c r="G1309" s="113">
        <v>32</v>
      </c>
      <c r="H1309" s="113" t="s">
        <v>154</v>
      </c>
      <c r="I1309" s="113">
        <v>0</v>
      </c>
      <c r="J1309" s="113">
        <v>0</v>
      </c>
    </row>
    <row r="1310" spans="1:10" ht="15" customHeight="1">
      <c r="A1310" s="141">
        <v>169</v>
      </c>
      <c r="B1310" s="113" t="s">
        <v>2418</v>
      </c>
      <c r="C1310" s="129" t="s">
        <v>153</v>
      </c>
      <c r="D1310" s="130" t="s">
        <v>155</v>
      </c>
      <c r="E1310" s="113" t="s">
        <v>2577</v>
      </c>
      <c r="F1310" s="131" t="s">
        <v>2579</v>
      </c>
      <c r="G1310" s="113">
        <v>28</v>
      </c>
      <c r="H1310" s="113" t="s">
        <v>154</v>
      </c>
      <c r="I1310" s="113">
        <v>0</v>
      </c>
      <c r="J1310" s="113">
        <v>0</v>
      </c>
    </row>
    <row r="1311" spans="1:10" ht="15" customHeight="1">
      <c r="A1311" s="141">
        <v>169</v>
      </c>
      <c r="B1311" s="113" t="s">
        <v>2418</v>
      </c>
      <c r="C1311" s="129" t="s">
        <v>153</v>
      </c>
      <c r="D1311" s="130" t="s">
        <v>157</v>
      </c>
      <c r="E1311" s="113" t="s">
        <v>2577</v>
      </c>
      <c r="F1311" s="131" t="s">
        <v>158</v>
      </c>
      <c r="G1311" s="113">
        <v>39</v>
      </c>
      <c r="H1311" s="113" t="s">
        <v>154</v>
      </c>
      <c r="I1311" s="113">
        <v>0</v>
      </c>
      <c r="J1311" s="113">
        <v>0</v>
      </c>
    </row>
    <row r="1312" spans="1:10" ht="15" customHeight="1">
      <c r="A1312" s="141">
        <v>169</v>
      </c>
      <c r="B1312" s="113" t="s">
        <v>2418</v>
      </c>
      <c r="C1312" s="129" t="s">
        <v>153</v>
      </c>
      <c r="D1312" s="130" t="s">
        <v>159</v>
      </c>
      <c r="E1312" s="113" t="s">
        <v>2577</v>
      </c>
      <c r="F1312" s="131" t="s">
        <v>160</v>
      </c>
      <c r="G1312" s="113">
        <v>24</v>
      </c>
      <c r="H1312" s="113" t="s">
        <v>154</v>
      </c>
      <c r="I1312" s="113">
        <v>0</v>
      </c>
      <c r="J1312" s="113">
        <v>0</v>
      </c>
    </row>
    <row r="1313" spans="1:10" ht="15" customHeight="1">
      <c r="A1313" s="141">
        <v>169</v>
      </c>
      <c r="B1313" s="113" t="s">
        <v>2418</v>
      </c>
      <c r="C1313" s="129" t="s">
        <v>153</v>
      </c>
      <c r="D1313" s="130" t="s">
        <v>161</v>
      </c>
      <c r="E1313" s="113" t="s">
        <v>2577</v>
      </c>
      <c r="F1313" s="131" t="s">
        <v>162</v>
      </c>
      <c r="G1313" s="113">
        <v>19</v>
      </c>
      <c r="H1313" s="113" t="s">
        <v>154</v>
      </c>
      <c r="I1313" s="113">
        <v>0</v>
      </c>
      <c r="J1313" s="113">
        <v>0</v>
      </c>
    </row>
    <row r="1314" spans="1:10" ht="15" customHeight="1">
      <c r="A1314" s="141">
        <v>169</v>
      </c>
      <c r="B1314" s="113" t="s">
        <v>2418</v>
      </c>
      <c r="C1314" s="129" t="s">
        <v>163</v>
      </c>
      <c r="D1314" s="130"/>
      <c r="E1314" s="113" t="s">
        <v>2577</v>
      </c>
      <c r="F1314" s="131" t="s">
        <v>2628</v>
      </c>
      <c r="G1314" s="113">
        <v>26</v>
      </c>
      <c r="H1314" s="113" t="s">
        <v>154</v>
      </c>
      <c r="I1314" s="113">
        <v>0</v>
      </c>
      <c r="J1314" s="113">
        <v>0</v>
      </c>
    </row>
    <row r="1315" spans="1:10" ht="15" customHeight="1">
      <c r="A1315" s="141">
        <v>170</v>
      </c>
      <c r="B1315" s="113" t="s">
        <v>2161</v>
      </c>
      <c r="C1315" s="129" t="s">
        <v>153</v>
      </c>
      <c r="D1315" s="130"/>
      <c r="E1315" s="113" t="s">
        <v>2577</v>
      </c>
      <c r="F1315" s="131" t="s">
        <v>2422</v>
      </c>
      <c r="G1315" s="113">
        <v>30</v>
      </c>
      <c r="H1315" s="113" t="s">
        <v>154</v>
      </c>
      <c r="I1315" s="113">
        <v>4</v>
      </c>
      <c r="J1315" s="113">
        <v>8</v>
      </c>
    </row>
    <row r="1316" spans="1:10" ht="15" customHeight="1">
      <c r="A1316" s="141">
        <v>170</v>
      </c>
      <c r="B1316" s="113" t="s">
        <v>2161</v>
      </c>
      <c r="C1316" s="129" t="s">
        <v>153</v>
      </c>
      <c r="D1316" s="130" t="s">
        <v>153</v>
      </c>
      <c r="E1316" s="113" t="s">
        <v>2577</v>
      </c>
      <c r="F1316" s="131" t="s">
        <v>2578</v>
      </c>
      <c r="G1316" s="113">
        <v>32</v>
      </c>
      <c r="H1316" s="113" t="s">
        <v>154</v>
      </c>
      <c r="I1316" s="113">
        <v>0</v>
      </c>
      <c r="J1316" s="113">
        <v>0</v>
      </c>
    </row>
    <row r="1317" spans="1:10" ht="15" customHeight="1">
      <c r="A1317" s="141">
        <v>170</v>
      </c>
      <c r="B1317" s="113" t="s">
        <v>2161</v>
      </c>
      <c r="C1317" s="129" t="s">
        <v>153</v>
      </c>
      <c r="D1317" s="130" t="s">
        <v>155</v>
      </c>
      <c r="E1317" s="113" t="s">
        <v>2577</v>
      </c>
      <c r="F1317" s="131" t="s">
        <v>2579</v>
      </c>
      <c r="G1317" s="113">
        <v>28</v>
      </c>
      <c r="H1317" s="113" t="s">
        <v>154</v>
      </c>
      <c r="I1317" s="113">
        <v>0</v>
      </c>
      <c r="J1317" s="113">
        <v>0</v>
      </c>
    </row>
    <row r="1318" spans="1:10" ht="15" customHeight="1">
      <c r="A1318" s="141">
        <v>170</v>
      </c>
      <c r="B1318" s="113" t="s">
        <v>2161</v>
      </c>
      <c r="C1318" s="129" t="s">
        <v>153</v>
      </c>
      <c r="D1318" s="130" t="s">
        <v>157</v>
      </c>
      <c r="E1318" s="113" t="s">
        <v>2577</v>
      </c>
      <c r="F1318" s="131" t="s">
        <v>158</v>
      </c>
      <c r="G1318" s="113">
        <v>39</v>
      </c>
      <c r="H1318" s="113" t="s">
        <v>154</v>
      </c>
      <c r="I1318" s="113">
        <v>0</v>
      </c>
      <c r="J1318" s="113">
        <v>0</v>
      </c>
    </row>
    <row r="1319" spans="1:10" ht="15" customHeight="1">
      <c r="A1319" s="141">
        <v>170</v>
      </c>
      <c r="B1319" s="113" t="s">
        <v>2161</v>
      </c>
      <c r="C1319" s="129" t="s">
        <v>153</v>
      </c>
      <c r="D1319" s="130" t="s">
        <v>159</v>
      </c>
      <c r="E1319" s="113" t="s">
        <v>2577</v>
      </c>
      <c r="F1319" s="131" t="s">
        <v>160</v>
      </c>
      <c r="G1319" s="113">
        <v>24</v>
      </c>
      <c r="H1319" s="113" t="s">
        <v>154</v>
      </c>
      <c r="I1319" s="113">
        <v>0</v>
      </c>
      <c r="J1319" s="113">
        <v>0</v>
      </c>
    </row>
    <row r="1320" spans="1:10" ht="15" customHeight="1">
      <c r="A1320" s="141">
        <v>170</v>
      </c>
      <c r="B1320" s="113" t="s">
        <v>2161</v>
      </c>
      <c r="C1320" s="129" t="s">
        <v>153</v>
      </c>
      <c r="D1320" s="130" t="s">
        <v>161</v>
      </c>
      <c r="E1320" s="113" t="s">
        <v>2577</v>
      </c>
      <c r="F1320" s="131" t="s">
        <v>162</v>
      </c>
      <c r="G1320" s="113">
        <v>19</v>
      </c>
      <c r="H1320" s="113" t="s">
        <v>154</v>
      </c>
      <c r="I1320" s="113">
        <v>0</v>
      </c>
      <c r="J1320" s="113">
        <v>0</v>
      </c>
    </row>
    <row r="1321" spans="1:10" ht="15" customHeight="1">
      <c r="A1321" s="141">
        <v>170</v>
      </c>
      <c r="B1321" s="113" t="s">
        <v>2161</v>
      </c>
      <c r="C1321" s="129" t="s">
        <v>163</v>
      </c>
      <c r="D1321" s="130"/>
      <c r="E1321" s="113" t="s">
        <v>2577</v>
      </c>
      <c r="F1321" s="131" t="s">
        <v>2629</v>
      </c>
      <c r="G1321" s="113">
        <v>38</v>
      </c>
      <c r="H1321" s="113" t="s">
        <v>154</v>
      </c>
      <c r="I1321" s="113">
        <v>0</v>
      </c>
      <c r="J1321" s="113">
        <v>0</v>
      </c>
    </row>
    <row r="1322" spans="1:10" ht="15" customHeight="1">
      <c r="A1322" s="141">
        <v>171</v>
      </c>
      <c r="B1322" s="113" t="s">
        <v>2424</v>
      </c>
      <c r="C1322" s="129" t="s">
        <v>153</v>
      </c>
      <c r="D1322" s="130"/>
      <c r="E1322" s="113" t="s">
        <v>2577</v>
      </c>
      <c r="F1322" s="131" t="s">
        <v>2425</v>
      </c>
      <c r="G1322" s="113">
        <v>26</v>
      </c>
      <c r="H1322" s="113" t="s">
        <v>154</v>
      </c>
      <c r="I1322" s="113">
        <v>2</v>
      </c>
      <c r="J1322" s="113">
        <v>8</v>
      </c>
    </row>
    <row r="1323" spans="1:10" ht="15" customHeight="1">
      <c r="A1323" s="141">
        <v>171</v>
      </c>
      <c r="B1323" s="113" t="s">
        <v>2424</v>
      </c>
      <c r="C1323" s="129" t="s">
        <v>153</v>
      </c>
      <c r="D1323" s="130" t="s">
        <v>153</v>
      </c>
      <c r="E1323" s="113" t="s">
        <v>2577</v>
      </c>
      <c r="F1323" s="131" t="s">
        <v>2578</v>
      </c>
      <c r="G1323" s="113">
        <v>32</v>
      </c>
      <c r="H1323" s="113" t="s">
        <v>154</v>
      </c>
      <c r="I1323" s="113">
        <v>0</v>
      </c>
      <c r="J1323" s="113">
        <v>0</v>
      </c>
    </row>
    <row r="1324" spans="1:10" ht="15" customHeight="1">
      <c r="A1324" s="141">
        <v>171</v>
      </c>
      <c r="B1324" s="113" t="s">
        <v>2424</v>
      </c>
      <c r="C1324" s="129" t="s">
        <v>153</v>
      </c>
      <c r="D1324" s="130" t="s">
        <v>155</v>
      </c>
      <c r="E1324" s="113" t="s">
        <v>2577</v>
      </c>
      <c r="F1324" s="131" t="s">
        <v>2579</v>
      </c>
      <c r="G1324" s="113">
        <v>28</v>
      </c>
      <c r="H1324" s="113" t="s">
        <v>154</v>
      </c>
      <c r="I1324" s="113">
        <v>0</v>
      </c>
      <c r="J1324" s="113">
        <v>0</v>
      </c>
    </row>
    <row r="1325" spans="1:10" ht="15" customHeight="1">
      <c r="A1325" s="141">
        <v>171</v>
      </c>
      <c r="B1325" s="113" t="s">
        <v>2424</v>
      </c>
      <c r="C1325" s="129" t="s">
        <v>153</v>
      </c>
      <c r="D1325" s="130" t="s">
        <v>157</v>
      </c>
      <c r="E1325" s="113" t="s">
        <v>2577</v>
      </c>
      <c r="F1325" s="131" t="s">
        <v>158</v>
      </c>
      <c r="G1325" s="113">
        <v>39</v>
      </c>
      <c r="H1325" s="113" t="s">
        <v>154</v>
      </c>
      <c r="I1325" s="113">
        <v>0</v>
      </c>
      <c r="J1325" s="113">
        <v>0</v>
      </c>
    </row>
    <row r="1326" spans="1:10" ht="15" customHeight="1">
      <c r="A1326" s="141">
        <v>171</v>
      </c>
      <c r="B1326" s="113" t="s">
        <v>2424</v>
      </c>
      <c r="C1326" s="129" t="s">
        <v>153</v>
      </c>
      <c r="D1326" s="130" t="s">
        <v>159</v>
      </c>
      <c r="E1326" s="113" t="s">
        <v>2577</v>
      </c>
      <c r="F1326" s="131" t="s">
        <v>160</v>
      </c>
      <c r="G1326" s="113">
        <v>24</v>
      </c>
      <c r="H1326" s="113" t="s">
        <v>154</v>
      </c>
      <c r="I1326" s="113">
        <v>0</v>
      </c>
      <c r="J1326" s="113">
        <v>0</v>
      </c>
    </row>
    <row r="1327" spans="1:10" ht="15" customHeight="1">
      <c r="A1327" s="141">
        <v>171</v>
      </c>
      <c r="B1327" s="113" t="s">
        <v>2424</v>
      </c>
      <c r="C1327" s="129" t="s">
        <v>153</v>
      </c>
      <c r="D1327" s="130" t="s">
        <v>161</v>
      </c>
      <c r="E1327" s="113" t="s">
        <v>2577</v>
      </c>
      <c r="F1327" s="131" t="s">
        <v>162</v>
      </c>
      <c r="G1327" s="113">
        <v>19</v>
      </c>
      <c r="H1327" s="113" t="s">
        <v>154</v>
      </c>
      <c r="I1327" s="113">
        <v>0</v>
      </c>
      <c r="J1327" s="113">
        <v>0</v>
      </c>
    </row>
    <row r="1328" spans="1:10" ht="15" customHeight="1">
      <c r="A1328" s="141">
        <v>171</v>
      </c>
      <c r="B1328" s="113" t="s">
        <v>2424</v>
      </c>
      <c r="C1328" s="129" t="s">
        <v>163</v>
      </c>
      <c r="D1328" s="130"/>
      <c r="E1328" s="113" t="s">
        <v>2577</v>
      </c>
      <c r="F1328" s="131" t="s">
        <v>2630</v>
      </c>
      <c r="G1328" s="113">
        <v>19</v>
      </c>
      <c r="H1328" s="113" t="s">
        <v>154</v>
      </c>
      <c r="I1328" s="113">
        <v>0</v>
      </c>
      <c r="J1328" s="113">
        <v>0</v>
      </c>
    </row>
    <row r="1329" spans="1:10" ht="15" customHeight="1">
      <c r="A1329" s="141">
        <v>172</v>
      </c>
      <c r="B1329" s="113" t="s">
        <v>2427</v>
      </c>
      <c r="C1329" s="129" t="s">
        <v>153</v>
      </c>
      <c r="D1329" s="130"/>
      <c r="E1329" s="113" t="s">
        <v>2577</v>
      </c>
      <c r="F1329" s="131" t="s">
        <v>2428</v>
      </c>
      <c r="G1329" s="113">
        <v>29</v>
      </c>
      <c r="H1329" s="113" t="s">
        <v>154</v>
      </c>
      <c r="I1329" s="113">
        <v>3</v>
      </c>
      <c r="J1329" s="113">
        <v>8</v>
      </c>
    </row>
    <row r="1330" spans="1:10" ht="15" customHeight="1">
      <c r="A1330" s="141">
        <v>172</v>
      </c>
      <c r="B1330" s="113" t="s">
        <v>2427</v>
      </c>
      <c r="C1330" s="129" t="s">
        <v>153</v>
      </c>
      <c r="D1330" s="130" t="s">
        <v>153</v>
      </c>
      <c r="E1330" s="113" t="s">
        <v>2577</v>
      </c>
      <c r="F1330" s="131" t="s">
        <v>2578</v>
      </c>
      <c r="G1330" s="113">
        <v>32</v>
      </c>
      <c r="H1330" s="113" t="s">
        <v>154</v>
      </c>
      <c r="I1330" s="113">
        <v>0</v>
      </c>
      <c r="J1330" s="113">
        <v>0</v>
      </c>
    </row>
    <row r="1331" spans="1:10" ht="15" customHeight="1">
      <c r="A1331" s="141">
        <v>172</v>
      </c>
      <c r="B1331" s="113" t="s">
        <v>2427</v>
      </c>
      <c r="C1331" s="129" t="s">
        <v>153</v>
      </c>
      <c r="D1331" s="130" t="s">
        <v>155</v>
      </c>
      <c r="E1331" s="113" t="s">
        <v>2577</v>
      </c>
      <c r="F1331" s="131" t="s">
        <v>2579</v>
      </c>
      <c r="G1331" s="113">
        <v>28</v>
      </c>
      <c r="H1331" s="113" t="s">
        <v>154</v>
      </c>
      <c r="I1331" s="113">
        <v>0</v>
      </c>
      <c r="J1331" s="113">
        <v>0</v>
      </c>
    </row>
    <row r="1332" spans="1:10" ht="15" customHeight="1">
      <c r="A1332" s="141">
        <v>172</v>
      </c>
      <c r="B1332" s="113" t="s">
        <v>2427</v>
      </c>
      <c r="C1332" s="129" t="s">
        <v>153</v>
      </c>
      <c r="D1332" s="130" t="s">
        <v>157</v>
      </c>
      <c r="E1332" s="113" t="s">
        <v>2577</v>
      </c>
      <c r="F1332" s="131" t="s">
        <v>158</v>
      </c>
      <c r="G1332" s="113">
        <v>39</v>
      </c>
      <c r="H1332" s="113" t="s">
        <v>154</v>
      </c>
      <c r="I1332" s="113">
        <v>0</v>
      </c>
      <c r="J1332" s="113">
        <v>0</v>
      </c>
    </row>
    <row r="1333" spans="1:10" ht="15" customHeight="1">
      <c r="A1333" s="141">
        <v>172</v>
      </c>
      <c r="B1333" s="113" t="s">
        <v>2427</v>
      </c>
      <c r="C1333" s="129" t="s">
        <v>153</v>
      </c>
      <c r="D1333" s="130" t="s">
        <v>159</v>
      </c>
      <c r="E1333" s="113" t="s">
        <v>2577</v>
      </c>
      <c r="F1333" s="131" t="s">
        <v>160</v>
      </c>
      <c r="G1333" s="113">
        <v>24</v>
      </c>
      <c r="H1333" s="113" t="s">
        <v>154</v>
      </c>
      <c r="I1333" s="113">
        <v>0</v>
      </c>
      <c r="J1333" s="113">
        <v>0</v>
      </c>
    </row>
    <row r="1334" spans="1:10" ht="15" customHeight="1">
      <c r="A1334" s="141">
        <v>172</v>
      </c>
      <c r="B1334" s="113" t="s">
        <v>2427</v>
      </c>
      <c r="C1334" s="129" t="s">
        <v>153</v>
      </c>
      <c r="D1334" s="130" t="s">
        <v>161</v>
      </c>
      <c r="E1334" s="113" t="s">
        <v>2577</v>
      </c>
      <c r="F1334" s="131" t="s">
        <v>162</v>
      </c>
      <c r="G1334" s="113">
        <v>19</v>
      </c>
      <c r="H1334" s="113" t="s">
        <v>154</v>
      </c>
      <c r="I1334" s="113">
        <v>0</v>
      </c>
      <c r="J1334" s="113">
        <v>0</v>
      </c>
    </row>
    <row r="1335" spans="1:10" ht="15" customHeight="1">
      <c r="A1335" s="141">
        <v>172</v>
      </c>
      <c r="B1335" s="113" t="s">
        <v>2427</v>
      </c>
      <c r="C1335" s="129" t="s">
        <v>163</v>
      </c>
      <c r="D1335" s="130"/>
      <c r="E1335" s="113" t="s">
        <v>2577</v>
      </c>
      <c r="F1335" s="131" t="s">
        <v>2631</v>
      </c>
      <c r="G1335" s="113">
        <v>22</v>
      </c>
      <c r="H1335" s="113" t="s">
        <v>154</v>
      </c>
      <c r="I1335" s="113">
        <v>0</v>
      </c>
      <c r="J1335" s="113">
        <v>0</v>
      </c>
    </row>
    <row r="1336" spans="1:10" ht="15" customHeight="1">
      <c r="A1336" s="141">
        <v>173</v>
      </c>
      <c r="B1336" s="113" t="s">
        <v>2430</v>
      </c>
      <c r="C1336" s="129" t="s">
        <v>153</v>
      </c>
      <c r="D1336" s="130"/>
      <c r="E1336" s="113" t="s">
        <v>2577</v>
      </c>
      <c r="F1336" s="131" t="s">
        <v>2431</v>
      </c>
      <c r="G1336" s="113">
        <v>30</v>
      </c>
      <c r="H1336" s="113" t="s">
        <v>154</v>
      </c>
      <c r="I1336" s="113">
        <v>1</v>
      </c>
      <c r="J1336" s="113">
        <v>8</v>
      </c>
    </row>
    <row r="1337" spans="1:10" ht="15" customHeight="1">
      <c r="A1337" s="141">
        <v>173</v>
      </c>
      <c r="B1337" s="113" t="s">
        <v>2430</v>
      </c>
      <c r="C1337" s="129" t="s">
        <v>153</v>
      </c>
      <c r="D1337" s="130" t="s">
        <v>153</v>
      </c>
      <c r="E1337" s="113" t="s">
        <v>2577</v>
      </c>
      <c r="F1337" s="131" t="s">
        <v>2578</v>
      </c>
      <c r="G1337" s="113">
        <v>32</v>
      </c>
      <c r="H1337" s="113" t="s">
        <v>154</v>
      </c>
      <c r="I1337" s="113">
        <v>1</v>
      </c>
      <c r="J1337" s="113">
        <v>0</v>
      </c>
    </row>
    <row r="1338" spans="1:10" ht="15" customHeight="1">
      <c r="A1338" s="141">
        <v>173</v>
      </c>
      <c r="B1338" s="113" t="s">
        <v>2430</v>
      </c>
      <c r="C1338" s="129" t="s">
        <v>153</v>
      </c>
      <c r="D1338" s="130" t="s">
        <v>155</v>
      </c>
      <c r="E1338" s="113" t="s">
        <v>2577</v>
      </c>
      <c r="F1338" s="131" t="s">
        <v>2579</v>
      </c>
      <c r="G1338" s="113">
        <v>28</v>
      </c>
      <c r="H1338" s="113" t="s">
        <v>154</v>
      </c>
      <c r="I1338" s="113">
        <v>0</v>
      </c>
      <c r="J1338" s="113">
        <v>0</v>
      </c>
    </row>
    <row r="1339" spans="1:10" ht="15" customHeight="1">
      <c r="A1339" s="141">
        <v>173</v>
      </c>
      <c r="B1339" s="113" t="s">
        <v>2430</v>
      </c>
      <c r="C1339" s="129" t="s">
        <v>153</v>
      </c>
      <c r="D1339" s="130" t="s">
        <v>157</v>
      </c>
      <c r="E1339" s="113" t="s">
        <v>2577</v>
      </c>
      <c r="F1339" s="131" t="s">
        <v>158</v>
      </c>
      <c r="G1339" s="113">
        <v>39</v>
      </c>
      <c r="H1339" s="113" t="s">
        <v>154</v>
      </c>
      <c r="I1339" s="113">
        <v>0</v>
      </c>
      <c r="J1339" s="113">
        <v>0</v>
      </c>
    </row>
    <row r="1340" spans="1:10" ht="15" customHeight="1">
      <c r="A1340" s="141">
        <v>173</v>
      </c>
      <c r="B1340" s="113" t="s">
        <v>2430</v>
      </c>
      <c r="C1340" s="129" t="s">
        <v>153</v>
      </c>
      <c r="D1340" s="130" t="s">
        <v>159</v>
      </c>
      <c r="E1340" s="113" t="s">
        <v>2577</v>
      </c>
      <c r="F1340" s="131" t="s">
        <v>160</v>
      </c>
      <c r="G1340" s="113">
        <v>24</v>
      </c>
      <c r="H1340" s="113" t="s">
        <v>154</v>
      </c>
      <c r="I1340" s="113">
        <v>0</v>
      </c>
      <c r="J1340" s="113">
        <v>0</v>
      </c>
    </row>
    <row r="1341" spans="1:10" ht="15" customHeight="1">
      <c r="A1341" s="141">
        <v>173</v>
      </c>
      <c r="B1341" s="113" t="s">
        <v>2430</v>
      </c>
      <c r="C1341" s="129" t="s">
        <v>153</v>
      </c>
      <c r="D1341" s="130" t="s">
        <v>161</v>
      </c>
      <c r="E1341" s="113" t="s">
        <v>2577</v>
      </c>
      <c r="F1341" s="131" t="s">
        <v>162</v>
      </c>
      <c r="G1341" s="113">
        <v>19</v>
      </c>
      <c r="H1341" s="113" t="s">
        <v>154</v>
      </c>
      <c r="I1341" s="113">
        <v>0</v>
      </c>
      <c r="J1341" s="113">
        <v>0</v>
      </c>
    </row>
    <row r="1342" spans="1:10" ht="15" customHeight="1">
      <c r="A1342" s="141">
        <v>173</v>
      </c>
      <c r="B1342" s="113" t="s">
        <v>2430</v>
      </c>
      <c r="C1342" s="129" t="s">
        <v>163</v>
      </c>
      <c r="D1342" s="130"/>
      <c r="E1342" s="113" t="s">
        <v>2577</v>
      </c>
      <c r="F1342" s="131" t="s">
        <v>2632</v>
      </c>
      <c r="G1342" s="113">
        <v>23</v>
      </c>
      <c r="H1342" s="113" t="s">
        <v>154</v>
      </c>
      <c r="I1342" s="113">
        <v>0</v>
      </c>
      <c r="J1342" s="113">
        <v>0</v>
      </c>
    </row>
    <row r="1343" spans="1:10" ht="15" customHeight="1">
      <c r="A1343" s="141">
        <v>174</v>
      </c>
      <c r="B1343" s="113" t="s">
        <v>2433</v>
      </c>
      <c r="C1343" s="129" t="s">
        <v>153</v>
      </c>
      <c r="D1343" s="130"/>
      <c r="E1343" s="113" t="s">
        <v>2577</v>
      </c>
      <c r="F1343" s="131" t="s">
        <v>2434</v>
      </c>
      <c r="G1343" s="113">
        <v>30</v>
      </c>
      <c r="H1343" s="113" t="s">
        <v>154</v>
      </c>
      <c r="I1343" s="113">
        <v>3</v>
      </c>
      <c r="J1343" s="113">
        <v>8</v>
      </c>
    </row>
    <row r="1344" spans="1:10" ht="15" customHeight="1">
      <c r="A1344" s="141">
        <v>174</v>
      </c>
      <c r="B1344" s="113" t="s">
        <v>2433</v>
      </c>
      <c r="C1344" s="129" t="s">
        <v>153</v>
      </c>
      <c r="D1344" s="130" t="s">
        <v>153</v>
      </c>
      <c r="E1344" s="113" t="s">
        <v>2577</v>
      </c>
      <c r="F1344" s="131" t="s">
        <v>2578</v>
      </c>
      <c r="G1344" s="113">
        <v>32</v>
      </c>
      <c r="H1344" s="113" t="s">
        <v>154</v>
      </c>
      <c r="I1344" s="113">
        <v>1</v>
      </c>
      <c r="J1344" s="113">
        <v>0</v>
      </c>
    </row>
    <row r="1345" spans="1:10" ht="15" customHeight="1">
      <c r="A1345" s="141">
        <v>174</v>
      </c>
      <c r="B1345" s="113" t="s">
        <v>2433</v>
      </c>
      <c r="C1345" s="129" t="s">
        <v>153</v>
      </c>
      <c r="D1345" s="130" t="s">
        <v>155</v>
      </c>
      <c r="E1345" s="113" t="s">
        <v>2577</v>
      </c>
      <c r="F1345" s="131" t="s">
        <v>2579</v>
      </c>
      <c r="G1345" s="113">
        <v>28</v>
      </c>
      <c r="H1345" s="113" t="s">
        <v>154</v>
      </c>
      <c r="I1345" s="113">
        <v>0</v>
      </c>
      <c r="J1345" s="113">
        <v>0</v>
      </c>
    </row>
    <row r="1346" spans="1:10" ht="15" customHeight="1">
      <c r="A1346" s="141">
        <v>174</v>
      </c>
      <c r="B1346" s="113" t="s">
        <v>2433</v>
      </c>
      <c r="C1346" s="129" t="s">
        <v>153</v>
      </c>
      <c r="D1346" s="130" t="s">
        <v>157</v>
      </c>
      <c r="E1346" s="113" t="s">
        <v>2577</v>
      </c>
      <c r="F1346" s="131" t="s">
        <v>158</v>
      </c>
      <c r="G1346" s="113">
        <v>39</v>
      </c>
      <c r="H1346" s="113" t="s">
        <v>154</v>
      </c>
      <c r="I1346" s="113">
        <v>0</v>
      </c>
      <c r="J1346" s="113">
        <v>0</v>
      </c>
    </row>
    <row r="1347" spans="1:10" ht="15" customHeight="1">
      <c r="A1347" s="141">
        <v>174</v>
      </c>
      <c r="B1347" s="113" t="s">
        <v>2433</v>
      </c>
      <c r="C1347" s="129" t="s">
        <v>153</v>
      </c>
      <c r="D1347" s="130" t="s">
        <v>159</v>
      </c>
      <c r="E1347" s="113" t="s">
        <v>2577</v>
      </c>
      <c r="F1347" s="131" t="s">
        <v>160</v>
      </c>
      <c r="G1347" s="113">
        <v>24</v>
      </c>
      <c r="H1347" s="113" t="s">
        <v>154</v>
      </c>
      <c r="I1347" s="113">
        <v>0</v>
      </c>
      <c r="J1347" s="113">
        <v>0</v>
      </c>
    </row>
    <row r="1348" spans="1:10" ht="15" customHeight="1">
      <c r="A1348" s="141">
        <v>174</v>
      </c>
      <c r="B1348" s="113" t="s">
        <v>2433</v>
      </c>
      <c r="C1348" s="129" t="s">
        <v>153</v>
      </c>
      <c r="D1348" s="130" t="s">
        <v>161</v>
      </c>
      <c r="E1348" s="113" t="s">
        <v>2577</v>
      </c>
      <c r="F1348" s="131" t="s">
        <v>162</v>
      </c>
      <c r="G1348" s="113">
        <v>19</v>
      </c>
      <c r="H1348" s="113" t="s">
        <v>154</v>
      </c>
      <c r="I1348" s="113">
        <v>0</v>
      </c>
      <c r="J1348" s="113">
        <v>0</v>
      </c>
    </row>
    <row r="1349" spans="1:10" ht="15" customHeight="1">
      <c r="A1349" s="141">
        <v>174</v>
      </c>
      <c r="B1349" s="113" t="s">
        <v>2433</v>
      </c>
      <c r="C1349" s="129" t="s">
        <v>163</v>
      </c>
      <c r="D1349" s="130"/>
      <c r="E1349" s="113" t="s">
        <v>2577</v>
      </c>
      <c r="F1349" s="131" t="s">
        <v>2633</v>
      </c>
      <c r="G1349" s="113">
        <v>45</v>
      </c>
      <c r="H1349" s="113" t="s">
        <v>154</v>
      </c>
      <c r="I1349" s="113">
        <v>0</v>
      </c>
      <c r="J1349" s="113">
        <v>0</v>
      </c>
    </row>
    <row r="1350" spans="1:10" ht="15" customHeight="1">
      <c r="A1350" s="141">
        <v>175</v>
      </c>
      <c r="B1350" s="113" t="s">
        <v>2436</v>
      </c>
      <c r="C1350" s="129" t="s">
        <v>153</v>
      </c>
      <c r="D1350" s="130"/>
      <c r="E1350" s="113" t="s">
        <v>2577</v>
      </c>
      <c r="F1350" s="131" t="s">
        <v>2437</v>
      </c>
      <c r="G1350" s="113">
        <v>34</v>
      </c>
      <c r="H1350" s="113" t="s">
        <v>154</v>
      </c>
      <c r="I1350" s="113">
        <v>2</v>
      </c>
      <c r="J1350" s="113">
        <v>8</v>
      </c>
    </row>
    <row r="1351" spans="1:10" ht="15" customHeight="1">
      <c r="A1351" s="141">
        <v>175</v>
      </c>
      <c r="B1351" s="113" t="s">
        <v>2436</v>
      </c>
      <c r="C1351" s="129" t="s">
        <v>153</v>
      </c>
      <c r="D1351" s="130" t="s">
        <v>153</v>
      </c>
      <c r="E1351" s="113" t="s">
        <v>2577</v>
      </c>
      <c r="F1351" s="131" t="s">
        <v>2578</v>
      </c>
      <c r="G1351" s="113">
        <v>32</v>
      </c>
      <c r="H1351" s="113" t="s">
        <v>154</v>
      </c>
      <c r="I1351" s="113">
        <v>0</v>
      </c>
      <c r="J1351" s="113">
        <v>0</v>
      </c>
    </row>
    <row r="1352" spans="1:10" ht="15" customHeight="1">
      <c r="A1352" s="141">
        <v>175</v>
      </c>
      <c r="B1352" s="113" t="s">
        <v>2436</v>
      </c>
      <c r="C1352" s="129" t="s">
        <v>153</v>
      </c>
      <c r="D1352" s="130" t="s">
        <v>155</v>
      </c>
      <c r="E1352" s="113" t="s">
        <v>2577</v>
      </c>
      <c r="F1352" s="131" t="s">
        <v>2579</v>
      </c>
      <c r="G1352" s="113">
        <v>28</v>
      </c>
      <c r="H1352" s="113" t="s">
        <v>154</v>
      </c>
      <c r="I1352" s="113">
        <v>0</v>
      </c>
      <c r="J1352" s="113">
        <v>0</v>
      </c>
    </row>
    <row r="1353" spans="1:10" ht="15" customHeight="1">
      <c r="A1353" s="141">
        <v>175</v>
      </c>
      <c r="B1353" s="113" t="s">
        <v>2436</v>
      </c>
      <c r="C1353" s="129" t="s">
        <v>153</v>
      </c>
      <c r="D1353" s="130" t="s">
        <v>157</v>
      </c>
      <c r="E1353" s="113" t="s">
        <v>2577</v>
      </c>
      <c r="F1353" s="131" t="s">
        <v>158</v>
      </c>
      <c r="G1353" s="113">
        <v>39</v>
      </c>
      <c r="H1353" s="113" t="s">
        <v>154</v>
      </c>
      <c r="I1353" s="113">
        <v>0</v>
      </c>
      <c r="J1353" s="113">
        <v>0</v>
      </c>
    </row>
    <row r="1354" spans="1:10" ht="15" customHeight="1">
      <c r="A1354" s="141">
        <v>175</v>
      </c>
      <c r="B1354" s="113" t="s">
        <v>2436</v>
      </c>
      <c r="C1354" s="129" t="s">
        <v>153</v>
      </c>
      <c r="D1354" s="130" t="s">
        <v>159</v>
      </c>
      <c r="E1354" s="113" t="s">
        <v>2577</v>
      </c>
      <c r="F1354" s="131" t="s">
        <v>160</v>
      </c>
      <c r="G1354" s="113">
        <v>24</v>
      </c>
      <c r="H1354" s="113" t="s">
        <v>154</v>
      </c>
      <c r="I1354" s="113">
        <v>0</v>
      </c>
      <c r="J1354" s="113">
        <v>0</v>
      </c>
    </row>
    <row r="1355" spans="1:10" ht="15" customHeight="1">
      <c r="A1355" s="141">
        <v>175</v>
      </c>
      <c r="B1355" s="113" t="s">
        <v>2436</v>
      </c>
      <c r="C1355" s="129" t="s">
        <v>153</v>
      </c>
      <c r="D1355" s="130" t="s">
        <v>161</v>
      </c>
      <c r="E1355" s="113" t="s">
        <v>2577</v>
      </c>
      <c r="F1355" s="131" t="s">
        <v>162</v>
      </c>
      <c r="G1355" s="113">
        <v>19</v>
      </c>
      <c r="H1355" s="113" t="s">
        <v>154</v>
      </c>
      <c r="I1355" s="113">
        <v>0</v>
      </c>
      <c r="J1355" s="113">
        <v>0</v>
      </c>
    </row>
    <row r="1356" spans="1:10" ht="15" customHeight="1">
      <c r="A1356" s="141">
        <v>175</v>
      </c>
      <c r="B1356" s="113" t="s">
        <v>2436</v>
      </c>
      <c r="C1356" s="129" t="s">
        <v>163</v>
      </c>
      <c r="D1356" s="130"/>
      <c r="E1356" s="113" t="s">
        <v>2577</v>
      </c>
      <c r="F1356" s="131" t="s">
        <v>2634</v>
      </c>
      <c r="G1356" s="113">
        <v>27</v>
      </c>
      <c r="H1356" s="113" t="s">
        <v>154</v>
      </c>
      <c r="I1356" s="113">
        <v>0</v>
      </c>
      <c r="J1356" s="113">
        <v>0</v>
      </c>
    </row>
    <row r="1357" spans="1:10" ht="15" customHeight="1">
      <c r="A1357" s="141">
        <v>176</v>
      </c>
      <c r="B1357" s="113" t="s">
        <v>2436</v>
      </c>
      <c r="C1357" s="129" t="s">
        <v>153</v>
      </c>
      <c r="D1357" s="130"/>
      <c r="E1357" s="113" t="s">
        <v>2577</v>
      </c>
      <c r="F1357" s="131" t="s">
        <v>2439</v>
      </c>
      <c r="G1357" s="113">
        <v>34</v>
      </c>
      <c r="H1357" s="113" t="s">
        <v>154</v>
      </c>
      <c r="I1357" s="113">
        <v>2</v>
      </c>
      <c r="J1357" s="113">
        <v>8</v>
      </c>
    </row>
    <row r="1358" spans="1:10" ht="15" customHeight="1">
      <c r="A1358" s="141">
        <v>176</v>
      </c>
      <c r="B1358" s="113" t="s">
        <v>2436</v>
      </c>
      <c r="C1358" s="129" t="s">
        <v>153</v>
      </c>
      <c r="D1358" s="130" t="s">
        <v>153</v>
      </c>
      <c r="E1358" s="113" t="s">
        <v>2577</v>
      </c>
      <c r="F1358" s="131" t="s">
        <v>2578</v>
      </c>
      <c r="G1358" s="113">
        <v>32</v>
      </c>
      <c r="H1358" s="113" t="s">
        <v>154</v>
      </c>
      <c r="I1358" s="113">
        <v>0</v>
      </c>
      <c r="J1358" s="113">
        <v>0</v>
      </c>
    </row>
    <row r="1359" spans="1:10" ht="15" customHeight="1">
      <c r="A1359" s="141">
        <v>176</v>
      </c>
      <c r="B1359" s="113" t="s">
        <v>2436</v>
      </c>
      <c r="C1359" s="129" t="s">
        <v>153</v>
      </c>
      <c r="D1359" s="130" t="s">
        <v>155</v>
      </c>
      <c r="E1359" s="113" t="s">
        <v>2577</v>
      </c>
      <c r="F1359" s="131" t="s">
        <v>2579</v>
      </c>
      <c r="G1359" s="113">
        <v>28</v>
      </c>
      <c r="H1359" s="113" t="s">
        <v>154</v>
      </c>
      <c r="I1359" s="113">
        <v>0</v>
      </c>
      <c r="J1359" s="113">
        <v>0</v>
      </c>
    </row>
    <row r="1360" spans="1:10" ht="15" customHeight="1">
      <c r="A1360" s="141">
        <v>176</v>
      </c>
      <c r="B1360" s="113" t="s">
        <v>2436</v>
      </c>
      <c r="C1360" s="129" t="s">
        <v>153</v>
      </c>
      <c r="D1360" s="130" t="s">
        <v>157</v>
      </c>
      <c r="E1360" s="113" t="s">
        <v>2577</v>
      </c>
      <c r="F1360" s="131" t="s">
        <v>158</v>
      </c>
      <c r="G1360" s="113">
        <v>39</v>
      </c>
      <c r="H1360" s="113" t="s">
        <v>154</v>
      </c>
      <c r="I1360" s="113">
        <v>0</v>
      </c>
      <c r="J1360" s="113">
        <v>0</v>
      </c>
    </row>
    <row r="1361" spans="1:10" ht="15" customHeight="1">
      <c r="A1361" s="141">
        <v>176</v>
      </c>
      <c r="B1361" s="113" t="s">
        <v>2436</v>
      </c>
      <c r="C1361" s="129" t="s">
        <v>153</v>
      </c>
      <c r="D1361" s="130" t="s">
        <v>159</v>
      </c>
      <c r="E1361" s="113" t="s">
        <v>2577</v>
      </c>
      <c r="F1361" s="131" t="s">
        <v>160</v>
      </c>
      <c r="G1361" s="113">
        <v>24</v>
      </c>
      <c r="H1361" s="113" t="s">
        <v>154</v>
      </c>
      <c r="I1361" s="113">
        <v>0</v>
      </c>
      <c r="J1361" s="113">
        <v>0</v>
      </c>
    </row>
    <row r="1362" spans="1:10" ht="15" customHeight="1">
      <c r="A1362" s="141">
        <v>176</v>
      </c>
      <c r="B1362" s="113" t="s">
        <v>2436</v>
      </c>
      <c r="C1362" s="129" t="s">
        <v>153</v>
      </c>
      <c r="D1362" s="130" t="s">
        <v>161</v>
      </c>
      <c r="E1362" s="113" t="s">
        <v>2577</v>
      </c>
      <c r="F1362" s="131" t="s">
        <v>162</v>
      </c>
      <c r="G1362" s="113">
        <v>19</v>
      </c>
      <c r="H1362" s="113" t="s">
        <v>154</v>
      </c>
      <c r="I1362" s="113">
        <v>0</v>
      </c>
      <c r="J1362" s="113">
        <v>0</v>
      </c>
    </row>
    <row r="1363" spans="1:10" ht="15" customHeight="1">
      <c r="A1363" s="141">
        <v>176</v>
      </c>
      <c r="B1363" s="113" t="s">
        <v>2436</v>
      </c>
      <c r="C1363" s="129" t="s">
        <v>163</v>
      </c>
      <c r="D1363" s="130"/>
      <c r="E1363" s="113" t="s">
        <v>2577</v>
      </c>
      <c r="F1363" s="131" t="s">
        <v>2635</v>
      </c>
      <c r="G1363" s="113">
        <v>37</v>
      </c>
      <c r="H1363" s="113" t="s">
        <v>154</v>
      </c>
      <c r="I1363" s="113">
        <v>0</v>
      </c>
      <c r="J1363" s="113">
        <v>0</v>
      </c>
    </row>
    <row r="1364" spans="1:10" ht="15" customHeight="1">
      <c r="A1364" s="141">
        <v>177</v>
      </c>
      <c r="B1364" s="113" t="s">
        <v>2441</v>
      </c>
      <c r="C1364" s="129" t="s">
        <v>153</v>
      </c>
      <c r="D1364" s="130"/>
      <c r="E1364" s="113" t="s">
        <v>2577</v>
      </c>
      <c r="F1364" s="131" t="s">
        <v>2442</v>
      </c>
      <c r="G1364" s="113">
        <v>19</v>
      </c>
      <c r="H1364" s="113" t="s">
        <v>154</v>
      </c>
      <c r="I1364" s="113">
        <v>12</v>
      </c>
      <c r="J1364" s="113">
        <v>48</v>
      </c>
    </row>
    <row r="1365" spans="1:10" ht="15" customHeight="1">
      <c r="A1365" s="141">
        <v>177</v>
      </c>
      <c r="B1365" s="113" t="s">
        <v>2441</v>
      </c>
      <c r="C1365" s="129" t="s">
        <v>153</v>
      </c>
      <c r="D1365" s="130" t="s">
        <v>153</v>
      </c>
      <c r="E1365" s="113" t="s">
        <v>2577</v>
      </c>
      <c r="F1365" s="131" t="s">
        <v>2578</v>
      </c>
      <c r="G1365" s="113">
        <v>32</v>
      </c>
      <c r="H1365" s="113" t="s">
        <v>154</v>
      </c>
      <c r="I1365" s="113">
        <v>1</v>
      </c>
      <c r="J1365" s="113">
        <v>0</v>
      </c>
    </row>
    <row r="1366" spans="1:10" ht="15" customHeight="1">
      <c r="A1366" s="141">
        <v>177</v>
      </c>
      <c r="B1366" s="113" t="s">
        <v>2441</v>
      </c>
      <c r="C1366" s="129" t="s">
        <v>153</v>
      </c>
      <c r="D1366" s="130" t="s">
        <v>155</v>
      </c>
      <c r="E1366" s="113" t="s">
        <v>2577</v>
      </c>
      <c r="F1366" s="131" t="s">
        <v>2579</v>
      </c>
      <c r="G1366" s="113">
        <v>28</v>
      </c>
      <c r="H1366" s="113" t="s">
        <v>154</v>
      </c>
      <c r="I1366" s="113">
        <v>0</v>
      </c>
      <c r="J1366" s="113">
        <v>0</v>
      </c>
    </row>
    <row r="1367" spans="1:10" ht="15" customHeight="1">
      <c r="A1367" s="141">
        <v>177</v>
      </c>
      <c r="B1367" s="113" t="s">
        <v>2441</v>
      </c>
      <c r="C1367" s="129" t="s">
        <v>153</v>
      </c>
      <c r="D1367" s="130" t="s">
        <v>157</v>
      </c>
      <c r="E1367" s="113" t="s">
        <v>2577</v>
      </c>
      <c r="F1367" s="131" t="s">
        <v>158</v>
      </c>
      <c r="G1367" s="113">
        <v>39</v>
      </c>
      <c r="H1367" s="113" t="s">
        <v>154</v>
      </c>
      <c r="I1367" s="113">
        <v>0</v>
      </c>
      <c r="J1367" s="113">
        <v>0</v>
      </c>
    </row>
    <row r="1368" spans="1:10" ht="15" customHeight="1">
      <c r="A1368" s="141">
        <v>177</v>
      </c>
      <c r="B1368" s="113" t="s">
        <v>2441</v>
      </c>
      <c r="C1368" s="129" t="s">
        <v>153</v>
      </c>
      <c r="D1368" s="130" t="s">
        <v>159</v>
      </c>
      <c r="E1368" s="113" t="s">
        <v>2577</v>
      </c>
      <c r="F1368" s="131" t="s">
        <v>160</v>
      </c>
      <c r="G1368" s="113">
        <v>24</v>
      </c>
      <c r="H1368" s="113" t="s">
        <v>154</v>
      </c>
      <c r="I1368" s="113">
        <v>0</v>
      </c>
      <c r="J1368" s="113">
        <v>0</v>
      </c>
    </row>
    <row r="1369" spans="1:10" ht="15" customHeight="1">
      <c r="A1369" s="141">
        <v>177</v>
      </c>
      <c r="B1369" s="113" t="s">
        <v>2441</v>
      </c>
      <c r="C1369" s="129" t="s">
        <v>153</v>
      </c>
      <c r="D1369" s="130" t="s">
        <v>161</v>
      </c>
      <c r="E1369" s="113" t="s">
        <v>2577</v>
      </c>
      <c r="F1369" s="131" t="s">
        <v>162</v>
      </c>
      <c r="G1369" s="113">
        <v>19</v>
      </c>
      <c r="H1369" s="113" t="s">
        <v>154</v>
      </c>
      <c r="I1369" s="113">
        <v>0</v>
      </c>
      <c r="J1369" s="113">
        <v>0</v>
      </c>
    </row>
    <row r="1370" spans="1:10" ht="15" customHeight="1">
      <c r="A1370" s="141">
        <v>177</v>
      </c>
      <c r="B1370" s="113" t="s">
        <v>2441</v>
      </c>
      <c r="C1370" s="129" t="s">
        <v>163</v>
      </c>
      <c r="D1370" s="130"/>
      <c r="E1370" s="113" t="s">
        <v>2577</v>
      </c>
      <c r="F1370" s="131" t="s">
        <v>2636</v>
      </c>
      <c r="G1370" s="113">
        <v>34</v>
      </c>
      <c r="H1370" s="113" t="s">
        <v>154</v>
      </c>
      <c r="I1370" s="113">
        <v>0</v>
      </c>
      <c r="J1370" s="113">
        <v>0</v>
      </c>
    </row>
    <row r="1371" spans="1:10" ht="15" customHeight="1">
      <c r="A1371" s="141">
        <v>177</v>
      </c>
      <c r="B1371" s="113" t="s">
        <v>2441</v>
      </c>
      <c r="C1371" s="129" t="s">
        <v>452</v>
      </c>
      <c r="D1371" s="130"/>
      <c r="E1371" s="113" t="s">
        <v>2577</v>
      </c>
      <c r="F1371" s="131" t="s">
        <v>2637</v>
      </c>
      <c r="G1371" s="113">
        <v>33</v>
      </c>
      <c r="H1371" s="113" t="s">
        <v>154</v>
      </c>
      <c r="I1371" s="113">
        <v>0</v>
      </c>
      <c r="J1371" s="113">
        <v>0</v>
      </c>
    </row>
    <row r="1372" spans="1:10" ht="15" customHeight="1">
      <c r="A1372" s="141">
        <v>178</v>
      </c>
      <c r="B1372" s="113" t="s">
        <v>2441</v>
      </c>
      <c r="C1372" s="129" t="s">
        <v>153</v>
      </c>
      <c r="D1372" s="130"/>
      <c r="E1372" s="113" t="s">
        <v>2577</v>
      </c>
      <c r="F1372" s="131" t="s">
        <v>2638</v>
      </c>
      <c r="G1372" s="113">
        <v>33</v>
      </c>
      <c r="H1372" s="113" t="s">
        <v>154</v>
      </c>
      <c r="I1372" s="113">
        <v>12</v>
      </c>
      <c r="J1372" s="113">
        <v>36</v>
      </c>
    </row>
    <row r="1373" spans="1:10" ht="15" customHeight="1">
      <c r="A1373" s="141">
        <v>178</v>
      </c>
      <c r="B1373" s="113" t="s">
        <v>2441</v>
      </c>
      <c r="C1373" s="129" t="s">
        <v>153</v>
      </c>
      <c r="D1373" s="130" t="s">
        <v>153</v>
      </c>
      <c r="E1373" s="113" t="s">
        <v>2577</v>
      </c>
      <c r="F1373" s="131" t="s">
        <v>2578</v>
      </c>
      <c r="G1373" s="113">
        <v>32</v>
      </c>
      <c r="H1373" s="113" t="s">
        <v>154</v>
      </c>
      <c r="I1373" s="113">
        <v>4</v>
      </c>
      <c r="J1373" s="113">
        <v>0</v>
      </c>
    </row>
    <row r="1374" spans="1:10" ht="15" customHeight="1">
      <c r="A1374" s="141">
        <v>178</v>
      </c>
      <c r="B1374" s="113" t="s">
        <v>2441</v>
      </c>
      <c r="C1374" s="129" t="s">
        <v>153</v>
      </c>
      <c r="D1374" s="130" t="s">
        <v>155</v>
      </c>
      <c r="E1374" s="113" t="s">
        <v>2577</v>
      </c>
      <c r="F1374" s="131" t="s">
        <v>2579</v>
      </c>
      <c r="G1374" s="113">
        <v>28</v>
      </c>
      <c r="H1374" s="113" t="s">
        <v>154</v>
      </c>
      <c r="I1374" s="113">
        <v>0</v>
      </c>
      <c r="J1374" s="113">
        <v>0</v>
      </c>
    </row>
    <row r="1375" spans="1:10" ht="15" customHeight="1">
      <c r="A1375" s="141">
        <v>178</v>
      </c>
      <c r="B1375" s="113" t="s">
        <v>2441</v>
      </c>
      <c r="C1375" s="129" t="s">
        <v>153</v>
      </c>
      <c r="D1375" s="130" t="s">
        <v>157</v>
      </c>
      <c r="E1375" s="113" t="s">
        <v>2577</v>
      </c>
      <c r="F1375" s="131" t="s">
        <v>158</v>
      </c>
      <c r="G1375" s="113">
        <v>39</v>
      </c>
      <c r="H1375" s="113" t="s">
        <v>154</v>
      </c>
      <c r="I1375" s="113">
        <v>0</v>
      </c>
      <c r="J1375" s="113">
        <v>0</v>
      </c>
    </row>
    <row r="1376" spans="1:10" ht="15" customHeight="1">
      <c r="A1376" s="141">
        <v>178</v>
      </c>
      <c r="B1376" s="113" t="s">
        <v>2441</v>
      </c>
      <c r="C1376" s="129" t="s">
        <v>153</v>
      </c>
      <c r="D1376" s="130" t="s">
        <v>159</v>
      </c>
      <c r="E1376" s="113" t="s">
        <v>2577</v>
      </c>
      <c r="F1376" s="131" t="s">
        <v>160</v>
      </c>
      <c r="G1376" s="113">
        <v>24</v>
      </c>
      <c r="H1376" s="113" t="s">
        <v>154</v>
      </c>
      <c r="I1376" s="113">
        <v>0</v>
      </c>
      <c r="J1376" s="113">
        <v>0</v>
      </c>
    </row>
    <row r="1377" spans="1:10" ht="15" customHeight="1">
      <c r="A1377" s="141">
        <v>178</v>
      </c>
      <c r="B1377" s="113" t="s">
        <v>2441</v>
      </c>
      <c r="C1377" s="129" t="s">
        <v>153</v>
      </c>
      <c r="D1377" s="130" t="s">
        <v>161</v>
      </c>
      <c r="E1377" s="113" t="s">
        <v>2577</v>
      </c>
      <c r="F1377" s="131" t="s">
        <v>162</v>
      </c>
      <c r="G1377" s="113">
        <v>19</v>
      </c>
      <c r="H1377" s="113" t="s">
        <v>154</v>
      </c>
      <c r="I1377" s="113">
        <v>0</v>
      </c>
      <c r="J1377" s="113">
        <v>0</v>
      </c>
    </row>
    <row r="1378" spans="1:10" ht="15" customHeight="1">
      <c r="A1378" s="141">
        <v>178</v>
      </c>
      <c r="B1378" s="113" t="s">
        <v>2441</v>
      </c>
      <c r="C1378" s="129" t="s">
        <v>163</v>
      </c>
      <c r="D1378" s="130"/>
      <c r="E1378" s="113" t="s">
        <v>2577</v>
      </c>
      <c r="F1378" s="131" t="s">
        <v>2639</v>
      </c>
      <c r="G1378" s="113">
        <v>24</v>
      </c>
      <c r="H1378" s="113" t="s">
        <v>154</v>
      </c>
      <c r="I1378" s="113">
        <v>0</v>
      </c>
      <c r="J1378" s="113">
        <v>0</v>
      </c>
    </row>
    <row r="1379" spans="1:10" ht="15" customHeight="1">
      <c r="A1379" s="141">
        <v>178</v>
      </c>
      <c r="B1379" s="113" t="s">
        <v>2441</v>
      </c>
      <c r="C1379" s="129" t="s">
        <v>452</v>
      </c>
      <c r="D1379" s="130"/>
      <c r="E1379" s="113" t="s">
        <v>2577</v>
      </c>
      <c r="F1379" s="131" t="s">
        <v>2640</v>
      </c>
      <c r="G1379" s="113">
        <v>26</v>
      </c>
      <c r="H1379" s="113" t="s">
        <v>154</v>
      </c>
      <c r="I1379" s="113">
        <v>0</v>
      </c>
      <c r="J1379" s="113">
        <v>0</v>
      </c>
    </row>
    <row r="1380" spans="1:10" ht="15" customHeight="1">
      <c r="A1380" s="141">
        <v>178</v>
      </c>
      <c r="B1380" s="113" t="s">
        <v>2441</v>
      </c>
      <c r="C1380" s="129" t="s">
        <v>344</v>
      </c>
      <c r="D1380" s="130"/>
      <c r="E1380" s="113" t="s">
        <v>2577</v>
      </c>
      <c r="F1380" s="131" t="s">
        <v>2641</v>
      </c>
      <c r="G1380" s="113">
        <v>22</v>
      </c>
      <c r="H1380" s="113" t="s">
        <v>154</v>
      </c>
      <c r="I1380" s="113">
        <v>0</v>
      </c>
      <c r="J1380" s="113">
        <v>0</v>
      </c>
    </row>
    <row r="1381" spans="1:10" ht="15" customHeight="1">
      <c r="A1381" s="141">
        <v>179</v>
      </c>
      <c r="B1381" s="113" t="s">
        <v>2441</v>
      </c>
      <c r="C1381" s="129" t="s">
        <v>153</v>
      </c>
      <c r="D1381" s="130"/>
      <c r="E1381" s="113" t="s">
        <v>2577</v>
      </c>
      <c r="F1381" s="131" t="s">
        <v>2446</v>
      </c>
      <c r="G1381" s="113">
        <v>26</v>
      </c>
      <c r="H1381" s="113" t="s">
        <v>154</v>
      </c>
      <c r="I1381" s="113">
        <v>8</v>
      </c>
      <c r="J1381" s="113">
        <v>16</v>
      </c>
    </row>
    <row r="1382" spans="1:10" ht="15" customHeight="1">
      <c r="A1382" s="141">
        <v>179</v>
      </c>
      <c r="B1382" s="113" t="s">
        <v>2441</v>
      </c>
      <c r="C1382" s="129" t="s">
        <v>153</v>
      </c>
      <c r="D1382" s="130" t="s">
        <v>153</v>
      </c>
      <c r="E1382" s="113" t="s">
        <v>2577</v>
      </c>
      <c r="F1382" s="131" t="s">
        <v>2578</v>
      </c>
      <c r="G1382" s="113">
        <v>32</v>
      </c>
      <c r="H1382" s="113" t="s">
        <v>154</v>
      </c>
      <c r="I1382" s="113">
        <v>0</v>
      </c>
      <c r="J1382" s="113">
        <v>0</v>
      </c>
    </row>
    <row r="1383" spans="1:10" ht="15" customHeight="1">
      <c r="A1383" s="141">
        <v>179</v>
      </c>
      <c r="B1383" s="113" t="s">
        <v>2441</v>
      </c>
      <c r="C1383" s="129" t="s">
        <v>153</v>
      </c>
      <c r="D1383" s="130" t="s">
        <v>155</v>
      </c>
      <c r="E1383" s="113" t="s">
        <v>2577</v>
      </c>
      <c r="F1383" s="131" t="s">
        <v>2579</v>
      </c>
      <c r="G1383" s="113">
        <v>28</v>
      </c>
      <c r="H1383" s="113" t="s">
        <v>154</v>
      </c>
      <c r="I1383" s="113">
        <v>0</v>
      </c>
      <c r="J1383" s="113">
        <v>0</v>
      </c>
    </row>
    <row r="1384" spans="1:10" ht="15" customHeight="1">
      <c r="A1384" s="141">
        <v>179</v>
      </c>
      <c r="B1384" s="113" t="s">
        <v>2441</v>
      </c>
      <c r="C1384" s="129" t="s">
        <v>153</v>
      </c>
      <c r="D1384" s="130" t="s">
        <v>157</v>
      </c>
      <c r="E1384" s="113" t="s">
        <v>2577</v>
      </c>
      <c r="F1384" s="131" t="s">
        <v>158</v>
      </c>
      <c r="G1384" s="113">
        <v>39</v>
      </c>
      <c r="H1384" s="113" t="s">
        <v>154</v>
      </c>
      <c r="I1384" s="113">
        <v>0</v>
      </c>
      <c r="J1384" s="113">
        <v>0</v>
      </c>
    </row>
    <row r="1385" spans="1:10" ht="15" customHeight="1">
      <c r="A1385" s="141">
        <v>179</v>
      </c>
      <c r="B1385" s="113" t="s">
        <v>2441</v>
      </c>
      <c r="C1385" s="129" t="s">
        <v>153</v>
      </c>
      <c r="D1385" s="130" t="s">
        <v>159</v>
      </c>
      <c r="E1385" s="113" t="s">
        <v>2577</v>
      </c>
      <c r="F1385" s="131" t="s">
        <v>160</v>
      </c>
      <c r="G1385" s="113">
        <v>24</v>
      </c>
      <c r="H1385" s="113" t="s">
        <v>154</v>
      </c>
      <c r="I1385" s="113">
        <v>0</v>
      </c>
      <c r="J1385" s="113">
        <v>0</v>
      </c>
    </row>
    <row r="1386" spans="1:10" ht="15" customHeight="1">
      <c r="A1386" s="141">
        <v>179</v>
      </c>
      <c r="B1386" s="113" t="s">
        <v>2441</v>
      </c>
      <c r="C1386" s="129" t="s">
        <v>153</v>
      </c>
      <c r="D1386" s="130" t="s">
        <v>161</v>
      </c>
      <c r="E1386" s="113" t="s">
        <v>2577</v>
      </c>
      <c r="F1386" s="131" t="s">
        <v>162</v>
      </c>
      <c r="G1386" s="113">
        <v>19</v>
      </c>
      <c r="H1386" s="113" t="s">
        <v>154</v>
      </c>
      <c r="I1386" s="113">
        <v>0</v>
      </c>
      <c r="J1386" s="113">
        <v>0</v>
      </c>
    </row>
    <row r="1387" spans="1:10" ht="15" customHeight="1">
      <c r="A1387" s="141">
        <v>179</v>
      </c>
      <c r="B1387" s="113" t="s">
        <v>2441</v>
      </c>
      <c r="C1387" s="129" t="s">
        <v>163</v>
      </c>
      <c r="D1387" s="130"/>
      <c r="E1387" s="113" t="s">
        <v>2577</v>
      </c>
      <c r="F1387" s="131" t="s">
        <v>2642</v>
      </c>
      <c r="G1387" s="113">
        <v>30</v>
      </c>
      <c r="H1387" s="113" t="s">
        <v>154</v>
      </c>
      <c r="I1387" s="113">
        <v>0</v>
      </c>
      <c r="J1387" s="113">
        <v>0</v>
      </c>
    </row>
    <row r="1388" spans="1:10" ht="15" customHeight="1">
      <c r="A1388" s="141">
        <v>179</v>
      </c>
      <c r="B1388" s="113" t="s">
        <v>2441</v>
      </c>
      <c r="C1388" s="129" t="s">
        <v>452</v>
      </c>
      <c r="D1388" s="130"/>
      <c r="E1388" s="113" t="s">
        <v>2577</v>
      </c>
      <c r="F1388" s="131" t="s">
        <v>2643</v>
      </c>
      <c r="G1388" s="113">
        <v>28</v>
      </c>
      <c r="H1388" s="113" t="s">
        <v>154</v>
      </c>
      <c r="I1388" s="113">
        <v>0</v>
      </c>
      <c r="J1388" s="113">
        <v>0</v>
      </c>
    </row>
    <row r="1389" spans="1:10" ht="15" customHeight="1">
      <c r="A1389" s="141">
        <v>180</v>
      </c>
      <c r="B1389" s="113" t="s">
        <v>2441</v>
      </c>
      <c r="C1389" s="129" t="s">
        <v>153</v>
      </c>
      <c r="D1389" s="130"/>
      <c r="E1389" s="113" t="s">
        <v>2577</v>
      </c>
      <c r="F1389" s="131" t="s">
        <v>2448</v>
      </c>
      <c r="G1389" s="113">
        <v>32</v>
      </c>
      <c r="H1389" s="113" t="s">
        <v>154</v>
      </c>
      <c r="I1389" s="113">
        <v>2</v>
      </c>
      <c r="J1389" s="113">
        <v>8</v>
      </c>
    </row>
    <row r="1390" spans="1:10" ht="15" customHeight="1">
      <c r="A1390" s="141">
        <v>180</v>
      </c>
      <c r="B1390" s="113" t="s">
        <v>2441</v>
      </c>
      <c r="C1390" s="129" t="s">
        <v>153</v>
      </c>
      <c r="D1390" s="130" t="s">
        <v>153</v>
      </c>
      <c r="E1390" s="113" t="s">
        <v>2577</v>
      </c>
      <c r="F1390" s="131" t="s">
        <v>2578</v>
      </c>
      <c r="G1390" s="113">
        <v>32</v>
      </c>
      <c r="H1390" s="113" t="s">
        <v>154</v>
      </c>
      <c r="I1390" s="113">
        <v>0</v>
      </c>
      <c r="J1390" s="113">
        <v>0</v>
      </c>
    </row>
    <row r="1391" spans="1:10" ht="15" customHeight="1">
      <c r="A1391" s="141">
        <v>180</v>
      </c>
      <c r="B1391" s="113" t="s">
        <v>2441</v>
      </c>
      <c r="C1391" s="129" t="s">
        <v>153</v>
      </c>
      <c r="D1391" s="130" t="s">
        <v>155</v>
      </c>
      <c r="E1391" s="113" t="s">
        <v>2577</v>
      </c>
      <c r="F1391" s="131" t="s">
        <v>2579</v>
      </c>
      <c r="G1391" s="113">
        <v>28</v>
      </c>
      <c r="H1391" s="113" t="s">
        <v>154</v>
      </c>
      <c r="I1391" s="113">
        <v>0</v>
      </c>
      <c r="J1391" s="113">
        <v>0</v>
      </c>
    </row>
    <row r="1392" spans="1:10" ht="15" customHeight="1">
      <c r="A1392" s="141">
        <v>180</v>
      </c>
      <c r="B1392" s="113" t="s">
        <v>2441</v>
      </c>
      <c r="C1392" s="129" t="s">
        <v>153</v>
      </c>
      <c r="D1392" s="130" t="s">
        <v>157</v>
      </c>
      <c r="E1392" s="113" t="s">
        <v>2577</v>
      </c>
      <c r="F1392" s="131" t="s">
        <v>158</v>
      </c>
      <c r="G1392" s="113">
        <v>39</v>
      </c>
      <c r="H1392" s="113" t="s">
        <v>154</v>
      </c>
      <c r="I1392" s="113">
        <v>0</v>
      </c>
      <c r="J1392" s="113">
        <v>0</v>
      </c>
    </row>
    <row r="1393" spans="1:10" ht="15" customHeight="1">
      <c r="A1393" s="141">
        <v>180</v>
      </c>
      <c r="B1393" s="113" t="s">
        <v>2441</v>
      </c>
      <c r="C1393" s="129" t="s">
        <v>153</v>
      </c>
      <c r="D1393" s="130" t="s">
        <v>159</v>
      </c>
      <c r="E1393" s="113" t="s">
        <v>2577</v>
      </c>
      <c r="F1393" s="131" t="s">
        <v>160</v>
      </c>
      <c r="G1393" s="113">
        <v>24</v>
      </c>
      <c r="H1393" s="113" t="s">
        <v>154</v>
      </c>
      <c r="I1393" s="113">
        <v>0</v>
      </c>
      <c r="J1393" s="113">
        <v>0</v>
      </c>
    </row>
    <row r="1394" spans="1:10" ht="15" customHeight="1">
      <c r="A1394" s="141">
        <v>180</v>
      </c>
      <c r="B1394" s="113" t="s">
        <v>2441</v>
      </c>
      <c r="C1394" s="129" t="s">
        <v>153</v>
      </c>
      <c r="D1394" s="130" t="s">
        <v>161</v>
      </c>
      <c r="E1394" s="113" t="s">
        <v>2577</v>
      </c>
      <c r="F1394" s="131" t="s">
        <v>162</v>
      </c>
      <c r="G1394" s="113">
        <v>19</v>
      </c>
      <c r="H1394" s="113" t="s">
        <v>154</v>
      </c>
      <c r="I1394" s="113">
        <v>0</v>
      </c>
      <c r="J1394" s="113">
        <v>0</v>
      </c>
    </row>
    <row r="1395" spans="1:10" ht="15" customHeight="1">
      <c r="A1395" s="141">
        <v>180</v>
      </c>
      <c r="B1395" s="113" t="s">
        <v>2441</v>
      </c>
      <c r="C1395" s="129" t="s">
        <v>163</v>
      </c>
      <c r="D1395" s="130"/>
      <c r="E1395" s="113" t="s">
        <v>2577</v>
      </c>
      <c r="F1395" s="131" t="s">
        <v>2644</v>
      </c>
      <c r="G1395" s="113">
        <v>41</v>
      </c>
      <c r="H1395" s="113" t="s">
        <v>154</v>
      </c>
      <c r="I1395" s="113">
        <v>0</v>
      </c>
      <c r="J1395" s="113">
        <v>0</v>
      </c>
    </row>
    <row r="1396" spans="1:10" ht="15" customHeight="1">
      <c r="A1396" s="141">
        <v>181</v>
      </c>
      <c r="B1396" s="113" t="s">
        <v>2450</v>
      </c>
      <c r="C1396" s="129" t="s">
        <v>153</v>
      </c>
      <c r="D1396" s="130"/>
      <c r="E1396" s="113" t="s">
        <v>2577</v>
      </c>
      <c r="F1396" s="131" t="s">
        <v>2451</v>
      </c>
      <c r="G1396" s="113">
        <v>23</v>
      </c>
      <c r="H1396" s="113" t="s">
        <v>154</v>
      </c>
      <c r="I1396" s="113">
        <v>2</v>
      </c>
      <c r="J1396" s="113">
        <v>8</v>
      </c>
    </row>
    <row r="1397" spans="1:10" ht="15" customHeight="1">
      <c r="A1397" s="141">
        <v>181</v>
      </c>
      <c r="B1397" s="113" t="s">
        <v>2450</v>
      </c>
      <c r="C1397" s="129" t="s">
        <v>153</v>
      </c>
      <c r="D1397" s="130" t="s">
        <v>153</v>
      </c>
      <c r="E1397" s="113" t="s">
        <v>2577</v>
      </c>
      <c r="F1397" s="131" t="s">
        <v>2578</v>
      </c>
      <c r="G1397" s="113">
        <v>32</v>
      </c>
      <c r="H1397" s="113" t="s">
        <v>154</v>
      </c>
      <c r="I1397" s="113">
        <v>0</v>
      </c>
      <c r="J1397" s="113">
        <v>0</v>
      </c>
    </row>
    <row r="1398" spans="1:10" ht="15" customHeight="1">
      <c r="A1398" s="141">
        <v>181</v>
      </c>
      <c r="B1398" s="113" t="s">
        <v>2450</v>
      </c>
      <c r="C1398" s="129" t="s">
        <v>153</v>
      </c>
      <c r="D1398" s="130" t="s">
        <v>155</v>
      </c>
      <c r="E1398" s="113" t="s">
        <v>2577</v>
      </c>
      <c r="F1398" s="131" t="s">
        <v>2579</v>
      </c>
      <c r="G1398" s="113">
        <v>28</v>
      </c>
      <c r="H1398" s="113" t="s">
        <v>154</v>
      </c>
      <c r="I1398" s="113">
        <v>0</v>
      </c>
      <c r="J1398" s="113">
        <v>0</v>
      </c>
    </row>
    <row r="1399" spans="1:10" ht="15" customHeight="1">
      <c r="A1399" s="141">
        <v>181</v>
      </c>
      <c r="B1399" s="113" t="s">
        <v>2450</v>
      </c>
      <c r="C1399" s="129" t="s">
        <v>153</v>
      </c>
      <c r="D1399" s="130" t="s">
        <v>157</v>
      </c>
      <c r="E1399" s="113" t="s">
        <v>2577</v>
      </c>
      <c r="F1399" s="131" t="s">
        <v>158</v>
      </c>
      <c r="G1399" s="113">
        <v>39</v>
      </c>
      <c r="H1399" s="113" t="s">
        <v>154</v>
      </c>
      <c r="I1399" s="113">
        <v>0</v>
      </c>
      <c r="J1399" s="113">
        <v>0</v>
      </c>
    </row>
    <row r="1400" spans="1:10" ht="15" customHeight="1">
      <c r="A1400" s="141">
        <v>181</v>
      </c>
      <c r="B1400" s="113" t="s">
        <v>2450</v>
      </c>
      <c r="C1400" s="129" t="s">
        <v>153</v>
      </c>
      <c r="D1400" s="130" t="s">
        <v>159</v>
      </c>
      <c r="E1400" s="113" t="s">
        <v>2577</v>
      </c>
      <c r="F1400" s="131" t="s">
        <v>160</v>
      </c>
      <c r="G1400" s="113">
        <v>24</v>
      </c>
      <c r="H1400" s="113" t="s">
        <v>154</v>
      </c>
      <c r="I1400" s="113">
        <v>0</v>
      </c>
      <c r="J1400" s="113">
        <v>0</v>
      </c>
    </row>
    <row r="1401" spans="1:10" ht="15" customHeight="1">
      <c r="A1401" s="141">
        <v>181</v>
      </c>
      <c r="B1401" s="113" t="s">
        <v>2450</v>
      </c>
      <c r="C1401" s="129" t="s">
        <v>153</v>
      </c>
      <c r="D1401" s="130" t="s">
        <v>161</v>
      </c>
      <c r="E1401" s="113" t="s">
        <v>2577</v>
      </c>
      <c r="F1401" s="131" t="s">
        <v>162</v>
      </c>
      <c r="G1401" s="113">
        <v>19</v>
      </c>
      <c r="H1401" s="113" t="s">
        <v>154</v>
      </c>
      <c r="I1401" s="113">
        <v>0</v>
      </c>
      <c r="J1401" s="113">
        <v>0</v>
      </c>
    </row>
    <row r="1402" spans="1:10" ht="15" customHeight="1">
      <c r="A1402" s="141">
        <v>181</v>
      </c>
      <c r="B1402" s="113" t="s">
        <v>2450</v>
      </c>
      <c r="C1402" s="129" t="s">
        <v>163</v>
      </c>
      <c r="D1402" s="130"/>
      <c r="E1402" s="113" t="s">
        <v>2577</v>
      </c>
      <c r="F1402" s="131" t="s">
        <v>2645</v>
      </c>
      <c r="G1402" s="113">
        <v>38</v>
      </c>
      <c r="H1402" s="113" t="s">
        <v>154</v>
      </c>
      <c r="I1402" s="113">
        <v>0</v>
      </c>
      <c r="J1402" s="113">
        <v>0</v>
      </c>
    </row>
    <row r="1403" spans="1:10" ht="15" customHeight="1">
      <c r="A1403" s="141">
        <v>182</v>
      </c>
      <c r="B1403" s="113" t="s">
        <v>2450</v>
      </c>
      <c r="C1403" s="129" t="s">
        <v>153</v>
      </c>
      <c r="D1403" s="130"/>
      <c r="E1403" s="113" t="s">
        <v>2577</v>
      </c>
      <c r="F1403" s="131" t="s">
        <v>2453</v>
      </c>
      <c r="G1403" s="113">
        <v>31</v>
      </c>
      <c r="H1403" s="113" t="s">
        <v>154</v>
      </c>
      <c r="I1403" s="113">
        <v>4</v>
      </c>
      <c r="J1403" s="113">
        <v>8</v>
      </c>
    </row>
    <row r="1404" spans="1:10" ht="15" customHeight="1">
      <c r="A1404" s="141">
        <v>182</v>
      </c>
      <c r="B1404" s="113" t="s">
        <v>2450</v>
      </c>
      <c r="C1404" s="129" t="s">
        <v>153</v>
      </c>
      <c r="D1404" s="130" t="s">
        <v>153</v>
      </c>
      <c r="E1404" s="113" t="s">
        <v>2577</v>
      </c>
      <c r="F1404" s="131" t="s">
        <v>2578</v>
      </c>
      <c r="G1404" s="113">
        <v>32</v>
      </c>
      <c r="H1404" s="113" t="s">
        <v>154</v>
      </c>
      <c r="I1404" s="113">
        <v>0</v>
      </c>
      <c r="J1404" s="113">
        <v>0</v>
      </c>
    </row>
    <row r="1405" spans="1:10" ht="15" customHeight="1">
      <c r="A1405" s="141">
        <v>182</v>
      </c>
      <c r="B1405" s="113" t="s">
        <v>2450</v>
      </c>
      <c r="C1405" s="129" t="s">
        <v>153</v>
      </c>
      <c r="D1405" s="130" t="s">
        <v>155</v>
      </c>
      <c r="E1405" s="113" t="s">
        <v>2577</v>
      </c>
      <c r="F1405" s="131" t="s">
        <v>2579</v>
      </c>
      <c r="G1405" s="113">
        <v>28</v>
      </c>
      <c r="H1405" s="113" t="s">
        <v>154</v>
      </c>
      <c r="I1405" s="113">
        <v>0</v>
      </c>
      <c r="J1405" s="113">
        <v>0</v>
      </c>
    </row>
    <row r="1406" spans="1:10" ht="15" customHeight="1">
      <c r="A1406" s="141">
        <v>182</v>
      </c>
      <c r="B1406" s="113" t="s">
        <v>2450</v>
      </c>
      <c r="C1406" s="129" t="s">
        <v>153</v>
      </c>
      <c r="D1406" s="130" t="s">
        <v>157</v>
      </c>
      <c r="E1406" s="113" t="s">
        <v>2577</v>
      </c>
      <c r="F1406" s="131" t="s">
        <v>158</v>
      </c>
      <c r="G1406" s="113">
        <v>39</v>
      </c>
      <c r="H1406" s="113" t="s">
        <v>154</v>
      </c>
      <c r="I1406" s="113">
        <v>0</v>
      </c>
      <c r="J1406" s="113">
        <v>0</v>
      </c>
    </row>
    <row r="1407" spans="1:10" ht="15" customHeight="1">
      <c r="A1407" s="141">
        <v>182</v>
      </c>
      <c r="B1407" s="113" t="s">
        <v>2450</v>
      </c>
      <c r="C1407" s="129" t="s">
        <v>153</v>
      </c>
      <c r="D1407" s="130" t="s">
        <v>159</v>
      </c>
      <c r="E1407" s="113" t="s">
        <v>2577</v>
      </c>
      <c r="F1407" s="131" t="s">
        <v>160</v>
      </c>
      <c r="G1407" s="113">
        <v>24</v>
      </c>
      <c r="H1407" s="113" t="s">
        <v>154</v>
      </c>
      <c r="I1407" s="113">
        <v>0</v>
      </c>
      <c r="J1407" s="113">
        <v>0</v>
      </c>
    </row>
    <row r="1408" spans="1:10" ht="15" customHeight="1">
      <c r="A1408" s="141">
        <v>182</v>
      </c>
      <c r="B1408" s="113" t="s">
        <v>2450</v>
      </c>
      <c r="C1408" s="129" t="s">
        <v>153</v>
      </c>
      <c r="D1408" s="130" t="s">
        <v>161</v>
      </c>
      <c r="E1408" s="113" t="s">
        <v>2577</v>
      </c>
      <c r="F1408" s="131" t="s">
        <v>162</v>
      </c>
      <c r="G1408" s="113">
        <v>19</v>
      </c>
      <c r="H1408" s="113" t="s">
        <v>154</v>
      </c>
      <c r="I1408" s="113">
        <v>0</v>
      </c>
      <c r="J1408" s="113">
        <v>0</v>
      </c>
    </row>
    <row r="1409" spans="1:10" ht="15" customHeight="1">
      <c r="A1409" s="141">
        <v>182</v>
      </c>
      <c r="B1409" s="113" t="s">
        <v>2450</v>
      </c>
      <c r="C1409" s="129" t="s">
        <v>163</v>
      </c>
      <c r="D1409" s="130"/>
      <c r="E1409" s="113" t="s">
        <v>2577</v>
      </c>
      <c r="F1409" s="131" t="s">
        <v>2646</v>
      </c>
      <c r="G1409" s="113">
        <v>38</v>
      </c>
      <c r="H1409" s="113" t="s">
        <v>154</v>
      </c>
      <c r="I1409" s="113">
        <v>0</v>
      </c>
      <c r="J1409" s="113">
        <v>0</v>
      </c>
    </row>
    <row r="1410" spans="1:10" ht="15" customHeight="1">
      <c r="A1410" s="141">
        <v>183</v>
      </c>
      <c r="B1410" s="113" t="s">
        <v>2455</v>
      </c>
      <c r="C1410" s="129" t="s">
        <v>153</v>
      </c>
      <c r="D1410" s="130"/>
      <c r="E1410" s="113" t="s">
        <v>2577</v>
      </c>
      <c r="F1410" s="131" t="s">
        <v>2456</v>
      </c>
      <c r="G1410" s="113">
        <v>32</v>
      </c>
      <c r="H1410" s="113" t="s">
        <v>154</v>
      </c>
      <c r="I1410" s="113">
        <v>8</v>
      </c>
      <c r="J1410" s="113">
        <v>16</v>
      </c>
    </row>
    <row r="1411" spans="1:10" ht="15" customHeight="1">
      <c r="A1411" s="141">
        <v>183</v>
      </c>
      <c r="B1411" s="113" t="s">
        <v>2455</v>
      </c>
      <c r="C1411" s="129" t="s">
        <v>153</v>
      </c>
      <c r="D1411" s="130" t="s">
        <v>153</v>
      </c>
      <c r="E1411" s="113" t="s">
        <v>2577</v>
      </c>
      <c r="F1411" s="131" t="s">
        <v>2578</v>
      </c>
      <c r="G1411" s="113">
        <v>32</v>
      </c>
      <c r="H1411" s="113" t="s">
        <v>154</v>
      </c>
      <c r="I1411" s="113">
        <v>0</v>
      </c>
      <c r="J1411" s="113">
        <v>0</v>
      </c>
    </row>
    <row r="1412" spans="1:10" ht="15" customHeight="1">
      <c r="A1412" s="141">
        <v>183</v>
      </c>
      <c r="B1412" s="113" t="s">
        <v>2455</v>
      </c>
      <c r="C1412" s="129" t="s">
        <v>153</v>
      </c>
      <c r="D1412" s="130" t="s">
        <v>155</v>
      </c>
      <c r="E1412" s="113" t="s">
        <v>2577</v>
      </c>
      <c r="F1412" s="131" t="s">
        <v>2579</v>
      </c>
      <c r="G1412" s="113">
        <v>28</v>
      </c>
      <c r="H1412" s="113" t="s">
        <v>154</v>
      </c>
      <c r="I1412" s="113">
        <v>0</v>
      </c>
      <c r="J1412" s="113">
        <v>0</v>
      </c>
    </row>
    <row r="1413" spans="1:10" ht="15" customHeight="1">
      <c r="A1413" s="141">
        <v>183</v>
      </c>
      <c r="B1413" s="113" t="s">
        <v>2455</v>
      </c>
      <c r="C1413" s="129" t="s">
        <v>153</v>
      </c>
      <c r="D1413" s="130" t="s">
        <v>157</v>
      </c>
      <c r="E1413" s="113" t="s">
        <v>2577</v>
      </c>
      <c r="F1413" s="131" t="s">
        <v>158</v>
      </c>
      <c r="G1413" s="113">
        <v>39</v>
      </c>
      <c r="H1413" s="113" t="s">
        <v>154</v>
      </c>
      <c r="I1413" s="113">
        <v>0</v>
      </c>
      <c r="J1413" s="113">
        <v>0</v>
      </c>
    </row>
    <row r="1414" spans="1:10" ht="15" customHeight="1">
      <c r="A1414" s="141">
        <v>183</v>
      </c>
      <c r="B1414" s="113" t="s">
        <v>2455</v>
      </c>
      <c r="C1414" s="129" t="s">
        <v>153</v>
      </c>
      <c r="D1414" s="130" t="s">
        <v>159</v>
      </c>
      <c r="E1414" s="113" t="s">
        <v>2577</v>
      </c>
      <c r="F1414" s="131" t="s">
        <v>160</v>
      </c>
      <c r="G1414" s="113">
        <v>24</v>
      </c>
      <c r="H1414" s="113" t="s">
        <v>154</v>
      </c>
      <c r="I1414" s="113">
        <v>0</v>
      </c>
      <c r="J1414" s="113">
        <v>0</v>
      </c>
    </row>
    <row r="1415" spans="1:10" ht="15" customHeight="1">
      <c r="A1415" s="141">
        <v>183</v>
      </c>
      <c r="B1415" s="113" t="s">
        <v>2455</v>
      </c>
      <c r="C1415" s="129" t="s">
        <v>153</v>
      </c>
      <c r="D1415" s="130" t="s">
        <v>161</v>
      </c>
      <c r="E1415" s="113" t="s">
        <v>2577</v>
      </c>
      <c r="F1415" s="131" t="s">
        <v>162</v>
      </c>
      <c r="G1415" s="113">
        <v>19</v>
      </c>
      <c r="H1415" s="113" t="s">
        <v>154</v>
      </c>
      <c r="I1415" s="113">
        <v>0</v>
      </c>
      <c r="J1415" s="113">
        <v>0</v>
      </c>
    </row>
    <row r="1416" spans="1:10" ht="15" customHeight="1">
      <c r="A1416" s="141">
        <v>183</v>
      </c>
      <c r="B1416" s="113" t="s">
        <v>2455</v>
      </c>
      <c r="C1416" s="129" t="s">
        <v>163</v>
      </c>
      <c r="D1416" s="130"/>
      <c r="E1416" s="113" t="s">
        <v>2577</v>
      </c>
      <c r="F1416" s="131" t="s">
        <v>2647</v>
      </c>
      <c r="G1416" s="113">
        <v>36</v>
      </c>
      <c r="H1416" s="113" t="s">
        <v>154</v>
      </c>
      <c r="I1416" s="113">
        <v>0</v>
      </c>
      <c r="J1416" s="113">
        <v>0</v>
      </c>
    </row>
    <row r="1417" spans="1:10" ht="15" customHeight="1">
      <c r="A1417" s="141">
        <v>183</v>
      </c>
      <c r="B1417" s="113" t="s">
        <v>2455</v>
      </c>
      <c r="C1417" s="129" t="s">
        <v>452</v>
      </c>
      <c r="D1417" s="130"/>
      <c r="E1417" s="113" t="s">
        <v>2577</v>
      </c>
      <c r="F1417" s="131" t="s">
        <v>2648</v>
      </c>
      <c r="G1417" s="113">
        <v>27</v>
      </c>
      <c r="H1417" s="113" t="s">
        <v>154</v>
      </c>
      <c r="I1417" s="113">
        <v>0</v>
      </c>
      <c r="J1417" s="113">
        <v>0</v>
      </c>
    </row>
    <row r="1418" spans="1:10" ht="15" customHeight="1">
      <c r="A1418" s="141">
        <v>184</v>
      </c>
      <c r="B1418" s="113" t="s">
        <v>2455</v>
      </c>
      <c r="C1418" s="129" t="s">
        <v>153</v>
      </c>
      <c r="D1418" s="130"/>
      <c r="E1418" s="113" t="s">
        <v>2577</v>
      </c>
      <c r="F1418" s="131" t="s">
        <v>2451</v>
      </c>
      <c r="G1418" s="113">
        <v>23</v>
      </c>
      <c r="H1418" s="113" t="s">
        <v>154</v>
      </c>
      <c r="I1418" s="113">
        <v>2</v>
      </c>
      <c r="J1418" s="113">
        <v>8</v>
      </c>
    </row>
    <row r="1419" spans="1:10" ht="15" customHeight="1">
      <c r="A1419" s="141">
        <v>184</v>
      </c>
      <c r="B1419" s="113" t="s">
        <v>2455</v>
      </c>
      <c r="C1419" s="129" t="s">
        <v>153</v>
      </c>
      <c r="D1419" s="130" t="s">
        <v>153</v>
      </c>
      <c r="E1419" s="113" t="s">
        <v>2577</v>
      </c>
      <c r="F1419" s="131" t="s">
        <v>2578</v>
      </c>
      <c r="G1419" s="113">
        <v>32</v>
      </c>
      <c r="H1419" s="113" t="s">
        <v>154</v>
      </c>
      <c r="I1419" s="113">
        <v>0</v>
      </c>
      <c r="J1419" s="113">
        <v>0</v>
      </c>
    </row>
    <row r="1420" spans="1:10" ht="15" customHeight="1">
      <c r="A1420" s="141">
        <v>184</v>
      </c>
      <c r="B1420" s="113" t="s">
        <v>2455</v>
      </c>
      <c r="C1420" s="129" t="s">
        <v>153</v>
      </c>
      <c r="D1420" s="130" t="s">
        <v>155</v>
      </c>
      <c r="E1420" s="113" t="s">
        <v>2577</v>
      </c>
      <c r="F1420" s="131" t="s">
        <v>2579</v>
      </c>
      <c r="G1420" s="113">
        <v>28</v>
      </c>
      <c r="H1420" s="113" t="s">
        <v>154</v>
      </c>
      <c r="I1420" s="113">
        <v>0</v>
      </c>
      <c r="J1420" s="113">
        <v>0</v>
      </c>
    </row>
    <row r="1421" spans="1:10" ht="15" customHeight="1">
      <c r="A1421" s="141">
        <v>184</v>
      </c>
      <c r="B1421" s="113" t="s">
        <v>2455</v>
      </c>
      <c r="C1421" s="129" t="s">
        <v>153</v>
      </c>
      <c r="D1421" s="130" t="s">
        <v>157</v>
      </c>
      <c r="E1421" s="113" t="s">
        <v>2577</v>
      </c>
      <c r="F1421" s="131" t="s">
        <v>158</v>
      </c>
      <c r="G1421" s="113">
        <v>39</v>
      </c>
      <c r="H1421" s="113" t="s">
        <v>154</v>
      </c>
      <c r="I1421" s="113">
        <v>0</v>
      </c>
      <c r="J1421" s="113">
        <v>0</v>
      </c>
    </row>
    <row r="1422" spans="1:10" ht="15" customHeight="1">
      <c r="A1422" s="141">
        <v>184</v>
      </c>
      <c r="B1422" s="113" t="s">
        <v>2455</v>
      </c>
      <c r="C1422" s="129" t="s">
        <v>153</v>
      </c>
      <c r="D1422" s="130" t="s">
        <v>159</v>
      </c>
      <c r="E1422" s="113" t="s">
        <v>2577</v>
      </c>
      <c r="F1422" s="131" t="s">
        <v>160</v>
      </c>
      <c r="G1422" s="113">
        <v>24</v>
      </c>
      <c r="H1422" s="113" t="s">
        <v>154</v>
      </c>
      <c r="I1422" s="113">
        <v>0</v>
      </c>
      <c r="J1422" s="113">
        <v>0</v>
      </c>
    </row>
    <row r="1423" spans="1:10" ht="15" customHeight="1">
      <c r="A1423" s="141">
        <v>184</v>
      </c>
      <c r="B1423" s="113" t="s">
        <v>2455</v>
      </c>
      <c r="C1423" s="129" t="s">
        <v>153</v>
      </c>
      <c r="D1423" s="130" t="s">
        <v>161</v>
      </c>
      <c r="E1423" s="113" t="s">
        <v>2577</v>
      </c>
      <c r="F1423" s="131" t="s">
        <v>162</v>
      </c>
      <c r="G1423" s="113">
        <v>19</v>
      </c>
      <c r="H1423" s="113" t="s">
        <v>154</v>
      </c>
      <c r="I1423" s="113">
        <v>0</v>
      </c>
      <c r="J1423" s="113">
        <v>0</v>
      </c>
    </row>
    <row r="1424" spans="1:10" ht="15" customHeight="1">
      <c r="A1424" s="141">
        <v>184</v>
      </c>
      <c r="B1424" s="113" t="s">
        <v>2455</v>
      </c>
      <c r="C1424" s="129" t="s">
        <v>163</v>
      </c>
      <c r="D1424" s="130"/>
      <c r="E1424" s="113" t="s">
        <v>2577</v>
      </c>
      <c r="F1424" s="131" t="s">
        <v>2649</v>
      </c>
      <c r="G1424" s="113">
        <v>38</v>
      </c>
      <c r="H1424" s="113" t="s">
        <v>154</v>
      </c>
      <c r="I1424" s="113">
        <v>0</v>
      </c>
      <c r="J1424" s="113">
        <v>0</v>
      </c>
    </row>
    <row r="1425" spans="1:10" ht="15" customHeight="1">
      <c r="A1425" s="141">
        <v>185</v>
      </c>
      <c r="B1425" s="113" t="s">
        <v>2458</v>
      </c>
      <c r="C1425" s="129" t="s">
        <v>153</v>
      </c>
      <c r="D1425" s="130"/>
      <c r="E1425" s="113" t="s">
        <v>2577</v>
      </c>
      <c r="F1425" s="131" t="s">
        <v>2459</v>
      </c>
      <c r="G1425" s="113">
        <v>19</v>
      </c>
      <c r="H1425" s="113" t="s">
        <v>154</v>
      </c>
      <c r="I1425" s="113">
        <v>4</v>
      </c>
      <c r="J1425" s="113">
        <v>32</v>
      </c>
    </row>
    <row r="1426" spans="1:10" ht="15" customHeight="1">
      <c r="A1426" s="141">
        <v>185</v>
      </c>
      <c r="B1426" s="113" t="s">
        <v>2458</v>
      </c>
      <c r="C1426" s="129" t="s">
        <v>153</v>
      </c>
      <c r="D1426" s="130" t="s">
        <v>153</v>
      </c>
      <c r="E1426" s="113" t="s">
        <v>2577</v>
      </c>
      <c r="F1426" s="131" t="s">
        <v>2578</v>
      </c>
      <c r="G1426" s="113">
        <v>32</v>
      </c>
      <c r="H1426" s="113" t="s">
        <v>154</v>
      </c>
      <c r="I1426" s="113">
        <v>2</v>
      </c>
      <c r="J1426" s="113">
        <v>0</v>
      </c>
    </row>
    <row r="1427" spans="1:10" ht="15" customHeight="1">
      <c r="A1427" s="141">
        <v>185</v>
      </c>
      <c r="B1427" s="113" t="s">
        <v>2458</v>
      </c>
      <c r="C1427" s="129" t="s">
        <v>153</v>
      </c>
      <c r="D1427" s="130" t="s">
        <v>155</v>
      </c>
      <c r="E1427" s="113" t="s">
        <v>2577</v>
      </c>
      <c r="F1427" s="131" t="s">
        <v>2579</v>
      </c>
      <c r="G1427" s="113">
        <v>28</v>
      </c>
      <c r="H1427" s="113" t="s">
        <v>154</v>
      </c>
      <c r="I1427" s="113">
        <v>0</v>
      </c>
      <c r="J1427" s="113">
        <v>0</v>
      </c>
    </row>
    <row r="1428" spans="1:10" ht="15" customHeight="1">
      <c r="A1428" s="141">
        <v>185</v>
      </c>
      <c r="B1428" s="113" t="s">
        <v>2458</v>
      </c>
      <c r="C1428" s="129" t="s">
        <v>153</v>
      </c>
      <c r="D1428" s="130" t="s">
        <v>157</v>
      </c>
      <c r="E1428" s="113" t="s">
        <v>2577</v>
      </c>
      <c r="F1428" s="131" t="s">
        <v>158</v>
      </c>
      <c r="G1428" s="113">
        <v>39</v>
      </c>
      <c r="H1428" s="113" t="s">
        <v>154</v>
      </c>
      <c r="I1428" s="113">
        <v>0</v>
      </c>
      <c r="J1428" s="113">
        <v>0</v>
      </c>
    </row>
    <row r="1429" spans="1:10" ht="15" customHeight="1">
      <c r="A1429" s="141">
        <v>185</v>
      </c>
      <c r="B1429" s="113" t="s">
        <v>2458</v>
      </c>
      <c r="C1429" s="129" t="s">
        <v>153</v>
      </c>
      <c r="D1429" s="130" t="s">
        <v>159</v>
      </c>
      <c r="E1429" s="113" t="s">
        <v>2577</v>
      </c>
      <c r="F1429" s="131" t="s">
        <v>160</v>
      </c>
      <c r="G1429" s="113">
        <v>24</v>
      </c>
      <c r="H1429" s="113" t="s">
        <v>154</v>
      </c>
      <c r="I1429" s="113">
        <v>0</v>
      </c>
      <c r="J1429" s="113">
        <v>0</v>
      </c>
    </row>
    <row r="1430" spans="1:10" ht="15" customHeight="1">
      <c r="A1430" s="141">
        <v>185</v>
      </c>
      <c r="B1430" s="113" t="s">
        <v>2458</v>
      </c>
      <c r="C1430" s="129" t="s">
        <v>153</v>
      </c>
      <c r="D1430" s="130" t="s">
        <v>161</v>
      </c>
      <c r="E1430" s="113" t="s">
        <v>2577</v>
      </c>
      <c r="F1430" s="131" t="s">
        <v>162</v>
      </c>
      <c r="G1430" s="113">
        <v>19</v>
      </c>
      <c r="H1430" s="113" t="s">
        <v>154</v>
      </c>
      <c r="I1430" s="113">
        <v>0</v>
      </c>
      <c r="J1430" s="113">
        <v>0</v>
      </c>
    </row>
    <row r="1431" spans="1:10" ht="15" customHeight="1">
      <c r="A1431" s="141">
        <v>185</v>
      </c>
      <c r="B1431" s="113" t="s">
        <v>2458</v>
      </c>
      <c r="C1431" s="129" t="s">
        <v>163</v>
      </c>
      <c r="D1431" s="130"/>
      <c r="E1431" s="113" t="s">
        <v>2577</v>
      </c>
      <c r="F1431" s="131" t="s">
        <v>2650</v>
      </c>
      <c r="G1431" s="113">
        <v>32</v>
      </c>
      <c r="H1431" s="113" t="s">
        <v>154</v>
      </c>
      <c r="I1431" s="113">
        <v>0</v>
      </c>
      <c r="J1431" s="113">
        <v>0</v>
      </c>
    </row>
    <row r="1432" spans="1:10" ht="15" customHeight="1">
      <c r="A1432" s="141">
        <v>185</v>
      </c>
      <c r="B1432" s="113" t="s">
        <v>2458</v>
      </c>
      <c r="C1432" s="129" t="s">
        <v>452</v>
      </c>
      <c r="D1432" s="130"/>
      <c r="E1432" s="113" t="s">
        <v>2577</v>
      </c>
      <c r="F1432" s="131" t="s">
        <v>2651</v>
      </c>
      <c r="G1432" s="113">
        <v>34</v>
      </c>
      <c r="H1432" s="113" t="s">
        <v>154</v>
      </c>
      <c r="I1432" s="113">
        <v>0</v>
      </c>
      <c r="J1432" s="113">
        <v>0</v>
      </c>
    </row>
    <row r="1433" spans="1:10" ht="15" customHeight="1">
      <c r="A1433" s="141">
        <v>186</v>
      </c>
      <c r="B1433" s="113" t="s">
        <v>2458</v>
      </c>
      <c r="C1433" s="129" t="s">
        <v>153</v>
      </c>
      <c r="D1433" s="130"/>
      <c r="E1433" s="113" t="s">
        <v>2577</v>
      </c>
      <c r="F1433" s="131" t="s">
        <v>2459</v>
      </c>
      <c r="G1433" s="113">
        <v>19</v>
      </c>
      <c r="H1433" s="113" t="s">
        <v>154</v>
      </c>
      <c r="I1433" s="113">
        <v>4</v>
      </c>
      <c r="J1433" s="113">
        <v>16</v>
      </c>
    </row>
    <row r="1434" spans="1:10" ht="15" customHeight="1">
      <c r="A1434" s="141">
        <v>186</v>
      </c>
      <c r="B1434" s="113" t="s">
        <v>2458</v>
      </c>
      <c r="C1434" s="129" t="s">
        <v>153</v>
      </c>
      <c r="D1434" s="130" t="s">
        <v>153</v>
      </c>
      <c r="E1434" s="113" t="s">
        <v>2577</v>
      </c>
      <c r="F1434" s="131" t="s">
        <v>2578</v>
      </c>
      <c r="G1434" s="113">
        <v>32</v>
      </c>
      <c r="H1434" s="113" t="s">
        <v>154</v>
      </c>
      <c r="I1434" s="113">
        <v>2</v>
      </c>
      <c r="J1434" s="113">
        <v>0</v>
      </c>
    </row>
    <row r="1435" spans="1:10" ht="15" customHeight="1">
      <c r="A1435" s="141">
        <v>186</v>
      </c>
      <c r="B1435" s="113" t="s">
        <v>2458</v>
      </c>
      <c r="C1435" s="129" t="s">
        <v>153</v>
      </c>
      <c r="D1435" s="130" t="s">
        <v>155</v>
      </c>
      <c r="E1435" s="113" t="s">
        <v>2577</v>
      </c>
      <c r="F1435" s="131" t="s">
        <v>2579</v>
      </c>
      <c r="G1435" s="113">
        <v>28</v>
      </c>
      <c r="H1435" s="113" t="s">
        <v>154</v>
      </c>
      <c r="I1435" s="113">
        <v>0</v>
      </c>
      <c r="J1435" s="113">
        <v>0</v>
      </c>
    </row>
    <row r="1436" spans="1:10" ht="15" customHeight="1">
      <c r="A1436" s="141">
        <v>186</v>
      </c>
      <c r="B1436" s="113" t="s">
        <v>2458</v>
      </c>
      <c r="C1436" s="129" t="s">
        <v>153</v>
      </c>
      <c r="D1436" s="130" t="s">
        <v>157</v>
      </c>
      <c r="E1436" s="113" t="s">
        <v>2577</v>
      </c>
      <c r="F1436" s="131" t="s">
        <v>158</v>
      </c>
      <c r="G1436" s="113">
        <v>39</v>
      </c>
      <c r="H1436" s="113" t="s">
        <v>154</v>
      </c>
      <c r="I1436" s="113">
        <v>0</v>
      </c>
      <c r="J1436" s="113">
        <v>0</v>
      </c>
    </row>
    <row r="1437" spans="1:10" ht="15" customHeight="1">
      <c r="A1437" s="141">
        <v>186</v>
      </c>
      <c r="B1437" s="113" t="s">
        <v>2458</v>
      </c>
      <c r="C1437" s="129" t="s">
        <v>153</v>
      </c>
      <c r="D1437" s="130" t="s">
        <v>159</v>
      </c>
      <c r="E1437" s="113" t="s">
        <v>2577</v>
      </c>
      <c r="F1437" s="131" t="s">
        <v>160</v>
      </c>
      <c r="G1437" s="113">
        <v>24</v>
      </c>
      <c r="H1437" s="113" t="s">
        <v>154</v>
      </c>
      <c r="I1437" s="113">
        <v>0</v>
      </c>
      <c r="J1437" s="113">
        <v>0</v>
      </c>
    </row>
    <row r="1438" spans="1:10" ht="15" customHeight="1">
      <c r="A1438" s="141">
        <v>186</v>
      </c>
      <c r="B1438" s="113" t="s">
        <v>2458</v>
      </c>
      <c r="C1438" s="129" t="s">
        <v>153</v>
      </c>
      <c r="D1438" s="130" t="s">
        <v>161</v>
      </c>
      <c r="E1438" s="113" t="s">
        <v>2577</v>
      </c>
      <c r="F1438" s="131" t="s">
        <v>162</v>
      </c>
      <c r="G1438" s="113">
        <v>19</v>
      </c>
      <c r="H1438" s="113" t="s">
        <v>154</v>
      </c>
      <c r="I1438" s="113">
        <v>0</v>
      </c>
      <c r="J1438" s="113">
        <v>0</v>
      </c>
    </row>
    <row r="1439" spans="1:10" ht="15" customHeight="1">
      <c r="A1439" s="141">
        <v>186</v>
      </c>
      <c r="B1439" s="113" t="s">
        <v>2458</v>
      </c>
      <c r="C1439" s="129" t="s">
        <v>163</v>
      </c>
      <c r="D1439" s="130"/>
      <c r="E1439" s="113" t="s">
        <v>2577</v>
      </c>
      <c r="F1439" s="131" t="s">
        <v>2652</v>
      </c>
      <c r="G1439" s="113">
        <v>23</v>
      </c>
      <c r="H1439" s="113" t="s">
        <v>154</v>
      </c>
      <c r="I1439" s="113">
        <v>0</v>
      </c>
      <c r="J1439" s="113">
        <v>0</v>
      </c>
    </row>
    <row r="1440" spans="1:10" ht="15" customHeight="1">
      <c r="A1440" s="141">
        <v>186</v>
      </c>
      <c r="B1440" s="113" t="s">
        <v>2458</v>
      </c>
      <c r="C1440" s="129" t="s">
        <v>452</v>
      </c>
      <c r="D1440" s="130"/>
      <c r="E1440" s="113" t="s">
        <v>2577</v>
      </c>
      <c r="F1440" s="131" t="s">
        <v>2653</v>
      </c>
      <c r="G1440" s="113">
        <v>25</v>
      </c>
      <c r="H1440" s="113" t="s">
        <v>154</v>
      </c>
      <c r="I1440" s="113">
        <v>0</v>
      </c>
      <c r="J1440" s="113">
        <v>0</v>
      </c>
    </row>
    <row r="1441" spans="1:10" ht="15" customHeight="1">
      <c r="A1441" s="141">
        <v>187</v>
      </c>
      <c r="B1441" s="113" t="s">
        <v>2458</v>
      </c>
      <c r="C1441" s="129" t="s">
        <v>153</v>
      </c>
      <c r="D1441" s="130"/>
      <c r="E1441" s="113" t="s">
        <v>2577</v>
      </c>
      <c r="F1441" s="131" t="s">
        <v>2461</v>
      </c>
      <c r="G1441" s="113">
        <v>33</v>
      </c>
      <c r="H1441" s="113" t="s">
        <v>154</v>
      </c>
      <c r="I1441" s="113">
        <v>6</v>
      </c>
      <c r="J1441" s="113">
        <v>12</v>
      </c>
    </row>
    <row r="1442" spans="1:10" ht="15" customHeight="1">
      <c r="A1442" s="141">
        <v>187</v>
      </c>
      <c r="B1442" s="113" t="s">
        <v>2458</v>
      </c>
      <c r="C1442" s="129" t="s">
        <v>153</v>
      </c>
      <c r="D1442" s="130" t="s">
        <v>153</v>
      </c>
      <c r="E1442" s="113" t="s">
        <v>2577</v>
      </c>
      <c r="F1442" s="131" t="s">
        <v>2578</v>
      </c>
      <c r="G1442" s="113">
        <v>32</v>
      </c>
      <c r="H1442" s="113" t="s">
        <v>154</v>
      </c>
      <c r="I1442" s="113">
        <v>0</v>
      </c>
      <c r="J1442" s="113">
        <v>0</v>
      </c>
    </row>
    <row r="1443" spans="1:10" ht="15" customHeight="1">
      <c r="A1443" s="141">
        <v>187</v>
      </c>
      <c r="B1443" s="113" t="s">
        <v>2458</v>
      </c>
      <c r="C1443" s="129" t="s">
        <v>153</v>
      </c>
      <c r="D1443" s="130" t="s">
        <v>155</v>
      </c>
      <c r="E1443" s="113" t="s">
        <v>2577</v>
      </c>
      <c r="F1443" s="131" t="s">
        <v>2579</v>
      </c>
      <c r="G1443" s="113">
        <v>28</v>
      </c>
      <c r="H1443" s="113" t="s">
        <v>154</v>
      </c>
      <c r="I1443" s="113">
        <v>0</v>
      </c>
      <c r="J1443" s="113">
        <v>0</v>
      </c>
    </row>
    <row r="1444" spans="1:10" ht="15" customHeight="1">
      <c r="A1444" s="141">
        <v>187</v>
      </c>
      <c r="B1444" s="113" t="s">
        <v>2458</v>
      </c>
      <c r="C1444" s="129" t="s">
        <v>153</v>
      </c>
      <c r="D1444" s="130" t="s">
        <v>157</v>
      </c>
      <c r="E1444" s="113" t="s">
        <v>2577</v>
      </c>
      <c r="F1444" s="131" t="s">
        <v>158</v>
      </c>
      <c r="G1444" s="113">
        <v>39</v>
      </c>
      <c r="H1444" s="113" t="s">
        <v>154</v>
      </c>
      <c r="I1444" s="113">
        <v>0</v>
      </c>
      <c r="J1444" s="113">
        <v>0</v>
      </c>
    </row>
    <row r="1445" spans="1:10" ht="15" customHeight="1">
      <c r="A1445" s="141">
        <v>187</v>
      </c>
      <c r="B1445" s="113" t="s">
        <v>2458</v>
      </c>
      <c r="C1445" s="129" t="s">
        <v>153</v>
      </c>
      <c r="D1445" s="130" t="s">
        <v>159</v>
      </c>
      <c r="E1445" s="113" t="s">
        <v>2577</v>
      </c>
      <c r="F1445" s="131" t="s">
        <v>160</v>
      </c>
      <c r="G1445" s="113">
        <v>24</v>
      </c>
      <c r="H1445" s="113" t="s">
        <v>154</v>
      </c>
      <c r="I1445" s="113">
        <v>0</v>
      </c>
      <c r="J1445" s="113">
        <v>0</v>
      </c>
    </row>
    <row r="1446" spans="1:10" ht="15" customHeight="1">
      <c r="A1446" s="141">
        <v>187</v>
      </c>
      <c r="B1446" s="113" t="s">
        <v>2458</v>
      </c>
      <c r="C1446" s="129" t="s">
        <v>153</v>
      </c>
      <c r="D1446" s="130" t="s">
        <v>161</v>
      </c>
      <c r="E1446" s="113" t="s">
        <v>2577</v>
      </c>
      <c r="F1446" s="131" t="s">
        <v>162</v>
      </c>
      <c r="G1446" s="113">
        <v>19</v>
      </c>
      <c r="H1446" s="113" t="s">
        <v>154</v>
      </c>
      <c r="I1446" s="113">
        <v>0</v>
      </c>
      <c r="J1446" s="113">
        <v>0</v>
      </c>
    </row>
    <row r="1447" spans="1:10" ht="15" customHeight="1">
      <c r="A1447" s="141">
        <v>187</v>
      </c>
      <c r="B1447" s="113" t="s">
        <v>2458</v>
      </c>
      <c r="C1447" s="129" t="s">
        <v>163</v>
      </c>
      <c r="D1447" s="130"/>
      <c r="E1447" s="113" t="s">
        <v>2577</v>
      </c>
      <c r="F1447" s="131" t="s">
        <v>2654</v>
      </c>
      <c r="G1447" s="113">
        <v>31</v>
      </c>
      <c r="H1447" s="113" t="s">
        <v>154</v>
      </c>
      <c r="I1447" s="113">
        <v>0</v>
      </c>
      <c r="J1447" s="113">
        <v>0</v>
      </c>
    </row>
    <row r="1448" spans="1:10" ht="15" customHeight="1">
      <c r="A1448" s="141">
        <v>187</v>
      </c>
      <c r="B1448" s="113" t="s">
        <v>2458</v>
      </c>
      <c r="C1448" s="129" t="s">
        <v>452</v>
      </c>
      <c r="D1448" s="130"/>
      <c r="E1448" s="113" t="s">
        <v>2577</v>
      </c>
      <c r="F1448" s="131" t="s">
        <v>2655</v>
      </c>
      <c r="G1448" s="113">
        <v>33</v>
      </c>
      <c r="H1448" s="113" t="s">
        <v>154</v>
      </c>
      <c r="I1448" s="113">
        <v>0</v>
      </c>
      <c r="J1448" s="113">
        <v>0</v>
      </c>
    </row>
    <row r="1449" spans="1:10" ht="15" customHeight="1">
      <c r="A1449" s="141">
        <v>187</v>
      </c>
      <c r="B1449" s="113" t="s">
        <v>2458</v>
      </c>
      <c r="C1449" s="129" t="s">
        <v>344</v>
      </c>
      <c r="D1449" s="130"/>
      <c r="E1449" s="113" t="s">
        <v>2577</v>
      </c>
      <c r="F1449" s="131" t="s">
        <v>2656</v>
      </c>
      <c r="G1449" s="113">
        <v>37</v>
      </c>
      <c r="H1449" s="113" t="s">
        <v>154</v>
      </c>
      <c r="I1449" s="113">
        <v>0</v>
      </c>
      <c r="J1449" s="113">
        <v>0</v>
      </c>
    </row>
    <row r="1450" spans="1:10" ht="15" customHeight="1">
      <c r="A1450" s="141">
        <v>188</v>
      </c>
      <c r="B1450" s="113" t="s">
        <v>2458</v>
      </c>
      <c r="C1450" s="129" t="s">
        <v>153</v>
      </c>
      <c r="D1450" s="130"/>
      <c r="E1450" s="113" t="s">
        <v>2577</v>
      </c>
      <c r="F1450" s="131" t="s">
        <v>2463</v>
      </c>
      <c r="G1450" s="113">
        <v>23</v>
      </c>
      <c r="H1450" s="113" t="s">
        <v>154</v>
      </c>
      <c r="I1450" s="113">
        <v>2</v>
      </c>
      <c r="J1450" s="113">
        <v>8</v>
      </c>
    </row>
    <row r="1451" spans="1:10" ht="15" customHeight="1">
      <c r="A1451" s="141">
        <v>188</v>
      </c>
      <c r="B1451" s="113" t="s">
        <v>2458</v>
      </c>
      <c r="C1451" s="129" t="s">
        <v>153</v>
      </c>
      <c r="D1451" s="130" t="s">
        <v>153</v>
      </c>
      <c r="E1451" s="113" t="s">
        <v>2577</v>
      </c>
      <c r="F1451" s="131" t="s">
        <v>2578</v>
      </c>
      <c r="G1451" s="113">
        <v>32</v>
      </c>
      <c r="H1451" s="113" t="s">
        <v>154</v>
      </c>
      <c r="I1451" s="113">
        <v>0</v>
      </c>
      <c r="J1451" s="113">
        <v>0</v>
      </c>
    </row>
    <row r="1452" spans="1:10" ht="15" customHeight="1">
      <c r="A1452" s="141">
        <v>188</v>
      </c>
      <c r="B1452" s="113" t="s">
        <v>2458</v>
      </c>
      <c r="C1452" s="129" t="s">
        <v>153</v>
      </c>
      <c r="D1452" s="130" t="s">
        <v>155</v>
      </c>
      <c r="E1452" s="113" t="s">
        <v>2577</v>
      </c>
      <c r="F1452" s="131" t="s">
        <v>2579</v>
      </c>
      <c r="G1452" s="113">
        <v>28</v>
      </c>
      <c r="H1452" s="113" t="s">
        <v>154</v>
      </c>
      <c r="I1452" s="113">
        <v>0</v>
      </c>
      <c r="J1452" s="113">
        <v>0</v>
      </c>
    </row>
    <row r="1453" spans="1:10" ht="15" customHeight="1">
      <c r="A1453" s="141">
        <v>188</v>
      </c>
      <c r="B1453" s="113" t="s">
        <v>2458</v>
      </c>
      <c r="C1453" s="129" t="s">
        <v>153</v>
      </c>
      <c r="D1453" s="130" t="s">
        <v>157</v>
      </c>
      <c r="E1453" s="113" t="s">
        <v>2577</v>
      </c>
      <c r="F1453" s="131" t="s">
        <v>158</v>
      </c>
      <c r="G1453" s="113">
        <v>39</v>
      </c>
      <c r="H1453" s="113" t="s">
        <v>154</v>
      </c>
      <c r="I1453" s="113">
        <v>0</v>
      </c>
      <c r="J1453" s="113">
        <v>0</v>
      </c>
    </row>
    <row r="1454" spans="1:10" ht="15" customHeight="1">
      <c r="A1454" s="141">
        <v>188</v>
      </c>
      <c r="B1454" s="113" t="s">
        <v>2458</v>
      </c>
      <c r="C1454" s="129" t="s">
        <v>153</v>
      </c>
      <c r="D1454" s="130" t="s">
        <v>159</v>
      </c>
      <c r="E1454" s="113" t="s">
        <v>2577</v>
      </c>
      <c r="F1454" s="131" t="s">
        <v>160</v>
      </c>
      <c r="G1454" s="113">
        <v>24</v>
      </c>
      <c r="H1454" s="113" t="s">
        <v>154</v>
      </c>
      <c r="I1454" s="113">
        <v>0</v>
      </c>
      <c r="J1454" s="113">
        <v>0</v>
      </c>
    </row>
    <row r="1455" spans="1:10" ht="15" customHeight="1">
      <c r="A1455" s="141">
        <v>188</v>
      </c>
      <c r="B1455" s="113" t="s">
        <v>2458</v>
      </c>
      <c r="C1455" s="129" t="s">
        <v>153</v>
      </c>
      <c r="D1455" s="130" t="s">
        <v>161</v>
      </c>
      <c r="E1455" s="113" t="s">
        <v>2577</v>
      </c>
      <c r="F1455" s="131" t="s">
        <v>162</v>
      </c>
      <c r="G1455" s="113">
        <v>19</v>
      </c>
      <c r="H1455" s="113" t="s">
        <v>154</v>
      </c>
      <c r="I1455" s="113">
        <v>0</v>
      </c>
      <c r="J1455" s="113">
        <v>0</v>
      </c>
    </row>
    <row r="1456" spans="1:10" ht="15" customHeight="1">
      <c r="A1456" s="141">
        <v>188</v>
      </c>
      <c r="B1456" s="113" t="s">
        <v>2458</v>
      </c>
      <c r="C1456" s="129" t="s">
        <v>163</v>
      </c>
      <c r="D1456" s="130"/>
      <c r="E1456" s="113" t="s">
        <v>2577</v>
      </c>
      <c r="F1456" s="131" t="s">
        <v>2657</v>
      </c>
      <c r="G1456" s="113">
        <v>29</v>
      </c>
      <c r="H1456" s="113" t="s">
        <v>154</v>
      </c>
      <c r="I1456" s="113">
        <v>0</v>
      </c>
      <c r="J1456" s="113">
        <v>0</v>
      </c>
    </row>
    <row r="1457" spans="1:10" ht="15" customHeight="1">
      <c r="A1457" s="141">
        <v>189</v>
      </c>
      <c r="B1457" s="113" t="s">
        <v>2441</v>
      </c>
      <c r="C1457" s="129" t="s">
        <v>153</v>
      </c>
      <c r="D1457" s="130"/>
      <c r="E1457" s="113" t="s">
        <v>2577</v>
      </c>
      <c r="F1457" s="131" t="s">
        <v>2465</v>
      </c>
      <c r="G1457" s="113">
        <v>33</v>
      </c>
      <c r="H1457" s="113" t="s">
        <v>154</v>
      </c>
      <c r="I1457" s="113">
        <v>2</v>
      </c>
      <c r="J1457" s="113">
        <v>16</v>
      </c>
    </row>
    <row r="1458" spans="1:10" ht="15" customHeight="1">
      <c r="A1458" s="141">
        <v>189</v>
      </c>
      <c r="B1458" s="113" t="s">
        <v>2441</v>
      </c>
      <c r="C1458" s="129" t="s">
        <v>153</v>
      </c>
      <c r="D1458" s="130" t="s">
        <v>153</v>
      </c>
      <c r="E1458" s="113" t="s">
        <v>2577</v>
      </c>
      <c r="F1458" s="131" t="s">
        <v>2578</v>
      </c>
      <c r="G1458" s="113">
        <v>32</v>
      </c>
      <c r="H1458" s="113" t="s">
        <v>154</v>
      </c>
      <c r="I1458" s="113">
        <v>0</v>
      </c>
      <c r="J1458" s="113">
        <v>0</v>
      </c>
    </row>
    <row r="1459" spans="1:10" ht="15" customHeight="1">
      <c r="A1459" s="141">
        <v>189</v>
      </c>
      <c r="B1459" s="113" t="s">
        <v>2441</v>
      </c>
      <c r="C1459" s="129" t="s">
        <v>153</v>
      </c>
      <c r="D1459" s="130" t="s">
        <v>155</v>
      </c>
      <c r="E1459" s="113" t="s">
        <v>2577</v>
      </c>
      <c r="F1459" s="131" t="s">
        <v>2579</v>
      </c>
      <c r="G1459" s="113">
        <v>28</v>
      </c>
      <c r="H1459" s="113" t="s">
        <v>154</v>
      </c>
      <c r="I1459" s="113">
        <v>0</v>
      </c>
      <c r="J1459" s="113">
        <v>0</v>
      </c>
    </row>
    <row r="1460" spans="1:10" ht="15" customHeight="1">
      <c r="A1460" s="141">
        <v>189</v>
      </c>
      <c r="B1460" s="113" t="s">
        <v>2441</v>
      </c>
      <c r="C1460" s="129" t="s">
        <v>153</v>
      </c>
      <c r="D1460" s="130" t="s">
        <v>157</v>
      </c>
      <c r="E1460" s="113" t="s">
        <v>2577</v>
      </c>
      <c r="F1460" s="131" t="s">
        <v>158</v>
      </c>
      <c r="G1460" s="113">
        <v>39</v>
      </c>
      <c r="H1460" s="113" t="s">
        <v>154</v>
      </c>
      <c r="I1460" s="113">
        <v>0</v>
      </c>
      <c r="J1460" s="113">
        <v>0</v>
      </c>
    </row>
    <row r="1461" spans="1:10" ht="15" customHeight="1">
      <c r="A1461" s="141">
        <v>189</v>
      </c>
      <c r="B1461" s="113" t="s">
        <v>2441</v>
      </c>
      <c r="C1461" s="129" t="s">
        <v>153</v>
      </c>
      <c r="D1461" s="130" t="s">
        <v>159</v>
      </c>
      <c r="E1461" s="113" t="s">
        <v>2577</v>
      </c>
      <c r="F1461" s="131" t="s">
        <v>160</v>
      </c>
      <c r="G1461" s="113">
        <v>24</v>
      </c>
      <c r="H1461" s="113" t="s">
        <v>154</v>
      </c>
      <c r="I1461" s="113">
        <v>0</v>
      </c>
      <c r="J1461" s="113">
        <v>0</v>
      </c>
    </row>
    <row r="1462" spans="1:10" ht="15" customHeight="1">
      <c r="A1462" s="141">
        <v>189</v>
      </c>
      <c r="B1462" s="113" t="s">
        <v>2441</v>
      </c>
      <c r="C1462" s="129" t="s">
        <v>153</v>
      </c>
      <c r="D1462" s="130" t="s">
        <v>161</v>
      </c>
      <c r="E1462" s="113" t="s">
        <v>2577</v>
      </c>
      <c r="F1462" s="131" t="s">
        <v>162</v>
      </c>
      <c r="G1462" s="113">
        <v>19</v>
      </c>
      <c r="H1462" s="113" t="s">
        <v>154</v>
      </c>
      <c r="I1462" s="113">
        <v>0</v>
      </c>
      <c r="J1462" s="113">
        <v>0</v>
      </c>
    </row>
    <row r="1463" spans="1:10" ht="15" customHeight="1">
      <c r="A1463" s="141">
        <v>189</v>
      </c>
      <c r="B1463" s="113" t="s">
        <v>2441</v>
      </c>
      <c r="C1463" s="129" t="s">
        <v>163</v>
      </c>
      <c r="D1463" s="130"/>
      <c r="E1463" s="113" t="s">
        <v>2577</v>
      </c>
      <c r="F1463" s="131" t="s">
        <v>2658</v>
      </c>
      <c r="G1463" s="113">
        <v>35</v>
      </c>
      <c r="H1463" s="113" t="s">
        <v>154</v>
      </c>
      <c r="I1463" s="113">
        <v>0</v>
      </c>
      <c r="J1463" s="113">
        <v>0</v>
      </c>
    </row>
    <row r="1464" spans="1:10" ht="15" customHeight="1">
      <c r="A1464" s="141">
        <v>190</v>
      </c>
      <c r="B1464" s="113" t="s">
        <v>2441</v>
      </c>
      <c r="C1464" s="129" t="s">
        <v>153</v>
      </c>
      <c r="D1464" s="130"/>
      <c r="E1464" s="113" t="s">
        <v>2577</v>
      </c>
      <c r="F1464" s="131" t="s">
        <v>2465</v>
      </c>
      <c r="G1464" s="113">
        <v>33</v>
      </c>
      <c r="H1464" s="113" t="s">
        <v>154</v>
      </c>
      <c r="I1464" s="113">
        <v>2</v>
      </c>
      <c r="J1464" s="113">
        <v>8</v>
      </c>
    </row>
    <row r="1465" spans="1:10" ht="15" customHeight="1">
      <c r="A1465" s="141">
        <v>190</v>
      </c>
      <c r="B1465" s="113" t="s">
        <v>2441</v>
      </c>
      <c r="C1465" s="129" t="s">
        <v>153</v>
      </c>
      <c r="D1465" s="130" t="s">
        <v>153</v>
      </c>
      <c r="E1465" s="113" t="s">
        <v>2577</v>
      </c>
      <c r="F1465" s="131" t="s">
        <v>2578</v>
      </c>
      <c r="G1465" s="113">
        <v>32</v>
      </c>
      <c r="H1465" s="113" t="s">
        <v>154</v>
      </c>
      <c r="I1465" s="113">
        <v>0</v>
      </c>
      <c r="J1465" s="113">
        <v>0</v>
      </c>
    </row>
    <row r="1466" spans="1:10" ht="15" customHeight="1">
      <c r="A1466" s="141">
        <v>190</v>
      </c>
      <c r="B1466" s="113" t="s">
        <v>2441</v>
      </c>
      <c r="C1466" s="129" t="s">
        <v>153</v>
      </c>
      <c r="D1466" s="130" t="s">
        <v>155</v>
      </c>
      <c r="E1466" s="113" t="s">
        <v>2577</v>
      </c>
      <c r="F1466" s="131" t="s">
        <v>2579</v>
      </c>
      <c r="G1466" s="113">
        <v>28</v>
      </c>
      <c r="H1466" s="113" t="s">
        <v>154</v>
      </c>
      <c r="I1466" s="113">
        <v>0</v>
      </c>
      <c r="J1466" s="113">
        <v>0</v>
      </c>
    </row>
    <row r="1467" spans="1:10" ht="15" customHeight="1">
      <c r="A1467" s="141">
        <v>190</v>
      </c>
      <c r="B1467" s="113" t="s">
        <v>2441</v>
      </c>
      <c r="C1467" s="129" t="s">
        <v>153</v>
      </c>
      <c r="D1467" s="130" t="s">
        <v>157</v>
      </c>
      <c r="E1467" s="113" t="s">
        <v>2577</v>
      </c>
      <c r="F1467" s="131" t="s">
        <v>158</v>
      </c>
      <c r="G1467" s="113">
        <v>39</v>
      </c>
      <c r="H1467" s="113" t="s">
        <v>154</v>
      </c>
      <c r="I1467" s="113">
        <v>0</v>
      </c>
      <c r="J1467" s="113">
        <v>0</v>
      </c>
    </row>
    <row r="1468" spans="1:10" ht="15" customHeight="1">
      <c r="A1468" s="141">
        <v>190</v>
      </c>
      <c r="B1468" s="113" t="s">
        <v>2441</v>
      </c>
      <c r="C1468" s="129" t="s">
        <v>153</v>
      </c>
      <c r="D1468" s="130" t="s">
        <v>159</v>
      </c>
      <c r="E1468" s="113" t="s">
        <v>2577</v>
      </c>
      <c r="F1468" s="131" t="s">
        <v>160</v>
      </c>
      <c r="G1468" s="113">
        <v>24</v>
      </c>
      <c r="H1468" s="113" t="s">
        <v>154</v>
      </c>
      <c r="I1468" s="113">
        <v>0</v>
      </c>
      <c r="J1468" s="113">
        <v>0</v>
      </c>
    </row>
    <row r="1469" spans="1:10" ht="15" customHeight="1">
      <c r="A1469" s="141">
        <v>190</v>
      </c>
      <c r="B1469" s="113" t="s">
        <v>2441</v>
      </c>
      <c r="C1469" s="129" t="s">
        <v>153</v>
      </c>
      <c r="D1469" s="130" t="s">
        <v>161</v>
      </c>
      <c r="E1469" s="113" t="s">
        <v>2577</v>
      </c>
      <c r="F1469" s="131" t="s">
        <v>162</v>
      </c>
      <c r="G1469" s="113">
        <v>19</v>
      </c>
      <c r="H1469" s="113" t="s">
        <v>154</v>
      </c>
      <c r="I1469" s="113">
        <v>0</v>
      </c>
      <c r="J1469" s="113">
        <v>0</v>
      </c>
    </row>
    <row r="1470" spans="1:10" ht="15" customHeight="1">
      <c r="A1470" s="141">
        <v>190</v>
      </c>
      <c r="B1470" s="113" t="s">
        <v>2441</v>
      </c>
      <c r="C1470" s="129" t="s">
        <v>163</v>
      </c>
      <c r="D1470" s="130"/>
      <c r="E1470" s="113" t="s">
        <v>2577</v>
      </c>
      <c r="F1470" s="131" t="s">
        <v>2659</v>
      </c>
      <c r="G1470" s="113">
        <v>35</v>
      </c>
      <c r="H1470" s="113" t="s">
        <v>154</v>
      </c>
      <c r="I1470" s="113">
        <v>0</v>
      </c>
      <c r="J1470" s="113">
        <v>0</v>
      </c>
    </row>
    <row r="1471" spans="1:10" ht="15" customHeight="1">
      <c r="A1471" s="141">
        <v>191</v>
      </c>
      <c r="B1471" s="113" t="s">
        <v>2441</v>
      </c>
      <c r="C1471" s="129" t="s">
        <v>153</v>
      </c>
      <c r="D1471" s="130"/>
      <c r="E1471" s="113" t="s">
        <v>2577</v>
      </c>
      <c r="F1471" s="131" t="s">
        <v>2468</v>
      </c>
      <c r="G1471" s="113">
        <v>35</v>
      </c>
      <c r="H1471" s="113" t="s">
        <v>154</v>
      </c>
      <c r="I1471" s="113">
        <v>7</v>
      </c>
      <c r="J1471" s="113">
        <v>24</v>
      </c>
    </row>
    <row r="1472" spans="1:10" ht="15" customHeight="1">
      <c r="A1472" s="141">
        <v>191</v>
      </c>
      <c r="B1472" s="113" t="s">
        <v>2441</v>
      </c>
      <c r="C1472" s="129" t="s">
        <v>153</v>
      </c>
      <c r="D1472" s="130" t="s">
        <v>153</v>
      </c>
      <c r="E1472" s="113" t="s">
        <v>2577</v>
      </c>
      <c r="F1472" s="131" t="s">
        <v>2578</v>
      </c>
      <c r="G1472" s="113">
        <v>32</v>
      </c>
      <c r="H1472" s="113" t="s">
        <v>154</v>
      </c>
      <c r="I1472" s="113">
        <v>1</v>
      </c>
      <c r="J1472" s="113">
        <v>0</v>
      </c>
    </row>
    <row r="1473" spans="1:10" ht="15" customHeight="1">
      <c r="A1473" s="141">
        <v>191</v>
      </c>
      <c r="B1473" s="113" t="s">
        <v>2441</v>
      </c>
      <c r="C1473" s="129" t="s">
        <v>153</v>
      </c>
      <c r="D1473" s="130" t="s">
        <v>155</v>
      </c>
      <c r="E1473" s="113" t="s">
        <v>2577</v>
      </c>
      <c r="F1473" s="131" t="s">
        <v>2579</v>
      </c>
      <c r="G1473" s="113">
        <v>28</v>
      </c>
      <c r="H1473" s="113" t="s">
        <v>154</v>
      </c>
      <c r="I1473" s="113">
        <v>0</v>
      </c>
      <c r="J1473" s="113">
        <v>0</v>
      </c>
    </row>
    <row r="1474" spans="1:10" ht="15" customHeight="1">
      <c r="A1474" s="141">
        <v>191</v>
      </c>
      <c r="B1474" s="113" t="s">
        <v>2441</v>
      </c>
      <c r="C1474" s="129" t="s">
        <v>153</v>
      </c>
      <c r="D1474" s="130" t="s">
        <v>157</v>
      </c>
      <c r="E1474" s="113" t="s">
        <v>2577</v>
      </c>
      <c r="F1474" s="131" t="s">
        <v>158</v>
      </c>
      <c r="G1474" s="113">
        <v>39</v>
      </c>
      <c r="H1474" s="113" t="s">
        <v>154</v>
      </c>
      <c r="I1474" s="113">
        <v>0</v>
      </c>
      <c r="J1474" s="113">
        <v>0</v>
      </c>
    </row>
    <row r="1475" spans="1:10" ht="15" customHeight="1">
      <c r="A1475" s="141">
        <v>191</v>
      </c>
      <c r="B1475" s="113" t="s">
        <v>2441</v>
      </c>
      <c r="C1475" s="129" t="s">
        <v>153</v>
      </c>
      <c r="D1475" s="130" t="s">
        <v>159</v>
      </c>
      <c r="E1475" s="113" t="s">
        <v>2577</v>
      </c>
      <c r="F1475" s="131" t="s">
        <v>160</v>
      </c>
      <c r="G1475" s="113">
        <v>24</v>
      </c>
      <c r="H1475" s="113" t="s">
        <v>154</v>
      </c>
      <c r="I1475" s="113">
        <v>0</v>
      </c>
      <c r="J1475" s="113">
        <v>0</v>
      </c>
    </row>
    <row r="1476" spans="1:10" ht="15" customHeight="1">
      <c r="A1476" s="141">
        <v>191</v>
      </c>
      <c r="B1476" s="113" t="s">
        <v>2441</v>
      </c>
      <c r="C1476" s="129" t="s">
        <v>153</v>
      </c>
      <c r="D1476" s="130" t="s">
        <v>161</v>
      </c>
      <c r="E1476" s="113" t="s">
        <v>2577</v>
      </c>
      <c r="F1476" s="131" t="s">
        <v>162</v>
      </c>
      <c r="G1476" s="113">
        <v>19</v>
      </c>
      <c r="H1476" s="113" t="s">
        <v>154</v>
      </c>
      <c r="I1476" s="113">
        <v>0</v>
      </c>
      <c r="J1476" s="113">
        <v>0</v>
      </c>
    </row>
    <row r="1477" spans="1:10" ht="15" customHeight="1">
      <c r="A1477" s="141">
        <v>191</v>
      </c>
      <c r="B1477" s="113" t="s">
        <v>2441</v>
      </c>
      <c r="C1477" s="129" t="s">
        <v>163</v>
      </c>
      <c r="D1477" s="130"/>
      <c r="E1477" s="113" t="s">
        <v>2577</v>
      </c>
      <c r="F1477" s="131" t="s">
        <v>2660</v>
      </c>
      <c r="G1477" s="113">
        <v>29</v>
      </c>
      <c r="H1477" s="113" t="s">
        <v>154</v>
      </c>
      <c r="I1477" s="113">
        <v>0</v>
      </c>
      <c r="J1477" s="113">
        <v>0</v>
      </c>
    </row>
    <row r="1478" spans="1:10" ht="15" customHeight="1">
      <c r="A1478" s="141">
        <v>191</v>
      </c>
      <c r="B1478" s="113" t="s">
        <v>2441</v>
      </c>
      <c r="C1478" s="129" t="s">
        <v>452</v>
      </c>
      <c r="D1478" s="130"/>
      <c r="E1478" s="113" t="s">
        <v>2577</v>
      </c>
      <c r="F1478" s="131" t="s">
        <v>2661</v>
      </c>
      <c r="G1478" s="113">
        <v>23</v>
      </c>
      <c r="H1478" s="113" t="s">
        <v>154</v>
      </c>
      <c r="I1478" s="113">
        <v>0</v>
      </c>
      <c r="J1478" s="113">
        <v>0</v>
      </c>
    </row>
    <row r="1479" spans="1:10" ht="15" customHeight="1">
      <c r="A1479" s="141">
        <v>192</v>
      </c>
      <c r="B1479" s="113" t="s">
        <v>2458</v>
      </c>
      <c r="C1479" s="129" t="s">
        <v>153</v>
      </c>
      <c r="D1479" s="130"/>
      <c r="E1479" s="113" t="s">
        <v>2577</v>
      </c>
      <c r="F1479" s="131" t="s">
        <v>2470</v>
      </c>
      <c r="G1479" s="113">
        <v>25</v>
      </c>
      <c r="H1479" s="113" t="s">
        <v>154</v>
      </c>
      <c r="I1479" s="113">
        <v>3</v>
      </c>
      <c r="J1479" s="113">
        <v>16</v>
      </c>
    </row>
    <row r="1480" spans="1:10" ht="15" customHeight="1">
      <c r="A1480" s="141">
        <v>192</v>
      </c>
      <c r="B1480" s="113" t="s">
        <v>2458</v>
      </c>
      <c r="C1480" s="129" t="s">
        <v>153</v>
      </c>
      <c r="D1480" s="130" t="s">
        <v>153</v>
      </c>
      <c r="E1480" s="113" t="s">
        <v>2577</v>
      </c>
      <c r="F1480" s="131" t="s">
        <v>2578</v>
      </c>
      <c r="G1480" s="113">
        <v>32</v>
      </c>
      <c r="H1480" s="113" t="s">
        <v>154</v>
      </c>
      <c r="I1480" s="113">
        <v>1</v>
      </c>
      <c r="J1480" s="113">
        <v>0</v>
      </c>
    </row>
    <row r="1481" spans="1:10" ht="15" customHeight="1">
      <c r="A1481" s="141">
        <v>192</v>
      </c>
      <c r="B1481" s="113" t="s">
        <v>2458</v>
      </c>
      <c r="C1481" s="129" t="s">
        <v>153</v>
      </c>
      <c r="D1481" s="130" t="s">
        <v>155</v>
      </c>
      <c r="E1481" s="113" t="s">
        <v>2577</v>
      </c>
      <c r="F1481" s="131" t="s">
        <v>2579</v>
      </c>
      <c r="G1481" s="113">
        <v>28</v>
      </c>
      <c r="H1481" s="113" t="s">
        <v>154</v>
      </c>
      <c r="I1481" s="113">
        <v>0</v>
      </c>
      <c r="J1481" s="113">
        <v>0</v>
      </c>
    </row>
    <row r="1482" spans="1:10" ht="15" customHeight="1">
      <c r="A1482" s="141">
        <v>192</v>
      </c>
      <c r="B1482" s="113" t="s">
        <v>2458</v>
      </c>
      <c r="C1482" s="129" t="s">
        <v>153</v>
      </c>
      <c r="D1482" s="130" t="s">
        <v>157</v>
      </c>
      <c r="E1482" s="113" t="s">
        <v>2577</v>
      </c>
      <c r="F1482" s="131" t="s">
        <v>158</v>
      </c>
      <c r="G1482" s="113">
        <v>39</v>
      </c>
      <c r="H1482" s="113" t="s">
        <v>154</v>
      </c>
      <c r="I1482" s="113">
        <v>0</v>
      </c>
      <c r="J1482" s="113">
        <v>0</v>
      </c>
    </row>
    <row r="1483" spans="1:10" ht="15" customHeight="1">
      <c r="A1483" s="141">
        <v>192</v>
      </c>
      <c r="B1483" s="113" t="s">
        <v>2458</v>
      </c>
      <c r="C1483" s="129" t="s">
        <v>153</v>
      </c>
      <c r="D1483" s="130" t="s">
        <v>159</v>
      </c>
      <c r="E1483" s="113" t="s">
        <v>2577</v>
      </c>
      <c r="F1483" s="131" t="s">
        <v>160</v>
      </c>
      <c r="G1483" s="113">
        <v>24</v>
      </c>
      <c r="H1483" s="113" t="s">
        <v>154</v>
      </c>
      <c r="I1483" s="113">
        <v>0</v>
      </c>
      <c r="J1483" s="113">
        <v>0</v>
      </c>
    </row>
    <row r="1484" spans="1:10" ht="15" customHeight="1">
      <c r="A1484" s="141">
        <v>192</v>
      </c>
      <c r="B1484" s="113" t="s">
        <v>2458</v>
      </c>
      <c r="C1484" s="129" t="s">
        <v>153</v>
      </c>
      <c r="D1484" s="130" t="s">
        <v>161</v>
      </c>
      <c r="E1484" s="113" t="s">
        <v>2577</v>
      </c>
      <c r="F1484" s="131" t="s">
        <v>162</v>
      </c>
      <c r="G1484" s="113">
        <v>19</v>
      </c>
      <c r="H1484" s="113" t="s">
        <v>154</v>
      </c>
      <c r="I1484" s="113">
        <v>0</v>
      </c>
      <c r="J1484" s="113">
        <v>0</v>
      </c>
    </row>
    <row r="1485" spans="1:10" ht="15" customHeight="1">
      <c r="A1485" s="141">
        <v>192</v>
      </c>
      <c r="B1485" s="113" t="s">
        <v>2458</v>
      </c>
      <c r="C1485" s="129" t="s">
        <v>163</v>
      </c>
      <c r="D1485" s="130"/>
      <c r="E1485" s="113" t="s">
        <v>2577</v>
      </c>
      <c r="F1485" s="131" t="s">
        <v>2662</v>
      </c>
      <c r="G1485" s="113">
        <v>21</v>
      </c>
      <c r="H1485" s="113" t="s">
        <v>154</v>
      </c>
      <c r="I1485" s="113">
        <v>0</v>
      </c>
      <c r="J1485" s="113">
        <v>0</v>
      </c>
    </row>
    <row r="1486" spans="1:10" ht="15" customHeight="1">
      <c r="A1486" s="141">
        <v>193</v>
      </c>
      <c r="B1486" s="113" t="s">
        <v>2458</v>
      </c>
      <c r="C1486" s="129" t="s">
        <v>153</v>
      </c>
      <c r="D1486" s="130"/>
      <c r="E1486" s="113" t="s">
        <v>2577</v>
      </c>
      <c r="F1486" s="131" t="s">
        <v>2472</v>
      </c>
      <c r="G1486" s="113">
        <v>29</v>
      </c>
      <c r="H1486" s="113" t="s">
        <v>154</v>
      </c>
      <c r="I1486" s="113">
        <v>4</v>
      </c>
      <c r="J1486" s="113">
        <v>24</v>
      </c>
    </row>
    <row r="1487" spans="1:10" ht="15" customHeight="1">
      <c r="A1487" s="141">
        <v>193</v>
      </c>
      <c r="B1487" s="113" t="s">
        <v>2458</v>
      </c>
      <c r="C1487" s="129" t="s">
        <v>153</v>
      </c>
      <c r="D1487" s="130" t="s">
        <v>153</v>
      </c>
      <c r="E1487" s="113" t="s">
        <v>2577</v>
      </c>
      <c r="F1487" s="131" t="s">
        <v>2578</v>
      </c>
      <c r="G1487" s="113">
        <v>32</v>
      </c>
      <c r="H1487" s="113" t="s">
        <v>154</v>
      </c>
      <c r="I1487" s="113">
        <v>2</v>
      </c>
      <c r="J1487" s="113">
        <v>0</v>
      </c>
    </row>
    <row r="1488" spans="1:10" ht="15" customHeight="1">
      <c r="A1488" s="141">
        <v>193</v>
      </c>
      <c r="B1488" s="113" t="s">
        <v>2458</v>
      </c>
      <c r="C1488" s="129" t="s">
        <v>153</v>
      </c>
      <c r="D1488" s="130" t="s">
        <v>155</v>
      </c>
      <c r="E1488" s="113" t="s">
        <v>2577</v>
      </c>
      <c r="F1488" s="131" t="s">
        <v>2579</v>
      </c>
      <c r="G1488" s="113">
        <v>28</v>
      </c>
      <c r="H1488" s="113" t="s">
        <v>154</v>
      </c>
      <c r="I1488" s="113">
        <v>0</v>
      </c>
      <c r="J1488" s="113">
        <v>0</v>
      </c>
    </row>
    <row r="1489" spans="1:10" ht="15" customHeight="1">
      <c r="A1489" s="141">
        <v>193</v>
      </c>
      <c r="B1489" s="113" t="s">
        <v>2458</v>
      </c>
      <c r="C1489" s="129" t="s">
        <v>153</v>
      </c>
      <c r="D1489" s="130" t="s">
        <v>157</v>
      </c>
      <c r="E1489" s="113" t="s">
        <v>2577</v>
      </c>
      <c r="F1489" s="131" t="s">
        <v>158</v>
      </c>
      <c r="G1489" s="113">
        <v>39</v>
      </c>
      <c r="H1489" s="113" t="s">
        <v>154</v>
      </c>
      <c r="I1489" s="113">
        <v>0</v>
      </c>
      <c r="J1489" s="113">
        <v>0</v>
      </c>
    </row>
    <row r="1490" spans="1:10" ht="15" customHeight="1">
      <c r="A1490" s="141">
        <v>193</v>
      </c>
      <c r="B1490" s="113" t="s">
        <v>2458</v>
      </c>
      <c r="C1490" s="129" t="s">
        <v>153</v>
      </c>
      <c r="D1490" s="130" t="s">
        <v>159</v>
      </c>
      <c r="E1490" s="113" t="s">
        <v>2577</v>
      </c>
      <c r="F1490" s="131" t="s">
        <v>160</v>
      </c>
      <c r="G1490" s="113">
        <v>24</v>
      </c>
      <c r="H1490" s="113" t="s">
        <v>154</v>
      </c>
      <c r="I1490" s="113">
        <v>0</v>
      </c>
      <c r="J1490" s="113">
        <v>0</v>
      </c>
    </row>
    <row r="1491" spans="1:10" ht="15" customHeight="1">
      <c r="A1491" s="141">
        <v>193</v>
      </c>
      <c r="B1491" s="113" t="s">
        <v>2458</v>
      </c>
      <c r="C1491" s="129" t="s">
        <v>153</v>
      </c>
      <c r="D1491" s="130" t="s">
        <v>161</v>
      </c>
      <c r="E1491" s="113" t="s">
        <v>2577</v>
      </c>
      <c r="F1491" s="131" t="s">
        <v>162</v>
      </c>
      <c r="G1491" s="113">
        <v>19</v>
      </c>
      <c r="H1491" s="113" t="s">
        <v>154</v>
      </c>
      <c r="I1491" s="113">
        <v>0</v>
      </c>
      <c r="J1491" s="113">
        <v>0</v>
      </c>
    </row>
    <row r="1492" spans="1:10" ht="15" customHeight="1">
      <c r="A1492" s="141">
        <v>193</v>
      </c>
      <c r="B1492" s="113" t="s">
        <v>2458</v>
      </c>
      <c r="C1492" s="129" t="s">
        <v>163</v>
      </c>
      <c r="D1492" s="130"/>
      <c r="E1492" s="113" t="s">
        <v>2577</v>
      </c>
      <c r="F1492" s="131" t="s">
        <v>2663</v>
      </c>
      <c r="G1492" s="113">
        <v>34</v>
      </c>
      <c r="H1492" s="113" t="s">
        <v>154</v>
      </c>
      <c r="I1492" s="113">
        <v>0</v>
      </c>
      <c r="J1492" s="113">
        <v>0</v>
      </c>
    </row>
    <row r="1493" spans="1:10" ht="15" customHeight="1">
      <c r="A1493" s="141">
        <v>194</v>
      </c>
      <c r="B1493" s="113" t="s">
        <v>2458</v>
      </c>
      <c r="C1493" s="129" t="s">
        <v>153</v>
      </c>
      <c r="D1493" s="130"/>
      <c r="E1493" s="113" t="s">
        <v>2577</v>
      </c>
      <c r="F1493" s="131" t="s">
        <v>2472</v>
      </c>
      <c r="G1493" s="113">
        <v>29</v>
      </c>
      <c r="H1493" s="113" t="s">
        <v>154</v>
      </c>
      <c r="I1493" s="113">
        <v>4</v>
      </c>
      <c r="J1493" s="113">
        <v>8</v>
      </c>
    </row>
    <row r="1494" spans="1:10" ht="15" customHeight="1">
      <c r="A1494" s="141">
        <v>194</v>
      </c>
      <c r="B1494" s="113" t="s">
        <v>2458</v>
      </c>
      <c r="C1494" s="129" t="s">
        <v>153</v>
      </c>
      <c r="D1494" s="130" t="s">
        <v>153</v>
      </c>
      <c r="E1494" s="113" t="s">
        <v>2577</v>
      </c>
      <c r="F1494" s="131" t="s">
        <v>2578</v>
      </c>
      <c r="G1494" s="113">
        <v>32</v>
      </c>
      <c r="H1494" s="113" t="s">
        <v>154</v>
      </c>
      <c r="I1494" s="113">
        <v>0</v>
      </c>
      <c r="J1494" s="113">
        <v>0</v>
      </c>
    </row>
    <row r="1495" spans="1:10" ht="15" customHeight="1">
      <c r="A1495" s="141">
        <v>194</v>
      </c>
      <c r="B1495" s="113" t="s">
        <v>2458</v>
      </c>
      <c r="C1495" s="129" t="s">
        <v>153</v>
      </c>
      <c r="D1495" s="130" t="s">
        <v>155</v>
      </c>
      <c r="E1495" s="113" t="s">
        <v>2577</v>
      </c>
      <c r="F1495" s="131" t="s">
        <v>2579</v>
      </c>
      <c r="G1495" s="113">
        <v>28</v>
      </c>
      <c r="H1495" s="113" t="s">
        <v>154</v>
      </c>
      <c r="I1495" s="113">
        <v>0</v>
      </c>
      <c r="J1495" s="113">
        <v>0</v>
      </c>
    </row>
    <row r="1496" spans="1:10" ht="15" customHeight="1">
      <c r="A1496" s="141">
        <v>194</v>
      </c>
      <c r="B1496" s="113" t="s">
        <v>2458</v>
      </c>
      <c r="C1496" s="129" t="s">
        <v>153</v>
      </c>
      <c r="D1496" s="130" t="s">
        <v>157</v>
      </c>
      <c r="E1496" s="113" t="s">
        <v>2577</v>
      </c>
      <c r="F1496" s="131" t="s">
        <v>158</v>
      </c>
      <c r="G1496" s="113">
        <v>39</v>
      </c>
      <c r="H1496" s="113" t="s">
        <v>154</v>
      </c>
      <c r="I1496" s="113">
        <v>0</v>
      </c>
      <c r="J1496" s="113">
        <v>0</v>
      </c>
    </row>
    <row r="1497" spans="1:10" ht="15" customHeight="1">
      <c r="A1497" s="141">
        <v>194</v>
      </c>
      <c r="B1497" s="113" t="s">
        <v>2458</v>
      </c>
      <c r="C1497" s="129" t="s">
        <v>153</v>
      </c>
      <c r="D1497" s="130" t="s">
        <v>159</v>
      </c>
      <c r="E1497" s="113" t="s">
        <v>2577</v>
      </c>
      <c r="F1497" s="131" t="s">
        <v>160</v>
      </c>
      <c r="G1497" s="113">
        <v>24</v>
      </c>
      <c r="H1497" s="113" t="s">
        <v>154</v>
      </c>
      <c r="I1497" s="113">
        <v>0</v>
      </c>
      <c r="J1497" s="113">
        <v>0</v>
      </c>
    </row>
    <row r="1498" spans="1:10" ht="15" customHeight="1">
      <c r="A1498" s="141">
        <v>194</v>
      </c>
      <c r="B1498" s="113" t="s">
        <v>2458</v>
      </c>
      <c r="C1498" s="129" t="s">
        <v>153</v>
      </c>
      <c r="D1498" s="130" t="s">
        <v>161</v>
      </c>
      <c r="E1498" s="113" t="s">
        <v>2577</v>
      </c>
      <c r="F1498" s="131" t="s">
        <v>162</v>
      </c>
      <c r="G1498" s="113">
        <v>19</v>
      </c>
      <c r="H1498" s="113" t="s">
        <v>154</v>
      </c>
      <c r="I1498" s="113">
        <v>0</v>
      </c>
      <c r="J1498" s="113">
        <v>0</v>
      </c>
    </row>
    <row r="1499" spans="1:10" ht="15" customHeight="1">
      <c r="A1499" s="141">
        <v>194</v>
      </c>
      <c r="B1499" s="113" t="s">
        <v>2458</v>
      </c>
      <c r="C1499" s="129" t="s">
        <v>163</v>
      </c>
      <c r="D1499" s="130"/>
      <c r="E1499" s="113" t="s">
        <v>2577</v>
      </c>
      <c r="F1499" s="131" t="s">
        <v>2664</v>
      </c>
      <c r="G1499" s="113">
        <v>28</v>
      </c>
      <c r="H1499" s="113" t="s">
        <v>154</v>
      </c>
      <c r="I1499" s="113">
        <v>0</v>
      </c>
      <c r="J1499" s="113">
        <v>0</v>
      </c>
    </row>
    <row r="1500" spans="1:10" ht="15" customHeight="1">
      <c r="A1500" s="141">
        <v>195</v>
      </c>
      <c r="B1500" s="113" t="s">
        <v>2441</v>
      </c>
      <c r="C1500" s="129" t="s">
        <v>153</v>
      </c>
      <c r="D1500" s="130"/>
      <c r="E1500" s="113" t="s">
        <v>2577</v>
      </c>
      <c r="F1500" s="131" t="s">
        <v>2474</v>
      </c>
      <c r="G1500" s="113">
        <v>21</v>
      </c>
      <c r="H1500" s="113" t="s">
        <v>154</v>
      </c>
      <c r="I1500" s="113">
        <v>6</v>
      </c>
      <c r="J1500" s="113">
        <v>24</v>
      </c>
    </row>
    <row r="1501" spans="1:10" ht="15" customHeight="1">
      <c r="A1501" s="141">
        <v>195</v>
      </c>
      <c r="B1501" s="113" t="s">
        <v>2441</v>
      </c>
      <c r="C1501" s="129" t="s">
        <v>153</v>
      </c>
      <c r="D1501" s="130" t="s">
        <v>153</v>
      </c>
      <c r="E1501" s="113" t="s">
        <v>2577</v>
      </c>
      <c r="F1501" s="131" t="s">
        <v>2578</v>
      </c>
      <c r="G1501" s="113">
        <v>32</v>
      </c>
      <c r="H1501" s="113" t="s">
        <v>154</v>
      </c>
      <c r="I1501" s="113">
        <v>0</v>
      </c>
      <c r="J1501" s="113">
        <v>0</v>
      </c>
    </row>
    <row r="1502" spans="1:10" ht="15" customHeight="1">
      <c r="A1502" s="141">
        <v>195</v>
      </c>
      <c r="B1502" s="113" t="s">
        <v>2441</v>
      </c>
      <c r="C1502" s="129" t="s">
        <v>153</v>
      </c>
      <c r="D1502" s="130" t="s">
        <v>155</v>
      </c>
      <c r="E1502" s="113" t="s">
        <v>2577</v>
      </c>
      <c r="F1502" s="131" t="s">
        <v>2579</v>
      </c>
      <c r="G1502" s="113">
        <v>28</v>
      </c>
      <c r="H1502" s="113" t="s">
        <v>154</v>
      </c>
      <c r="I1502" s="113">
        <v>0</v>
      </c>
      <c r="J1502" s="113">
        <v>0</v>
      </c>
    </row>
    <row r="1503" spans="1:10" ht="15" customHeight="1">
      <c r="A1503" s="141">
        <v>195</v>
      </c>
      <c r="B1503" s="113" t="s">
        <v>2441</v>
      </c>
      <c r="C1503" s="129" t="s">
        <v>153</v>
      </c>
      <c r="D1503" s="130" t="s">
        <v>157</v>
      </c>
      <c r="E1503" s="113" t="s">
        <v>2577</v>
      </c>
      <c r="F1503" s="131" t="s">
        <v>158</v>
      </c>
      <c r="G1503" s="113">
        <v>39</v>
      </c>
      <c r="H1503" s="113" t="s">
        <v>154</v>
      </c>
      <c r="I1503" s="113">
        <v>0</v>
      </c>
      <c r="J1503" s="113">
        <v>0</v>
      </c>
    </row>
    <row r="1504" spans="1:10" ht="15" customHeight="1">
      <c r="A1504" s="141">
        <v>195</v>
      </c>
      <c r="B1504" s="113" t="s">
        <v>2441</v>
      </c>
      <c r="C1504" s="129" t="s">
        <v>153</v>
      </c>
      <c r="D1504" s="130" t="s">
        <v>159</v>
      </c>
      <c r="E1504" s="113" t="s">
        <v>2577</v>
      </c>
      <c r="F1504" s="131" t="s">
        <v>160</v>
      </c>
      <c r="G1504" s="113">
        <v>24</v>
      </c>
      <c r="H1504" s="113" t="s">
        <v>154</v>
      </c>
      <c r="I1504" s="113">
        <v>0</v>
      </c>
      <c r="J1504" s="113">
        <v>0</v>
      </c>
    </row>
    <row r="1505" spans="1:10" ht="15" customHeight="1">
      <c r="A1505" s="141">
        <v>195</v>
      </c>
      <c r="B1505" s="113" t="s">
        <v>2441</v>
      </c>
      <c r="C1505" s="129" t="s">
        <v>153</v>
      </c>
      <c r="D1505" s="130" t="s">
        <v>161</v>
      </c>
      <c r="E1505" s="113" t="s">
        <v>2577</v>
      </c>
      <c r="F1505" s="131" t="s">
        <v>162</v>
      </c>
      <c r="G1505" s="113">
        <v>19</v>
      </c>
      <c r="H1505" s="113" t="s">
        <v>154</v>
      </c>
      <c r="I1505" s="113">
        <v>0</v>
      </c>
      <c r="J1505" s="113">
        <v>0</v>
      </c>
    </row>
    <row r="1506" spans="1:10" ht="15" customHeight="1">
      <c r="A1506" s="141">
        <v>195</v>
      </c>
      <c r="B1506" s="113" t="s">
        <v>2441</v>
      </c>
      <c r="C1506" s="129" t="s">
        <v>163</v>
      </c>
      <c r="D1506" s="130"/>
      <c r="E1506" s="113" t="s">
        <v>2577</v>
      </c>
      <c r="F1506" s="131" t="s">
        <v>2665</v>
      </c>
      <c r="G1506" s="113">
        <v>30</v>
      </c>
      <c r="H1506" s="113" t="s">
        <v>154</v>
      </c>
      <c r="I1506" s="113">
        <v>0</v>
      </c>
      <c r="J1506" s="113">
        <v>0</v>
      </c>
    </row>
    <row r="1507" spans="1:10" ht="15" customHeight="1">
      <c r="A1507" s="141">
        <v>195</v>
      </c>
      <c r="B1507" s="113" t="s">
        <v>2441</v>
      </c>
      <c r="C1507" s="129" t="s">
        <v>452</v>
      </c>
      <c r="D1507" s="130"/>
      <c r="E1507" s="113" t="s">
        <v>2577</v>
      </c>
      <c r="F1507" s="131" t="s">
        <v>2666</v>
      </c>
      <c r="G1507" s="113">
        <v>18</v>
      </c>
      <c r="H1507" s="113" t="s">
        <v>154</v>
      </c>
      <c r="I1507" s="113">
        <v>0</v>
      </c>
      <c r="J1507" s="113">
        <v>0</v>
      </c>
    </row>
    <row r="1508" spans="1:10" ht="15" customHeight="1">
      <c r="A1508" s="141">
        <v>195</v>
      </c>
      <c r="B1508" s="113" t="s">
        <v>2441</v>
      </c>
      <c r="C1508" s="129" t="s">
        <v>344</v>
      </c>
      <c r="D1508" s="130"/>
      <c r="E1508" s="113" t="s">
        <v>2577</v>
      </c>
      <c r="F1508" s="131" t="s">
        <v>2667</v>
      </c>
      <c r="G1508" s="113">
        <v>28</v>
      </c>
      <c r="H1508" s="113" t="s">
        <v>154</v>
      </c>
      <c r="I1508" s="113">
        <v>0</v>
      </c>
      <c r="J1508" s="113">
        <v>0</v>
      </c>
    </row>
    <row r="1509" spans="1:10" ht="15" customHeight="1">
      <c r="A1509" s="141">
        <v>196</v>
      </c>
      <c r="B1509" s="113" t="s">
        <v>2441</v>
      </c>
      <c r="C1509" s="129" t="s">
        <v>153</v>
      </c>
      <c r="D1509" s="130"/>
      <c r="E1509" s="113" t="s">
        <v>2577</v>
      </c>
      <c r="F1509" s="131" t="s">
        <v>2476</v>
      </c>
      <c r="G1509" s="113">
        <v>35</v>
      </c>
      <c r="H1509" s="113" t="s">
        <v>154</v>
      </c>
      <c r="I1509" s="113">
        <v>6</v>
      </c>
      <c r="J1509" s="113">
        <v>24</v>
      </c>
    </row>
    <row r="1510" spans="1:10" ht="15" customHeight="1">
      <c r="A1510" s="141">
        <v>196</v>
      </c>
      <c r="B1510" s="113" t="s">
        <v>2441</v>
      </c>
      <c r="C1510" s="129" t="s">
        <v>153</v>
      </c>
      <c r="D1510" s="130" t="s">
        <v>153</v>
      </c>
      <c r="E1510" s="113" t="s">
        <v>2577</v>
      </c>
      <c r="F1510" s="131" t="s">
        <v>2578</v>
      </c>
      <c r="G1510" s="113">
        <v>32</v>
      </c>
      <c r="H1510" s="113" t="s">
        <v>154</v>
      </c>
      <c r="I1510" s="113">
        <v>0</v>
      </c>
      <c r="J1510" s="113">
        <v>0</v>
      </c>
    </row>
    <row r="1511" spans="1:10" ht="15" customHeight="1">
      <c r="A1511" s="141">
        <v>196</v>
      </c>
      <c r="B1511" s="113" t="s">
        <v>2441</v>
      </c>
      <c r="C1511" s="129" t="s">
        <v>153</v>
      </c>
      <c r="D1511" s="130" t="s">
        <v>155</v>
      </c>
      <c r="E1511" s="113" t="s">
        <v>2577</v>
      </c>
      <c r="F1511" s="131" t="s">
        <v>2579</v>
      </c>
      <c r="G1511" s="113">
        <v>28</v>
      </c>
      <c r="H1511" s="113" t="s">
        <v>154</v>
      </c>
      <c r="I1511" s="113">
        <v>0</v>
      </c>
      <c r="J1511" s="113">
        <v>0</v>
      </c>
    </row>
    <row r="1512" spans="1:10" ht="15" customHeight="1">
      <c r="A1512" s="141">
        <v>196</v>
      </c>
      <c r="B1512" s="113" t="s">
        <v>2441</v>
      </c>
      <c r="C1512" s="129" t="s">
        <v>153</v>
      </c>
      <c r="D1512" s="130" t="s">
        <v>157</v>
      </c>
      <c r="E1512" s="113" t="s">
        <v>2577</v>
      </c>
      <c r="F1512" s="131" t="s">
        <v>158</v>
      </c>
      <c r="G1512" s="113">
        <v>39</v>
      </c>
      <c r="H1512" s="113" t="s">
        <v>154</v>
      </c>
      <c r="I1512" s="113">
        <v>0</v>
      </c>
      <c r="J1512" s="113">
        <v>0</v>
      </c>
    </row>
    <row r="1513" spans="1:10" ht="15" customHeight="1">
      <c r="A1513" s="141">
        <v>196</v>
      </c>
      <c r="B1513" s="113" t="s">
        <v>2441</v>
      </c>
      <c r="C1513" s="129" t="s">
        <v>153</v>
      </c>
      <c r="D1513" s="130" t="s">
        <v>159</v>
      </c>
      <c r="E1513" s="113" t="s">
        <v>2577</v>
      </c>
      <c r="F1513" s="131" t="s">
        <v>160</v>
      </c>
      <c r="G1513" s="113">
        <v>24</v>
      </c>
      <c r="H1513" s="113" t="s">
        <v>154</v>
      </c>
      <c r="I1513" s="113">
        <v>0</v>
      </c>
      <c r="J1513" s="113">
        <v>0</v>
      </c>
    </row>
    <row r="1514" spans="1:10" ht="15" customHeight="1">
      <c r="A1514" s="141">
        <v>196</v>
      </c>
      <c r="B1514" s="113" t="s">
        <v>2441</v>
      </c>
      <c r="C1514" s="129" t="s">
        <v>153</v>
      </c>
      <c r="D1514" s="130" t="s">
        <v>161</v>
      </c>
      <c r="E1514" s="113" t="s">
        <v>2577</v>
      </c>
      <c r="F1514" s="131" t="s">
        <v>162</v>
      </c>
      <c r="G1514" s="113">
        <v>19</v>
      </c>
      <c r="H1514" s="113" t="s">
        <v>154</v>
      </c>
      <c r="I1514" s="113">
        <v>0</v>
      </c>
      <c r="J1514" s="113">
        <v>0</v>
      </c>
    </row>
    <row r="1515" spans="1:10" ht="15" customHeight="1">
      <c r="A1515" s="141">
        <v>196</v>
      </c>
      <c r="B1515" s="113" t="s">
        <v>2441</v>
      </c>
      <c r="C1515" s="129" t="s">
        <v>163</v>
      </c>
      <c r="D1515" s="130"/>
      <c r="E1515" s="113" t="s">
        <v>2577</v>
      </c>
      <c r="F1515" s="131" t="s">
        <v>2668</v>
      </c>
      <c r="G1515" s="113">
        <v>38</v>
      </c>
      <c r="H1515" s="113" t="s">
        <v>154</v>
      </c>
      <c r="I1515" s="113">
        <v>0</v>
      </c>
      <c r="J1515" s="113">
        <v>0</v>
      </c>
    </row>
    <row r="1516" spans="1:10" ht="15" customHeight="1">
      <c r="A1516" s="141">
        <v>196</v>
      </c>
      <c r="B1516" s="113" t="s">
        <v>2441</v>
      </c>
      <c r="C1516" s="129" t="s">
        <v>452</v>
      </c>
      <c r="D1516" s="130"/>
      <c r="E1516" s="113" t="s">
        <v>2577</v>
      </c>
      <c r="F1516" s="131" t="s">
        <v>2669</v>
      </c>
      <c r="G1516" s="113">
        <v>26</v>
      </c>
      <c r="H1516" s="113" t="s">
        <v>154</v>
      </c>
      <c r="I1516" s="113">
        <v>0</v>
      </c>
      <c r="J1516" s="113">
        <v>0</v>
      </c>
    </row>
    <row r="1517" spans="1:10" ht="15" customHeight="1">
      <c r="A1517" s="141">
        <v>196</v>
      </c>
      <c r="B1517" s="113" t="s">
        <v>2441</v>
      </c>
      <c r="C1517" s="129" t="s">
        <v>344</v>
      </c>
      <c r="D1517" s="130"/>
      <c r="E1517" s="113" t="s">
        <v>2577</v>
      </c>
      <c r="F1517" s="131" t="s">
        <v>2670</v>
      </c>
      <c r="G1517" s="113">
        <v>36</v>
      </c>
      <c r="H1517" s="113" t="s">
        <v>154</v>
      </c>
      <c r="I1517" s="113">
        <v>0</v>
      </c>
      <c r="J1517" s="113">
        <v>0</v>
      </c>
    </row>
    <row r="1518" spans="1:10" ht="15" customHeight="1">
      <c r="A1518" s="141">
        <v>197</v>
      </c>
      <c r="B1518" s="113" t="s">
        <v>2441</v>
      </c>
      <c r="C1518" s="129" t="s">
        <v>153</v>
      </c>
      <c r="D1518" s="130"/>
      <c r="E1518" s="113" t="s">
        <v>2577</v>
      </c>
      <c r="F1518" s="131" t="s">
        <v>2478</v>
      </c>
      <c r="G1518" s="113">
        <v>30</v>
      </c>
      <c r="H1518" s="113" t="s">
        <v>154</v>
      </c>
      <c r="I1518" s="113">
        <v>12</v>
      </c>
      <c r="J1518" s="113">
        <v>16</v>
      </c>
    </row>
    <row r="1519" spans="1:10" ht="15" customHeight="1">
      <c r="A1519" s="141">
        <v>197</v>
      </c>
      <c r="B1519" s="113" t="s">
        <v>2441</v>
      </c>
      <c r="C1519" s="129" t="s">
        <v>153</v>
      </c>
      <c r="D1519" s="130" t="s">
        <v>153</v>
      </c>
      <c r="E1519" s="113" t="s">
        <v>2577</v>
      </c>
      <c r="F1519" s="131" t="s">
        <v>2578</v>
      </c>
      <c r="G1519" s="113">
        <v>32</v>
      </c>
      <c r="H1519" s="113" t="s">
        <v>154</v>
      </c>
      <c r="I1519" s="113">
        <v>0</v>
      </c>
      <c r="J1519" s="113">
        <v>0</v>
      </c>
    </row>
    <row r="1520" spans="1:10" ht="15" customHeight="1">
      <c r="A1520" s="141">
        <v>197</v>
      </c>
      <c r="B1520" s="113" t="s">
        <v>2441</v>
      </c>
      <c r="C1520" s="129" t="s">
        <v>153</v>
      </c>
      <c r="D1520" s="130" t="s">
        <v>155</v>
      </c>
      <c r="E1520" s="113" t="s">
        <v>2577</v>
      </c>
      <c r="F1520" s="131" t="s">
        <v>2579</v>
      </c>
      <c r="G1520" s="113">
        <v>28</v>
      </c>
      <c r="H1520" s="113" t="s">
        <v>154</v>
      </c>
      <c r="I1520" s="113">
        <v>0</v>
      </c>
      <c r="J1520" s="113">
        <v>0</v>
      </c>
    </row>
    <row r="1521" spans="1:10" ht="15" customHeight="1">
      <c r="A1521" s="141">
        <v>197</v>
      </c>
      <c r="B1521" s="113" t="s">
        <v>2441</v>
      </c>
      <c r="C1521" s="129" t="s">
        <v>153</v>
      </c>
      <c r="D1521" s="130" t="s">
        <v>157</v>
      </c>
      <c r="E1521" s="113" t="s">
        <v>2577</v>
      </c>
      <c r="F1521" s="131" t="s">
        <v>158</v>
      </c>
      <c r="G1521" s="113">
        <v>39</v>
      </c>
      <c r="H1521" s="113" t="s">
        <v>154</v>
      </c>
      <c r="I1521" s="113">
        <v>0</v>
      </c>
      <c r="J1521" s="113">
        <v>0</v>
      </c>
    </row>
    <row r="1522" spans="1:10" ht="15" customHeight="1">
      <c r="A1522" s="141">
        <v>197</v>
      </c>
      <c r="B1522" s="113" t="s">
        <v>2441</v>
      </c>
      <c r="C1522" s="129" t="s">
        <v>153</v>
      </c>
      <c r="D1522" s="130" t="s">
        <v>159</v>
      </c>
      <c r="E1522" s="113" t="s">
        <v>2577</v>
      </c>
      <c r="F1522" s="131" t="s">
        <v>160</v>
      </c>
      <c r="G1522" s="113">
        <v>24</v>
      </c>
      <c r="H1522" s="113" t="s">
        <v>154</v>
      </c>
      <c r="I1522" s="113">
        <v>0</v>
      </c>
      <c r="J1522" s="113">
        <v>0</v>
      </c>
    </row>
    <row r="1523" spans="1:10" ht="15" customHeight="1">
      <c r="A1523" s="141">
        <v>197</v>
      </c>
      <c r="B1523" s="113" t="s">
        <v>2441</v>
      </c>
      <c r="C1523" s="129" t="s">
        <v>153</v>
      </c>
      <c r="D1523" s="130" t="s">
        <v>161</v>
      </c>
      <c r="E1523" s="113" t="s">
        <v>2577</v>
      </c>
      <c r="F1523" s="131" t="s">
        <v>162</v>
      </c>
      <c r="G1523" s="113">
        <v>19</v>
      </c>
      <c r="H1523" s="113" t="s">
        <v>154</v>
      </c>
      <c r="I1523" s="113">
        <v>0</v>
      </c>
      <c r="J1523" s="113">
        <v>0</v>
      </c>
    </row>
    <row r="1524" spans="1:10" ht="15" customHeight="1">
      <c r="A1524" s="141">
        <v>197</v>
      </c>
      <c r="B1524" s="113" t="s">
        <v>2441</v>
      </c>
      <c r="C1524" s="129" t="s">
        <v>163</v>
      </c>
      <c r="D1524" s="130"/>
      <c r="E1524" s="113" t="s">
        <v>2577</v>
      </c>
      <c r="F1524" s="131" t="s">
        <v>2671</v>
      </c>
      <c r="G1524" s="113">
        <v>27</v>
      </c>
      <c r="H1524" s="113" t="s">
        <v>154</v>
      </c>
      <c r="I1524" s="113">
        <v>0</v>
      </c>
      <c r="J1524" s="113">
        <v>0</v>
      </c>
    </row>
    <row r="1525" spans="1:10" ht="15" customHeight="1">
      <c r="A1525" s="141">
        <v>197</v>
      </c>
      <c r="B1525" s="113" t="s">
        <v>2441</v>
      </c>
      <c r="C1525" s="129" t="s">
        <v>452</v>
      </c>
      <c r="D1525" s="130"/>
      <c r="E1525" s="113" t="s">
        <v>2577</v>
      </c>
      <c r="F1525" s="131" t="s">
        <v>2672</v>
      </c>
      <c r="G1525" s="113">
        <v>15</v>
      </c>
      <c r="H1525" s="113" t="s">
        <v>154</v>
      </c>
      <c r="I1525" s="113">
        <v>0</v>
      </c>
      <c r="J1525" s="113">
        <v>0</v>
      </c>
    </row>
    <row r="1526" spans="1:10" ht="15" customHeight="1">
      <c r="A1526" s="141">
        <v>197</v>
      </c>
      <c r="B1526" s="113" t="s">
        <v>2441</v>
      </c>
      <c r="C1526" s="129" t="s">
        <v>344</v>
      </c>
      <c r="D1526" s="130"/>
      <c r="E1526" s="113" t="s">
        <v>2577</v>
      </c>
      <c r="F1526" s="131" t="s">
        <v>2673</v>
      </c>
      <c r="G1526" s="113">
        <v>25</v>
      </c>
      <c r="H1526" s="113" t="s">
        <v>154</v>
      </c>
      <c r="I1526" s="113">
        <v>0</v>
      </c>
      <c r="J1526" s="113">
        <v>0</v>
      </c>
    </row>
    <row r="1527" spans="1:10" ht="15" customHeight="1">
      <c r="A1527" s="141">
        <v>198</v>
      </c>
      <c r="B1527" s="113" t="s">
        <v>2441</v>
      </c>
      <c r="C1527" s="129" t="s">
        <v>153</v>
      </c>
      <c r="D1527" s="130"/>
      <c r="E1527" s="113" t="s">
        <v>2577</v>
      </c>
      <c r="F1527" s="131" t="s">
        <v>2480</v>
      </c>
      <c r="G1527" s="113">
        <v>35</v>
      </c>
      <c r="H1527" s="113" t="s">
        <v>154</v>
      </c>
      <c r="I1527" s="113">
        <v>6</v>
      </c>
      <c r="J1527" s="113">
        <v>16</v>
      </c>
    </row>
    <row r="1528" spans="1:10" ht="15" customHeight="1">
      <c r="A1528" s="141">
        <v>198</v>
      </c>
      <c r="B1528" s="113" t="s">
        <v>2441</v>
      </c>
      <c r="C1528" s="129" t="s">
        <v>153</v>
      </c>
      <c r="D1528" s="130" t="s">
        <v>153</v>
      </c>
      <c r="E1528" s="113" t="s">
        <v>2577</v>
      </c>
      <c r="F1528" s="131" t="s">
        <v>2578</v>
      </c>
      <c r="G1528" s="113">
        <v>32</v>
      </c>
      <c r="H1528" s="113" t="s">
        <v>154</v>
      </c>
      <c r="I1528" s="113">
        <v>3</v>
      </c>
      <c r="J1528" s="113">
        <v>0</v>
      </c>
    </row>
    <row r="1529" spans="1:10" ht="15" customHeight="1">
      <c r="A1529" s="141">
        <v>198</v>
      </c>
      <c r="B1529" s="113" t="s">
        <v>2441</v>
      </c>
      <c r="C1529" s="129" t="s">
        <v>153</v>
      </c>
      <c r="D1529" s="130" t="s">
        <v>155</v>
      </c>
      <c r="E1529" s="113" t="s">
        <v>2577</v>
      </c>
      <c r="F1529" s="131" t="s">
        <v>2579</v>
      </c>
      <c r="G1529" s="113">
        <v>28</v>
      </c>
      <c r="H1529" s="113" t="s">
        <v>154</v>
      </c>
      <c r="I1529" s="113">
        <v>0</v>
      </c>
      <c r="J1529" s="113">
        <v>0</v>
      </c>
    </row>
    <row r="1530" spans="1:10" ht="15" customHeight="1">
      <c r="A1530" s="141">
        <v>198</v>
      </c>
      <c r="B1530" s="113" t="s">
        <v>2441</v>
      </c>
      <c r="C1530" s="129" t="s">
        <v>153</v>
      </c>
      <c r="D1530" s="130" t="s">
        <v>157</v>
      </c>
      <c r="E1530" s="113" t="s">
        <v>2577</v>
      </c>
      <c r="F1530" s="131" t="s">
        <v>158</v>
      </c>
      <c r="G1530" s="113">
        <v>39</v>
      </c>
      <c r="H1530" s="113" t="s">
        <v>154</v>
      </c>
      <c r="I1530" s="113">
        <v>0</v>
      </c>
      <c r="J1530" s="113">
        <v>0</v>
      </c>
    </row>
    <row r="1531" spans="1:10" ht="15" customHeight="1">
      <c r="A1531" s="141">
        <v>198</v>
      </c>
      <c r="B1531" s="113" t="s">
        <v>2441</v>
      </c>
      <c r="C1531" s="129" t="s">
        <v>153</v>
      </c>
      <c r="D1531" s="130" t="s">
        <v>159</v>
      </c>
      <c r="E1531" s="113" t="s">
        <v>2577</v>
      </c>
      <c r="F1531" s="131" t="s">
        <v>160</v>
      </c>
      <c r="G1531" s="113">
        <v>24</v>
      </c>
      <c r="H1531" s="113" t="s">
        <v>154</v>
      </c>
      <c r="I1531" s="113">
        <v>0</v>
      </c>
      <c r="J1531" s="113">
        <v>0</v>
      </c>
    </row>
    <row r="1532" spans="1:10" ht="15" customHeight="1">
      <c r="A1532" s="141">
        <v>198</v>
      </c>
      <c r="B1532" s="113" t="s">
        <v>2441</v>
      </c>
      <c r="C1532" s="129" t="s">
        <v>153</v>
      </c>
      <c r="D1532" s="130" t="s">
        <v>161</v>
      </c>
      <c r="E1532" s="113" t="s">
        <v>2577</v>
      </c>
      <c r="F1532" s="131" t="s">
        <v>162</v>
      </c>
      <c r="G1532" s="113">
        <v>19</v>
      </c>
      <c r="H1532" s="113" t="s">
        <v>154</v>
      </c>
      <c r="I1532" s="113">
        <v>0</v>
      </c>
      <c r="J1532" s="113">
        <v>0</v>
      </c>
    </row>
    <row r="1533" spans="1:10" ht="15" customHeight="1">
      <c r="A1533" s="141">
        <v>198</v>
      </c>
      <c r="B1533" s="113" t="s">
        <v>2441</v>
      </c>
      <c r="C1533" s="129" t="s">
        <v>163</v>
      </c>
      <c r="D1533" s="130"/>
      <c r="E1533" s="113" t="s">
        <v>2577</v>
      </c>
      <c r="F1533" s="131" t="s">
        <v>2674</v>
      </c>
      <c r="G1533" s="113">
        <v>27</v>
      </c>
      <c r="H1533" s="113" t="s">
        <v>154</v>
      </c>
      <c r="I1533" s="113">
        <v>0</v>
      </c>
      <c r="J1533" s="113">
        <v>0</v>
      </c>
    </row>
    <row r="1534" spans="1:10" ht="15" customHeight="1">
      <c r="A1534" s="141">
        <v>198</v>
      </c>
      <c r="B1534" s="113" t="s">
        <v>2441</v>
      </c>
      <c r="C1534" s="129" t="s">
        <v>452</v>
      </c>
      <c r="D1534" s="130"/>
      <c r="E1534" s="113" t="s">
        <v>2577</v>
      </c>
      <c r="F1534" s="131" t="s">
        <v>2675</v>
      </c>
      <c r="G1534" s="113">
        <v>26</v>
      </c>
      <c r="H1534" s="113" t="s">
        <v>154</v>
      </c>
      <c r="I1534" s="113">
        <v>0</v>
      </c>
      <c r="J1534" s="113">
        <v>0</v>
      </c>
    </row>
    <row r="1535" spans="1:10" ht="15" customHeight="1">
      <c r="A1535" s="141">
        <v>199</v>
      </c>
      <c r="B1535" s="113" t="s">
        <v>2441</v>
      </c>
      <c r="C1535" s="129" t="s">
        <v>153</v>
      </c>
      <c r="D1535" s="130"/>
      <c r="E1535" s="113" t="s">
        <v>2577</v>
      </c>
      <c r="F1535" s="131" t="s">
        <v>2482</v>
      </c>
      <c r="G1535" s="113">
        <v>31</v>
      </c>
      <c r="H1535" s="113" t="s">
        <v>154</v>
      </c>
      <c r="I1535" s="113">
        <v>8</v>
      </c>
      <c r="J1535" s="113">
        <v>16</v>
      </c>
    </row>
    <row r="1536" spans="1:10" ht="15" customHeight="1">
      <c r="A1536" s="141">
        <v>199</v>
      </c>
      <c r="B1536" s="113" t="s">
        <v>2441</v>
      </c>
      <c r="C1536" s="129" t="s">
        <v>153</v>
      </c>
      <c r="D1536" s="130" t="s">
        <v>153</v>
      </c>
      <c r="E1536" s="113" t="s">
        <v>2577</v>
      </c>
      <c r="F1536" s="131" t="s">
        <v>2578</v>
      </c>
      <c r="G1536" s="113">
        <v>32</v>
      </c>
      <c r="H1536" s="113" t="s">
        <v>154</v>
      </c>
      <c r="I1536" s="113">
        <v>0</v>
      </c>
      <c r="J1536" s="113">
        <v>0</v>
      </c>
    </row>
    <row r="1537" spans="1:10" ht="15" customHeight="1">
      <c r="A1537" s="141">
        <v>199</v>
      </c>
      <c r="B1537" s="113" t="s">
        <v>2441</v>
      </c>
      <c r="C1537" s="129" t="s">
        <v>153</v>
      </c>
      <c r="D1537" s="130" t="s">
        <v>155</v>
      </c>
      <c r="E1537" s="113" t="s">
        <v>2577</v>
      </c>
      <c r="F1537" s="131" t="s">
        <v>2579</v>
      </c>
      <c r="G1537" s="113">
        <v>28</v>
      </c>
      <c r="H1537" s="113" t="s">
        <v>154</v>
      </c>
      <c r="I1537" s="113">
        <v>0</v>
      </c>
      <c r="J1537" s="113">
        <v>0</v>
      </c>
    </row>
    <row r="1538" spans="1:10" ht="15" customHeight="1">
      <c r="A1538" s="141">
        <v>199</v>
      </c>
      <c r="B1538" s="113" t="s">
        <v>2441</v>
      </c>
      <c r="C1538" s="129" t="s">
        <v>153</v>
      </c>
      <c r="D1538" s="130" t="s">
        <v>157</v>
      </c>
      <c r="E1538" s="113" t="s">
        <v>2577</v>
      </c>
      <c r="F1538" s="131" t="s">
        <v>158</v>
      </c>
      <c r="G1538" s="113">
        <v>39</v>
      </c>
      <c r="H1538" s="113" t="s">
        <v>154</v>
      </c>
      <c r="I1538" s="113">
        <v>0</v>
      </c>
      <c r="J1538" s="113">
        <v>0</v>
      </c>
    </row>
    <row r="1539" spans="1:10" ht="15" customHeight="1">
      <c r="A1539" s="141">
        <v>199</v>
      </c>
      <c r="B1539" s="113" t="s">
        <v>2441</v>
      </c>
      <c r="C1539" s="129" t="s">
        <v>153</v>
      </c>
      <c r="D1539" s="130" t="s">
        <v>159</v>
      </c>
      <c r="E1539" s="113" t="s">
        <v>2577</v>
      </c>
      <c r="F1539" s="131" t="s">
        <v>160</v>
      </c>
      <c r="G1539" s="113">
        <v>24</v>
      </c>
      <c r="H1539" s="113" t="s">
        <v>154</v>
      </c>
      <c r="I1539" s="113">
        <v>0</v>
      </c>
      <c r="J1539" s="113">
        <v>0</v>
      </c>
    </row>
    <row r="1540" spans="1:10" ht="15" customHeight="1">
      <c r="A1540" s="141">
        <v>199</v>
      </c>
      <c r="B1540" s="113" t="s">
        <v>2441</v>
      </c>
      <c r="C1540" s="129" t="s">
        <v>153</v>
      </c>
      <c r="D1540" s="130" t="s">
        <v>161</v>
      </c>
      <c r="E1540" s="113" t="s">
        <v>2577</v>
      </c>
      <c r="F1540" s="131" t="s">
        <v>162</v>
      </c>
      <c r="G1540" s="113">
        <v>19</v>
      </c>
      <c r="H1540" s="113" t="s">
        <v>154</v>
      </c>
      <c r="I1540" s="113">
        <v>0</v>
      </c>
      <c r="J1540" s="113">
        <v>0</v>
      </c>
    </row>
    <row r="1541" spans="1:10" ht="15" customHeight="1">
      <c r="A1541" s="141">
        <v>199</v>
      </c>
      <c r="B1541" s="113" t="s">
        <v>2441</v>
      </c>
      <c r="C1541" s="129" t="s">
        <v>163</v>
      </c>
      <c r="D1541" s="130"/>
      <c r="E1541" s="113" t="s">
        <v>2577</v>
      </c>
      <c r="F1541" s="131" t="s">
        <v>2676</v>
      </c>
      <c r="G1541" s="113">
        <v>25</v>
      </c>
      <c r="H1541" s="113" t="s">
        <v>154</v>
      </c>
      <c r="I1541" s="113">
        <v>0</v>
      </c>
      <c r="J1541" s="113">
        <v>0</v>
      </c>
    </row>
    <row r="1542" spans="1:10" ht="15" customHeight="1">
      <c r="A1542" s="141">
        <v>199</v>
      </c>
      <c r="B1542" s="113" t="s">
        <v>2441</v>
      </c>
      <c r="C1542" s="129" t="s">
        <v>452</v>
      </c>
      <c r="D1542" s="130"/>
      <c r="E1542" s="113" t="s">
        <v>2577</v>
      </c>
      <c r="F1542" s="131" t="s">
        <v>2677</v>
      </c>
      <c r="G1542" s="113">
        <v>23</v>
      </c>
      <c r="H1542" s="113" t="s">
        <v>154</v>
      </c>
      <c r="I1542" s="113">
        <v>0</v>
      </c>
      <c r="J1542" s="113">
        <v>0</v>
      </c>
    </row>
    <row r="1543" spans="1:10" ht="15" customHeight="1">
      <c r="A1543" s="141">
        <v>200</v>
      </c>
      <c r="B1543" s="113" t="s">
        <v>2441</v>
      </c>
      <c r="C1543" s="129" t="s">
        <v>153</v>
      </c>
      <c r="D1543" s="130"/>
      <c r="E1543" s="113" t="s">
        <v>2577</v>
      </c>
      <c r="F1543" s="131" t="s">
        <v>2484</v>
      </c>
      <c r="G1543" s="113">
        <v>35</v>
      </c>
      <c r="H1543" s="113" t="s">
        <v>154</v>
      </c>
      <c r="I1543" s="113">
        <v>4</v>
      </c>
      <c r="J1543" s="113">
        <v>16</v>
      </c>
    </row>
    <row r="1544" spans="1:10" ht="15" customHeight="1">
      <c r="A1544" s="141">
        <v>200</v>
      </c>
      <c r="B1544" s="113" t="s">
        <v>2441</v>
      </c>
      <c r="C1544" s="129" t="s">
        <v>153</v>
      </c>
      <c r="D1544" s="130" t="s">
        <v>153</v>
      </c>
      <c r="E1544" s="113" t="s">
        <v>2577</v>
      </c>
      <c r="F1544" s="131" t="s">
        <v>2578</v>
      </c>
      <c r="G1544" s="113">
        <v>32</v>
      </c>
      <c r="H1544" s="113" t="s">
        <v>154</v>
      </c>
      <c r="I1544" s="113">
        <v>0</v>
      </c>
      <c r="J1544" s="113">
        <v>0</v>
      </c>
    </row>
    <row r="1545" spans="1:10" ht="15" customHeight="1">
      <c r="A1545" s="141">
        <v>200</v>
      </c>
      <c r="B1545" s="113" t="s">
        <v>2441</v>
      </c>
      <c r="C1545" s="129" t="s">
        <v>153</v>
      </c>
      <c r="D1545" s="130" t="s">
        <v>155</v>
      </c>
      <c r="E1545" s="113" t="s">
        <v>2577</v>
      </c>
      <c r="F1545" s="131" t="s">
        <v>2579</v>
      </c>
      <c r="G1545" s="113">
        <v>28</v>
      </c>
      <c r="H1545" s="113" t="s">
        <v>154</v>
      </c>
      <c r="I1545" s="113">
        <v>0</v>
      </c>
      <c r="J1545" s="113">
        <v>0</v>
      </c>
    </row>
    <row r="1546" spans="1:10" ht="15" customHeight="1">
      <c r="A1546" s="141">
        <v>200</v>
      </c>
      <c r="B1546" s="113" t="s">
        <v>2441</v>
      </c>
      <c r="C1546" s="129" t="s">
        <v>153</v>
      </c>
      <c r="D1546" s="130" t="s">
        <v>157</v>
      </c>
      <c r="E1546" s="113" t="s">
        <v>2577</v>
      </c>
      <c r="F1546" s="131" t="s">
        <v>158</v>
      </c>
      <c r="G1546" s="113">
        <v>39</v>
      </c>
      <c r="H1546" s="113" t="s">
        <v>154</v>
      </c>
      <c r="I1546" s="113">
        <v>0</v>
      </c>
      <c r="J1546" s="113">
        <v>0</v>
      </c>
    </row>
    <row r="1547" spans="1:10" ht="15" customHeight="1">
      <c r="A1547" s="141">
        <v>200</v>
      </c>
      <c r="B1547" s="113" t="s">
        <v>2441</v>
      </c>
      <c r="C1547" s="129" t="s">
        <v>153</v>
      </c>
      <c r="D1547" s="130" t="s">
        <v>159</v>
      </c>
      <c r="E1547" s="113" t="s">
        <v>2577</v>
      </c>
      <c r="F1547" s="131" t="s">
        <v>160</v>
      </c>
      <c r="G1547" s="113">
        <v>24</v>
      </c>
      <c r="H1547" s="113" t="s">
        <v>154</v>
      </c>
      <c r="I1547" s="113">
        <v>0</v>
      </c>
      <c r="J1547" s="113">
        <v>0</v>
      </c>
    </row>
    <row r="1548" spans="1:10" ht="15" customHeight="1">
      <c r="A1548" s="141">
        <v>200</v>
      </c>
      <c r="B1548" s="113" t="s">
        <v>2441</v>
      </c>
      <c r="C1548" s="129" t="s">
        <v>153</v>
      </c>
      <c r="D1548" s="130" t="s">
        <v>161</v>
      </c>
      <c r="E1548" s="113" t="s">
        <v>2577</v>
      </c>
      <c r="F1548" s="131" t="s">
        <v>162</v>
      </c>
      <c r="G1548" s="113">
        <v>19</v>
      </c>
      <c r="H1548" s="113" t="s">
        <v>154</v>
      </c>
      <c r="I1548" s="113">
        <v>0</v>
      </c>
      <c r="J1548" s="113">
        <v>0</v>
      </c>
    </row>
    <row r="1549" spans="1:10" ht="15" customHeight="1">
      <c r="A1549" s="141">
        <v>200</v>
      </c>
      <c r="B1549" s="113" t="s">
        <v>2441</v>
      </c>
      <c r="C1549" s="129" t="s">
        <v>163</v>
      </c>
      <c r="D1549" s="130"/>
      <c r="E1549" s="113" t="s">
        <v>2577</v>
      </c>
      <c r="F1549" s="131" t="s">
        <v>2678</v>
      </c>
      <c r="G1549" s="113">
        <v>23</v>
      </c>
      <c r="H1549" s="113" t="s">
        <v>154</v>
      </c>
      <c r="I1549" s="113">
        <v>0</v>
      </c>
      <c r="J1549" s="113">
        <v>0</v>
      </c>
    </row>
    <row r="1550" spans="1:10" ht="15" customHeight="1">
      <c r="A1550" s="141">
        <v>200</v>
      </c>
      <c r="B1550" s="113" t="s">
        <v>2441</v>
      </c>
      <c r="C1550" s="129" t="s">
        <v>452</v>
      </c>
      <c r="D1550" s="130"/>
      <c r="E1550" s="113" t="s">
        <v>2577</v>
      </c>
      <c r="F1550" s="131" t="s">
        <v>2679</v>
      </c>
      <c r="G1550" s="113">
        <v>26</v>
      </c>
      <c r="H1550" s="113" t="s">
        <v>154</v>
      </c>
      <c r="I1550" s="113">
        <v>0</v>
      </c>
      <c r="J1550" s="113">
        <v>0</v>
      </c>
    </row>
    <row r="1551" spans="1:10" ht="15" customHeight="1">
      <c r="A1551" s="141">
        <v>201</v>
      </c>
      <c r="B1551" s="113" t="s">
        <v>2153</v>
      </c>
      <c r="C1551" s="129" t="s">
        <v>153</v>
      </c>
      <c r="D1551" s="130"/>
      <c r="E1551" s="113" t="s">
        <v>2577</v>
      </c>
      <c r="F1551" s="131" t="s">
        <v>2486</v>
      </c>
      <c r="G1551" s="113">
        <v>35</v>
      </c>
      <c r="H1551" s="113" t="s">
        <v>154</v>
      </c>
      <c r="I1551" s="113">
        <v>2</v>
      </c>
      <c r="J1551" s="113">
        <v>4</v>
      </c>
    </row>
    <row r="1552" spans="1:10" ht="15" customHeight="1">
      <c r="A1552" s="141">
        <v>201</v>
      </c>
      <c r="B1552" s="113" t="s">
        <v>2153</v>
      </c>
      <c r="C1552" s="129" t="s">
        <v>153</v>
      </c>
      <c r="D1552" s="130" t="s">
        <v>153</v>
      </c>
      <c r="E1552" s="113" t="s">
        <v>2577</v>
      </c>
      <c r="F1552" s="131" t="s">
        <v>2578</v>
      </c>
      <c r="G1552" s="113">
        <v>32</v>
      </c>
      <c r="H1552" s="113" t="s">
        <v>154</v>
      </c>
      <c r="I1552" s="113">
        <v>0</v>
      </c>
      <c r="J1552" s="113">
        <v>0</v>
      </c>
    </row>
    <row r="1553" spans="1:10" ht="15" customHeight="1">
      <c r="A1553" s="141">
        <v>201</v>
      </c>
      <c r="B1553" s="113" t="s">
        <v>2153</v>
      </c>
      <c r="C1553" s="129" t="s">
        <v>153</v>
      </c>
      <c r="D1553" s="130" t="s">
        <v>155</v>
      </c>
      <c r="E1553" s="113" t="s">
        <v>2577</v>
      </c>
      <c r="F1553" s="131" t="s">
        <v>2579</v>
      </c>
      <c r="G1553" s="113">
        <v>28</v>
      </c>
      <c r="H1553" s="113" t="s">
        <v>154</v>
      </c>
      <c r="I1553" s="113">
        <v>0</v>
      </c>
      <c r="J1553" s="113">
        <v>0</v>
      </c>
    </row>
    <row r="1554" spans="1:10" ht="15" customHeight="1">
      <c r="A1554" s="141">
        <v>201</v>
      </c>
      <c r="B1554" s="113" t="s">
        <v>2153</v>
      </c>
      <c r="C1554" s="129" t="s">
        <v>153</v>
      </c>
      <c r="D1554" s="130" t="s">
        <v>157</v>
      </c>
      <c r="E1554" s="113" t="s">
        <v>2577</v>
      </c>
      <c r="F1554" s="131" t="s">
        <v>158</v>
      </c>
      <c r="G1554" s="113">
        <v>39</v>
      </c>
      <c r="H1554" s="113" t="s">
        <v>154</v>
      </c>
      <c r="I1554" s="113">
        <v>0</v>
      </c>
      <c r="J1554" s="113">
        <v>0</v>
      </c>
    </row>
    <row r="1555" spans="1:10" ht="15" customHeight="1">
      <c r="A1555" s="141">
        <v>201</v>
      </c>
      <c r="B1555" s="113" t="s">
        <v>2153</v>
      </c>
      <c r="C1555" s="129" t="s">
        <v>153</v>
      </c>
      <c r="D1555" s="130" t="s">
        <v>159</v>
      </c>
      <c r="E1555" s="113" t="s">
        <v>2577</v>
      </c>
      <c r="F1555" s="131" t="s">
        <v>160</v>
      </c>
      <c r="G1555" s="113">
        <v>24</v>
      </c>
      <c r="H1555" s="113" t="s">
        <v>154</v>
      </c>
      <c r="I1555" s="113">
        <v>0</v>
      </c>
      <c r="J1555" s="113">
        <v>0</v>
      </c>
    </row>
    <row r="1556" spans="1:10" ht="15" customHeight="1">
      <c r="A1556" s="141">
        <v>201</v>
      </c>
      <c r="B1556" s="113" t="s">
        <v>2153</v>
      </c>
      <c r="C1556" s="129" t="s">
        <v>153</v>
      </c>
      <c r="D1556" s="130" t="s">
        <v>161</v>
      </c>
      <c r="E1556" s="113" t="s">
        <v>2577</v>
      </c>
      <c r="F1556" s="131" t="s">
        <v>162</v>
      </c>
      <c r="G1556" s="113">
        <v>19</v>
      </c>
      <c r="H1556" s="113" t="s">
        <v>154</v>
      </c>
      <c r="I1556" s="113">
        <v>0</v>
      </c>
      <c r="J1556" s="113">
        <v>0</v>
      </c>
    </row>
    <row r="1557" spans="1:10" ht="15" customHeight="1">
      <c r="A1557" s="141">
        <v>201</v>
      </c>
      <c r="B1557" s="113" t="s">
        <v>2153</v>
      </c>
      <c r="C1557" s="129" t="s">
        <v>163</v>
      </c>
      <c r="D1557" s="130"/>
      <c r="E1557" s="113" t="s">
        <v>2577</v>
      </c>
      <c r="F1557" s="131" t="s">
        <v>2680</v>
      </c>
      <c r="G1557" s="113">
        <v>31</v>
      </c>
      <c r="H1557" s="113" t="s">
        <v>154</v>
      </c>
      <c r="I1557" s="113">
        <v>0</v>
      </c>
      <c r="J1557" s="113">
        <v>0</v>
      </c>
    </row>
    <row r="1558" spans="1:10" ht="15" customHeight="1">
      <c r="A1558" s="141">
        <v>202</v>
      </c>
      <c r="B1558" s="113" t="s">
        <v>2441</v>
      </c>
      <c r="C1558" s="129" t="s">
        <v>153</v>
      </c>
      <c r="D1558" s="130"/>
      <c r="E1558" s="113" t="s">
        <v>2577</v>
      </c>
      <c r="F1558" s="131" t="s">
        <v>2488</v>
      </c>
      <c r="G1558" s="113">
        <v>20</v>
      </c>
      <c r="H1558" s="113" t="s">
        <v>154</v>
      </c>
      <c r="I1558" s="113">
        <v>6</v>
      </c>
      <c r="J1558" s="113">
        <v>24</v>
      </c>
    </row>
    <row r="1559" spans="1:10" ht="15" customHeight="1">
      <c r="A1559" s="141">
        <v>202</v>
      </c>
      <c r="B1559" s="113" t="s">
        <v>2441</v>
      </c>
      <c r="C1559" s="129" t="s">
        <v>153</v>
      </c>
      <c r="D1559" s="130" t="s">
        <v>153</v>
      </c>
      <c r="E1559" s="113" t="s">
        <v>2577</v>
      </c>
      <c r="F1559" s="131" t="s">
        <v>2578</v>
      </c>
      <c r="G1559" s="113">
        <v>32</v>
      </c>
      <c r="H1559" s="113" t="s">
        <v>154</v>
      </c>
      <c r="I1559" s="113">
        <v>2</v>
      </c>
      <c r="J1559" s="113">
        <v>0</v>
      </c>
    </row>
    <row r="1560" spans="1:10" ht="15" customHeight="1">
      <c r="A1560" s="141">
        <v>202</v>
      </c>
      <c r="B1560" s="113" t="s">
        <v>2441</v>
      </c>
      <c r="C1560" s="129" t="s">
        <v>153</v>
      </c>
      <c r="D1560" s="130" t="s">
        <v>155</v>
      </c>
      <c r="E1560" s="113" t="s">
        <v>2577</v>
      </c>
      <c r="F1560" s="131" t="s">
        <v>2579</v>
      </c>
      <c r="G1560" s="113">
        <v>28</v>
      </c>
      <c r="H1560" s="113" t="s">
        <v>154</v>
      </c>
      <c r="I1560" s="113">
        <v>0</v>
      </c>
      <c r="J1560" s="113">
        <v>0</v>
      </c>
    </row>
    <row r="1561" spans="1:10" ht="15" customHeight="1">
      <c r="A1561" s="141">
        <v>202</v>
      </c>
      <c r="B1561" s="113" t="s">
        <v>2441</v>
      </c>
      <c r="C1561" s="129" t="s">
        <v>153</v>
      </c>
      <c r="D1561" s="130" t="s">
        <v>157</v>
      </c>
      <c r="E1561" s="113" t="s">
        <v>2577</v>
      </c>
      <c r="F1561" s="131" t="s">
        <v>158</v>
      </c>
      <c r="G1561" s="113">
        <v>39</v>
      </c>
      <c r="H1561" s="113" t="s">
        <v>154</v>
      </c>
      <c r="I1561" s="113">
        <v>0</v>
      </c>
      <c r="J1561" s="113">
        <v>0</v>
      </c>
    </row>
    <row r="1562" spans="1:10" ht="15" customHeight="1">
      <c r="A1562" s="141">
        <v>202</v>
      </c>
      <c r="B1562" s="113" t="s">
        <v>2441</v>
      </c>
      <c r="C1562" s="129" t="s">
        <v>153</v>
      </c>
      <c r="D1562" s="130" t="s">
        <v>159</v>
      </c>
      <c r="E1562" s="113" t="s">
        <v>2577</v>
      </c>
      <c r="F1562" s="131" t="s">
        <v>160</v>
      </c>
      <c r="G1562" s="113">
        <v>24</v>
      </c>
      <c r="H1562" s="113" t="s">
        <v>154</v>
      </c>
      <c r="I1562" s="113">
        <v>0</v>
      </c>
      <c r="J1562" s="113">
        <v>0</v>
      </c>
    </row>
    <row r="1563" spans="1:10" ht="15" customHeight="1">
      <c r="A1563" s="141">
        <v>202</v>
      </c>
      <c r="B1563" s="113" t="s">
        <v>2441</v>
      </c>
      <c r="C1563" s="129" t="s">
        <v>153</v>
      </c>
      <c r="D1563" s="130" t="s">
        <v>161</v>
      </c>
      <c r="E1563" s="113" t="s">
        <v>2577</v>
      </c>
      <c r="F1563" s="131" t="s">
        <v>162</v>
      </c>
      <c r="G1563" s="113">
        <v>19</v>
      </c>
      <c r="H1563" s="113" t="s">
        <v>154</v>
      </c>
      <c r="I1563" s="113">
        <v>0</v>
      </c>
      <c r="J1563" s="113">
        <v>0</v>
      </c>
    </row>
    <row r="1564" spans="1:10" ht="15" customHeight="1">
      <c r="A1564" s="141">
        <v>202</v>
      </c>
      <c r="B1564" s="113" t="s">
        <v>2441</v>
      </c>
      <c r="C1564" s="129" t="s">
        <v>163</v>
      </c>
      <c r="D1564" s="130"/>
      <c r="E1564" s="113" t="s">
        <v>2577</v>
      </c>
      <c r="F1564" s="131" t="s">
        <v>2681</v>
      </c>
      <c r="G1564" s="113">
        <v>26</v>
      </c>
      <c r="H1564" s="113" t="s">
        <v>154</v>
      </c>
      <c r="I1564" s="113">
        <v>0</v>
      </c>
      <c r="J1564" s="113">
        <v>0</v>
      </c>
    </row>
    <row r="1565" spans="1:10" ht="15" customHeight="1">
      <c r="A1565" s="141">
        <v>202</v>
      </c>
      <c r="B1565" s="113" t="s">
        <v>2441</v>
      </c>
      <c r="C1565" s="129" t="s">
        <v>452</v>
      </c>
      <c r="D1565" s="130"/>
      <c r="E1565" s="113" t="s">
        <v>2577</v>
      </c>
      <c r="F1565" s="131" t="s">
        <v>2682</v>
      </c>
      <c r="G1565" s="113">
        <v>26</v>
      </c>
      <c r="H1565" s="113" t="s">
        <v>154</v>
      </c>
      <c r="I1565" s="113">
        <v>0</v>
      </c>
      <c r="J1565" s="113">
        <v>0</v>
      </c>
    </row>
    <row r="1566" spans="1:10" ht="15" customHeight="1">
      <c r="A1566" s="141">
        <v>203</v>
      </c>
      <c r="B1566" s="113" t="s">
        <v>2441</v>
      </c>
      <c r="C1566" s="129" t="s">
        <v>153</v>
      </c>
      <c r="D1566" s="130"/>
      <c r="E1566" s="113" t="s">
        <v>2577</v>
      </c>
      <c r="F1566" s="131" t="s">
        <v>2490</v>
      </c>
      <c r="G1566" s="113">
        <v>29</v>
      </c>
      <c r="H1566" s="113" t="s">
        <v>154</v>
      </c>
      <c r="I1566" s="113">
        <v>8</v>
      </c>
      <c r="J1566" s="113">
        <v>16</v>
      </c>
    </row>
    <row r="1567" spans="1:10" ht="15" customHeight="1">
      <c r="A1567" s="141">
        <v>203</v>
      </c>
      <c r="B1567" s="113" t="s">
        <v>2441</v>
      </c>
      <c r="C1567" s="129" t="s">
        <v>153</v>
      </c>
      <c r="D1567" s="130" t="s">
        <v>153</v>
      </c>
      <c r="E1567" s="113" t="s">
        <v>2577</v>
      </c>
      <c r="F1567" s="131" t="s">
        <v>2578</v>
      </c>
      <c r="G1567" s="113">
        <v>32</v>
      </c>
      <c r="H1567" s="113" t="s">
        <v>154</v>
      </c>
      <c r="I1567" s="113">
        <v>0</v>
      </c>
      <c r="J1567" s="113">
        <v>0</v>
      </c>
    </row>
    <row r="1568" spans="1:10" ht="15" customHeight="1">
      <c r="A1568" s="141">
        <v>203</v>
      </c>
      <c r="B1568" s="113" t="s">
        <v>2441</v>
      </c>
      <c r="C1568" s="129" t="s">
        <v>153</v>
      </c>
      <c r="D1568" s="130" t="s">
        <v>155</v>
      </c>
      <c r="E1568" s="113" t="s">
        <v>2577</v>
      </c>
      <c r="F1568" s="131" t="s">
        <v>2579</v>
      </c>
      <c r="G1568" s="113">
        <v>28</v>
      </c>
      <c r="H1568" s="113" t="s">
        <v>154</v>
      </c>
      <c r="I1568" s="113">
        <v>0</v>
      </c>
      <c r="J1568" s="113">
        <v>0</v>
      </c>
    </row>
    <row r="1569" spans="1:10" ht="15" customHeight="1">
      <c r="A1569" s="141">
        <v>203</v>
      </c>
      <c r="B1569" s="113" t="s">
        <v>2441</v>
      </c>
      <c r="C1569" s="129" t="s">
        <v>153</v>
      </c>
      <c r="D1569" s="130" t="s">
        <v>157</v>
      </c>
      <c r="E1569" s="113" t="s">
        <v>2577</v>
      </c>
      <c r="F1569" s="131" t="s">
        <v>158</v>
      </c>
      <c r="G1569" s="113">
        <v>39</v>
      </c>
      <c r="H1569" s="113" t="s">
        <v>154</v>
      </c>
      <c r="I1569" s="113">
        <v>0</v>
      </c>
      <c r="J1569" s="113">
        <v>0</v>
      </c>
    </row>
    <row r="1570" spans="1:10" ht="15" customHeight="1">
      <c r="A1570" s="141">
        <v>203</v>
      </c>
      <c r="B1570" s="113" t="s">
        <v>2441</v>
      </c>
      <c r="C1570" s="129" t="s">
        <v>153</v>
      </c>
      <c r="D1570" s="130" t="s">
        <v>159</v>
      </c>
      <c r="E1570" s="113" t="s">
        <v>2577</v>
      </c>
      <c r="F1570" s="131" t="s">
        <v>160</v>
      </c>
      <c r="G1570" s="113">
        <v>24</v>
      </c>
      <c r="H1570" s="113" t="s">
        <v>154</v>
      </c>
      <c r="I1570" s="113">
        <v>0</v>
      </c>
      <c r="J1570" s="113">
        <v>0</v>
      </c>
    </row>
    <row r="1571" spans="1:10" ht="15" customHeight="1">
      <c r="A1571" s="141">
        <v>203</v>
      </c>
      <c r="B1571" s="113" t="s">
        <v>2441</v>
      </c>
      <c r="C1571" s="129" t="s">
        <v>153</v>
      </c>
      <c r="D1571" s="130" t="s">
        <v>161</v>
      </c>
      <c r="E1571" s="113" t="s">
        <v>2577</v>
      </c>
      <c r="F1571" s="131" t="s">
        <v>162</v>
      </c>
      <c r="G1571" s="113">
        <v>19</v>
      </c>
      <c r="H1571" s="113" t="s">
        <v>154</v>
      </c>
      <c r="I1571" s="113">
        <v>0</v>
      </c>
      <c r="J1571" s="113">
        <v>0</v>
      </c>
    </row>
    <row r="1572" spans="1:10" ht="15" customHeight="1">
      <c r="A1572" s="141">
        <v>203</v>
      </c>
      <c r="B1572" s="113" t="s">
        <v>2441</v>
      </c>
      <c r="C1572" s="129" t="s">
        <v>163</v>
      </c>
      <c r="D1572" s="130"/>
      <c r="E1572" s="113" t="s">
        <v>2577</v>
      </c>
      <c r="F1572" s="131" t="s">
        <v>2683</v>
      </c>
      <c r="G1572" s="113">
        <v>24</v>
      </c>
      <c r="H1572" s="113" t="s">
        <v>154</v>
      </c>
      <c r="I1572" s="113">
        <v>0</v>
      </c>
      <c r="J1572" s="113">
        <v>0</v>
      </c>
    </row>
    <row r="1573" spans="1:10" ht="15" customHeight="1">
      <c r="A1573" s="141">
        <v>203</v>
      </c>
      <c r="B1573" s="113" t="s">
        <v>2441</v>
      </c>
      <c r="C1573" s="129" t="s">
        <v>452</v>
      </c>
      <c r="D1573" s="130"/>
      <c r="E1573" s="113" t="s">
        <v>2577</v>
      </c>
      <c r="F1573" s="131" t="s">
        <v>2684</v>
      </c>
      <c r="G1573" s="113">
        <v>24</v>
      </c>
      <c r="H1573" s="113" t="s">
        <v>154</v>
      </c>
      <c r="I1573" s="113">
        <v>0</v>
      </c>
      <c r="J1573" s="113">
        <v>0</v>
      </c>
    </row>
    <row r="1574" spans="1:10" ht="15" customHeight="1">
      <c r="A1574" s="141">
        <v>204</v>
      </c>
      <c r="B1574" s="113" t="s">
        <v>2492</v>
      </c>
      <c r="C1574" s="129" t="s">
        <v>153</v>
      </c>
      <c r="D1574" s="130"/>
      <c r="E1574" s="113" t="s">
        <v>2577</v>
      </c>
      <c r="F1574" s="131" t="s">
        <v>2493</v>
      </c>
      <c r="G1574" s="113">
        <v>24</v>
      </c>
      <c r="H1574" s="113" t="s">
        <v>154</v>
      </c>
      <c r="I1574" s="113">
        <v>4</v>
      </c>
      <c r="J1574" s="113">
        <v>16</v>
      </c>
    </row>
    <row r="1575" spans="1:10" ht="15" customHeight="1">
      <c r="A1575" s="141">
        <v>204</v>
      </c>
      <c r="B1575" s="113" t="s">
        <v>2492</v>
      </c>
      <c r="C1575" s="129" t="s">
        <v>153</v>
      </c>
      <c r="D1575" s="130" t="s">
        <v>153</v>
      </c>
      <c r="E1575" s="113" t="s">
        <v>2577</v>
      </c>
      <c r="F1575" s="131" t="s">
        <v>2578</v>
      </c>
      <c r="G1575" s="113">
        <v>32</v>
      </c>
      <c r="H1575" s="113" t="s">
        <v>154</v>
      </c>
      <c r="I1575" s="113">
        <v>2</v>
      </c>
      <c r="J1575" s="113">
        <v>0</v>
      </c>
    </row>
    <row r="1576" spans="1:10" ht="15" customHeight="1">
      <c r="A1576" s="141">
        <v>204</v>
      </c>
      <c r="B1576" s="113" t="s">
        <v>2492</v>
      </c>
      <c r="C1576" s="129" t="s">
        <v>153</v>
      </c>
      <c r="D1576" s="130" t="s">
        <v>155</v>
      </c>
      <c r="E1576" s="113" t="s">
        <v>2577</v>
      </c>
      <c r="F1576" s="131" t="s">
        <v>2579</v>
      </c>
      <c r="G1576" s="113">
        <v>28</v>
      </c>
      <c r="H1576" s="113" t="s">
        <v>154</v>
      </c>
      <c r="I1576" s="113">
        <v>0</v>
      </c>
      <c r="J1576" s="113">
        <v>0</v>
      </c>
    </row>
    <row r="1577" spans="1:10" ht="15" customHeight="1">
      <c r="A1577" s="141">
        <v>204</v>
      </c>
      <c r="B1577" s="113" t="s">
        <v>2492</v>
      </c>
      <c r="C1577" s="129" t="s">
        <v>153</v>
      </c>
      <c r="D1577" s="130" t="s">
        <v>157</v>
      </c>
      <c r="E1577" s="113" t="s">
        <v>2577</v>
      </c>
      <c r="F1577" s="131" t="s">
        <v>158</v>
      </c>
      <c r="G1577" s="113">
        <v>39</v>
      </c>
      <c r="H1577" s="113" t="s">
        <v>154</v>
      </c>
      <c r="I1577" s="113">
        <v>0</v>
      </c>
      <c r="J1577" s="113">
        <v>0</v>
      </c>
    </row>
    <row r="1578" spans="1:10" ht="15" customHeight="1">
      <c r="A1578" s="141">
        <v>204</v>
      </c>
      <c r="B1578" s="113" t="s">
        <v>2492</v>
      </c>
      <c r="C1578" s="129" t="s">
        <v>153</v>
      </c>
      <c r="D1578" s="130" t="s">
        <v>159</v>
      </c>
      <c r="E1578" s="113" t="s">
        <v>2577</v>
      </c>
      <c r="F1578" s="131" t="s">
        <v>160</v>
      </c>
      <c r="G1578" s="113">
        <v>24</v>
      </c>
      <c r="H1578" s="113" t="s">
        <v>154</v>
      </c>
      <c r="I1578" s="113">
        <v>0</v>
      </c>
      <c r="J1578" s="113">
        <v>0</v>
      </c>
    </row>
    <row r="1579" spans="1:10" ht="15" customHeight="1">
      <c r="A1579" s="141">
        <v>204</v>
      </c>
      <c r="B1579" s="113" t="s">
        <v>2492</v>
      </c>
      <c r="C1579" s="129" t="s">
        <v>153</v>
      </c>
      <c r="D1579" s="130" t="s">
        <v>161</v>
      </c>
      <c r="E1579" s="113" t="s">
        <v>2577</v>
      </c>
      <c r="F1579" s="131" t="s">
        <v>162</v>
      </c>
      <c r="G1579" s="113">
        <v>19</v>
      </c>
      <c r="H1579" s="113" t="s">
        <v>154</v>
      </c>
      <c r="I1579" s="113">
        <v>0</v>
      </c>
      <c r="J1579" s="113">
        <v>0</v>
      </c>
    </row>
    <row r="1580" spans="1:10" ht="15" customHeight="1">
      <c r="A1580" s="141">
        <v>204</v>
      </c>
      <c r="B1580" s="113" t="s">
        <v>2492</v>
      </c>
      <c r="C1580" s="129" t="s">
        <v>163</v>
      </c>
      <c r="D1580" s="130"/>
      <c r="E1580" s="113" t="s">
        <v>2577</v>
      </c>
      <c r="F1580" s="131" t="s">
        <v>2685</v>
      </c>
      <c r="G1580" s="113">
        <v>34</v>
      </c>
      <c r="H1580" s="113" t="s">
        <v>154</v>
      </c>
      <c r="I1580" s="113">
        <v>0</v>
      </c>
      <c r="J1580" s="113">
        <v>0</v>
      </c>
    </row>
    <row r="1581" spans="1:10" ht="15" customHeight="1">
      <c r="A1581" s="141">
        <v>205</v>
      </c>
      <c r="B1581" s="113" t="s">
        <v>2495</v>
      </c>
      <c r="C1581" s="129" t="s">
        <v>153</v>
      </c>
      <c r="D1581" s="130"/>
      <c r="E1581" s="113" t="s">
        <v>2577</v>
      </c>
      <c r="F1581" s="131" t="s">
        <v>2496</v>
      </c>
      <c r="G1581" s="113">
        <v>32</v>
      </c>
      <c r="H1581" s="113" t="s">
        <v>154</v>
      </c>
      <c r="I1581" s="113">
        <v>3</v>
      </c>
      <c r="J1581" s="113">
        <v>16</v>
      </c>
    </row>
    <row r="1582" spans="1:10" ht="15" customHeight="1">
      <c r="A1582" s="141">
        <v>205</v>
      </c>
      <c r="B1582" s="113" t="s">
        <v>2495</v>
      </c>
      <c r="C1582" s="129" t="s">
        <v>153</v>
      </c>
      <c r="D1582" s="130" t="s">
        <v>153</v>
      </c>
      <c r="E1582" s="113" t="s">
        <v>2577</v>
      </c>
      <c r="F1582" s="131" t="s">
        <v>2578</v>
      </c>
      <c r="G1582" s="113">
        <v>32</v>
      </c>
      <c r="H1582" s="113" t="s">
        <v>154</v>
      </c>
      <c r="I1582" s="113">
        <v>1</v>
      </c>
      <c r="J1582" s="113">
        <v>0</v>
      </c>
    </row>
    <row r="1583" spans="1:10" ht="15" customHeight="1">
      <c r="A1583" s="141">
        <v>205</v>
      </c>
      <c r="B1583" s="113" t="s">
        <v>2495</v>
      </c>
      <c r="C1583" s="129" t="s">
        <v>153</v>
      </c>
      <c r="D1583" s="130" t="s">
        <v>155</v>
      </c>
      <c r="E1583" s="113" t="s">
        <v>2577</v>
      </c>
      <c r="F1583" s="131" t="s">
        <v>2579</v>
      </c>
      <c r="G1583" s="113">
        <v>28</v>
      </c>
      <c r="H1583" s="113" t="s">
        <v>154</v>
      </c>
      <c r="I1583" s="113">
        <v>0</v>
      </c>
      <c r="J1583" s="113">
        <v>0</v>
      </c>
    </row>
    <row r="1584" spans="1:10" ht="15" customHeight="1">
      <c r="A1584" s="141">
        <v>205</v>
      </c>
      <c r="B1584" s="113" t="s">
        <v>2495</v>
      </c>
      <c r="C1584" s="129" t="s">
        <v>153</v>
      </c>
      <c r="D1584" s="130" t="s">
        <v>157</v>
      </c>
      <c r="E1584" s="113" t="s">
        <v>2577</v>
      </c>
      <c r="F1584" s="131" t="s">
        <v>158</v>
      </c>
      <c r="G1584" s="113">
        <v>39</v>
      </c>
      <c r="H1584" s="113" t="s">
        <v>154</v>
      </c>
      <c r="I1584" s="113">
        <v>0</v>
      </c>
      <c r="J1584" s="113">
        <v>0</v>
      </c>
    </row>
    <row r="1585" spans="1:10" ht="15" customHeight="1">
      <c r="A1585" s="141">
        <v>205</v>
      </c>
      <c r="B1585" s="113" t="s">
        <v>2495</v>
      </c>
      <c r="C1585" s="129" t="s">
        <v>153</v>
      </c>
      <c r="D1585" s="130" t="s">
        <v>159</v>
      </c>
      <c r="E1585" s="113" t="s">
        <v>2577</v>
      </c>
      <c r="F1585" s="131" t="s">
        <v>160</v>
      </c>
      <c r="G1585" s="113">
        <v>24</v>
      </c>
      <c r="H1585" s="113" t="s">
        <v>154</v>
      </c>
      <c r="I1585" s="113">
        <v>0</v>
      </c>
      <c r="J1585" s="113">
        <v>0</v>
      </c>
    </row>
    <row r="1586" spans="1:10" ht="15" customHeight="1">
      <c r="A1586" s="141">
        <v>205</v>
      </c>
      <c r="B1586" s="113" t="s">
        <v>2495</v>
      </c>
      <c r="C1586" s="129" t="s">
        <v>153</v>
      </c>
      <c r="D1586" s="130" t="s">
        <v>161</v>
      </c>
      <c r="E1586" s="113" t="s">
        <v>2577</v>
      </c>
      <c r="F1586" s="131" t="s">
        <v>162</v>
      </c>
      <c r="G1586" s="113">
        <v>19</v>
      </c>
      <c r="H1586" s="113" t="s">
        <v>154</v>
      </c>
      <c r="I1586" s="113">
        <v>0</v>
      </c>
      <c r="J1586" s="113">
        <v>0</v>
      </c>
    </row>
    <row r="1587" spans="1:10" ht="15" customHeight="1">
      <c r="A1587" s="141">
        <v>205</v>
      </c>
      <c r="B1587" s="113" t="s">
        <v>2495</v>
      </c>
      <c r="C1587" s="129" t="s">
        <v>163</v>
      </c>
      <c r="D1587" s="130"/>
      <c r="E1587" s="113" t="s">
        <v>2577</v>
      </c>
      <c r="F1587" s="131" t="s">
        <v>2686</v>
      </c>
      <c r="G1587" s="113">
        <v>27</v>
      </c>
      <c r="H1587" s="113" t="s">
        <v>154</v>
      </c>
      <c r="I1587" s="113">
        <v>0</v>
      </c>
      <c r="J1587" s="113">
        <v>0</v>
      </c>
    </row>
    <row r="1588" spans="1:10" ht="15" customHeight="1">
      <c r="A1588" s="141">
        <v>206</v>
      </c>
      <c r="B1588" s="113" t="s">
        <v>2492</v>
      </c>
      <c r="C1588" s="129" t="s">
        <v>153</v>
      </c>
      <c r="D1588" s="130"/>
      <c r="E1588" s="113" t="s">
        <v>2577</v>
      </c>
      <c r="F1588" s="131" t="s">
        <v>2498</v>
      </c>
      <c r="G1588" s="113">
        <v>33</v>
      </c>
      <c r="H1588" s="113" t="s">
        <v>154</v>
      </c>
      <c r="I1588" s="113">
        <v>4</v>
      </c>
      <c r="J1588" s="113">
        <v>8</v>
      </c>
    </row>
    <row r="1589" spans="1:10" ht="15" customHeight="1">
      <c r="A1589" s="141">
        <v>206</v>
      </c>
      <c r="B1589" s="113" t="s">
        <v>2492</v>
      </c>
      <c r="C1589" s="129" t="s">
        <v>153</v>
      </c>
      <c r="D1589" s="130" t="s">
        <v>153</v>
      </c>
      <c r="E1589" s="113" t="s">
        <v>2577</v>
      </c>
      <c r="F1589" s="131" t="s">
        <v>2578</v>
      </c>
      <c r="G1589" s="113">
        <v>32</v>
      </c>
      <c r="H1589" s="113" t="s">
        <v>154</v>
      </c>
      <c r="I1589" s="113">
        <v>0</v>
      </c>
      <c r="J1589" s="113">
        <v>0</v>
      </c>
    </row>
    <row r="1590" spans="1:10" ht="15" customHeight="1">
      <c r="A1590" s="141">
        <v>206</v>
      </c>
      <c r="B1590" s="113" t="s">
        <v>2492</v>
      </c>
      <c r="C1590" s="129" t="s">
        <v>153</v>
      </c>
      <c r="D1590" s="130" t="s">
        <v>155</v>
      </c>
      <c r="E1590" s="113" t="s">
        <v>2577</v>
      </c>
      <c r="F1590" s="131" t="s">
        <v>2579</v>
      </c>
      <c r="G1590" s="113">
        <v>28</v>
      </c>
      <c r="H1590" s="113" t="s">
        <v>154</v>
      </c>
      <c r="I1590" s="113">
        <v>0</v>
      </c>
      <c r="J1590" s="113">
        <v>0</v>
      </c>
    </row>
    <row r="1591" spans="1:10" ht="15" customHeight="1">
      <c r="A1591" s="141">
        <v>206</v>
      </c>
      <c r="B1591" s="113" t="s">
        <v>2492</v>
      </c>
      <c r="C1591" s="129" t="s">
        <v>153</v>
      </c>
      <c r="D1591" s="130" t="s">
        <v>157</v>
      </c>
      <c r="E1591" s="113" t="s">
        <v>2577</v>
      </c>
      <c r="F1591" s="131" t="s">
        <v>158</v>
      </c>
      <c r="G1591" s="113">
        <v>39</v>
      </c>
      <c r="H1591" s="113" t="s">
        <v>154</v>
      </c>
      <c r="I1591" s="113">
        <v>0</v>
      </c>
      <c r="J1591" s="113">
        <v>0</v>
      </c>
    </row>
    <row r="1592" spans="1:10" ht="15" customHeight="1">
      <c r="A1592" s="141">
        <v>206</v>
      </c>
      <c r="B1592" s="113" t="s">
        <v>2492</v>
      </c>
      <c r="C1592" s="129" t="s">
        <v>153</v>
      </c>
      <c r="D1592" s="130" t="s">
        <v>159</v>
      </c>
      <c r="E1592" s="113" t="s">
        <v>2577</v>
      </c>
      <c r="F1592" s="131" t="s">
        <v>160</v>
      </c>
      <c r="G1592" s="113">
        <v>24</v>
      </c>
      <c r="H1592" s="113" t="s">
        <v>154</v>
      </c>
      <c r="I1592" s="113">
        <v>0</v>
      </c>
      <c r="J1592" s="113">
        <v>0</v>
      </c>
    </row>
    <row r="1593" spans="1:10" ht="15" customHeight="1">
      <c r="A1593" s="141">
        <v>206</v>
      </c>
      <c r="B1593" s="113" t="s">
        <v>2492</v>
      </c>
      <c r="C1593" s="129" t="s">
        <v>153</v>
      </c>
      <c r="D1593" s="130" t="s">
        <v>161</v>
      </c>
      <c r="E1593" s="113" t="s">
        <v>2577</v>
      </c>
      <c r="F1593" s="131" t="s">
        <v>162</v>
      </c>
      <c r="G1593" s="113">
        <v>19</v>
      </c>
      <c r="H1593" s="113" t="s">
        <v>154</v>
      </c>
      <c r="I1593" s="113">
        <v>0</v>
      </c>
      <c r="J1593" s="113">
        <v>0</v>
      </c>
    </row>
    <row r="1594" spans="1:10" ht="15" customHeight="1">
      <c r="A1594" s="141">
        <v>206</v>
      </c>
      <c r="B1594" s="113" t="s">
        <v>2492</v>
      </c>
      <c r="C1594" s="129" t="s">
        <v>163</v>
      </c>
      <c r="D1594" s="130"/>
      <c r="E1594" s="113" t="s">
        <v>2577</v>
      </c>
      <c r="F1594" s="131" t="s">
        <v>2687</v>
      </c>
      <c r="G1594" s="113">
        <v>26</v>
      </c>
      <c r="H1594" s="113" t="s">
        <v>154</v>
      </c>
      <c r="I1594" s="113">
        <v>0</v>
      </c>
      <c r="J1594" s="113">
        <v>0</v>
      </c>
    </row>
    <row r="1595" spans="1:10" ht="15" customHeight="1">
      <c r="A1595" s="141">
        <v>207</v>
      </c>
      <c r="B1595" s="113" t="s">
        <v>2492</v>
      </c>
      <c r="C1595" s="129" t="s">
        <v>153</v>
      </c>
      <c r="D1595" s="130"/>
      <c r="E1595" s="113" t="s">
        <v>2577</v>
      </c>
      <c r="F1595" s="131" t="s">
        <v>2500</v>
      </c>
      <c r="G1595" s="113">
        <v>21</v>
      </c>
      <c r="H1595" s="113" t="s">
        <v>154</v>
      </c>
      <c r="I1595" s="113">
        <v>4</v>
      </c>
      <c r="J1595" s="113">
        <v>8</v>
      </c>
    </row>
    <row r="1596" spans="1:10" ht="15" customHeight="1">
      <c r="A1596" s="141">
        <v>207</v>
      </c>
      <c r="B1596" s="113" t="s">
        <v>2492</v>
      </c>
      <c r="C1596" s="129" t="s">
        <v>153</v>
      </c>
      <c r="D1596" s="130" t="s">
        <v>153</v>
      </c>
      <c r="E1596" s="113" t="s">
        <v>2577</v>
      </c>
      <c r="F1596" s="131" t="s">
        <v>2578</v>
      </c>
      <c r="G1596" s="113">
        <v>32</v>
      </c>
      <c r="H1596" s="113" t="s">
        <v>154</v>
      </c>
      <c r="I1596" s="113">
        <v>1</v>
      </c>
      <c r="J1596" s="113">
        <v>0</v>
      </c>
    </row>
    <row r="1597" spans="1:10" ht="15" customHeight="1">
      <c r="A1597" s="141">
        <v>207</v>
      </c>
      <c r="B1597" s="113" t="s">
        <v>2492</v>
      </c>
      <c r="C1597" s="129" t="s">
        <v>153</v>
      </c>
      <c r="D1597" s="130" t="s">
        <v>155</v>
      </c>
      <c r="E1597" s="113" t="s">
        <v>2577</v>
      </c>
      <c r="F1597" s="131" t="s">
        <v>2579</v>
      </c>
      <c r="G1597" s="113">
        <v>28</v>
      </c>
      <c r="H1597" s="113" t="s">
        <v>154</v>
      </c>
      <c r="I1597" s="113">
        <v>0</v>
      </c>
      <c r="J1597" s="113">
        <v>0</v>
      </c>
    </row>
    <row r="1598" spans="1:10" ht="15" customHeight="1">
      <c r="A1598" s="141">
        <v>207</v>
      </c>
      <c r="B1598" s="113" t="s">
        <v>2492</v>
      </c>
      <c r="C1598" s="129" t="s">
        <v>153</v>
      </c>
      <c r="D1598" s="130" t="s">
        <v>157</v>
      </c>
      <c r="E1598" s="113" t="s">
        <v>2577</v>
      </c>
      <c r="F1598" s="131" t="s">
        <v>158</v>
      </c>
      <c r="G1598" s="113">
        <v>39</v>
      </c>
      <c r="H1598" s="113" t="s">
        <v>154</v>
      </c>
      <c r="I1598" s="113">
        <v>0</v>
      </c>
      <c r="J1598" s="113">
        <v>0</v>
      </c>
    </row>
    <row r="1599" spans="1:10" ht="15" customHeight="1">
      <c r="A1599" s="141">
        <v>207</v>
      </c>
      <c r="B1599" s="113" t="s">
        <v>2492</v>
      </c>
      <c r="C1599" s="129" t="s">
        <v>153</v>
      </c>
      <c r="D1599" s="130" t="s">
        <v>159</v>
      </c>
      <c r="E1599" s="113" t="s">
        <v>2577</v>
      </c>
      <c r="F1599" s="131" t="s">
        <v>160</v>
      </c>
      <c r="G1599" s="113">
        <v>24</v>
      </c>
      <c r="H1599" s="113" t="s">
        <v>154</v>
      </c>
      <c r="I1599" s="113">
        <v>0</v>
      </c>
      <c r="J1599" s="113">
        <v>0</v>
      </c>
    </row>
    <row r="1600" spans="1:10" ht="15" customHeight="1">
      <c r="A1600" s="141">
        <v>207</v>
      </c>
      <c r="B1600" s="113" t="s">
        <v>2492</v>
      </c>
      <c r="C1600" s="129" t="s">
        <v>153</v>
      </c>
      <c r="D1600" s="130" t="s">
        <v>161</v>
      </c>
      <c r="E1600" s="113" t="s">
        <v>2577</v>
      </c>
      <c r="F1600" s="131" t="s">
        <v>162</v>
      </c>
      <c r="G1600" s="113">
        <v>19</v>
      </c>
      <c r="H1600" s="113" t="s">
        <v>154</v>
      </c>
      <c r="I1600" s="113">
        <v>0</v>
      </c>
      <c r="J1600" s="113">
        <v>0</v>
      </c>
    </row>
    <row r="1601" spans="1:10" ht="15" customHeight="1">
      <c r="A1601" s="141">
        <v>207</v>
      </c>
      <c r="B1601" s="113" t="s">
        <v>2492</v>
      </c>
      <c r="C1601" s="129" t="s">
        <v>163</v>
      </c>
      <c r="D1601" s="130"/>
      <c r="E1601" s="113" t="s">
        <v>2577</v>
      </c>
      <c r="F1601" s="131" t="s">
        <v>2688</v>
      </c>
      <c r="G1601" s="113">
        <v>17</v>
      </c>
      <c r="H1601" s="113" t="s">
        <v>154</v>
      </c>
      <c r="I1601" s="113">
        <v>0</v>
      </c>
      <c r="J1601" s="113">
        <v>0</v>
      </c>
    </row>
    <row r="1602" spans="1:10" ht="15" customHeight="1">
      <c r="A1602" s="141">
        <v>208</v>
      </c>
      <c r="B1602" s="113" t="s">
        <v>2502</v>
      </c>
      <c r="C1602" s="129" t="s">
        <v>153</v>
      </c>
      <c r="D1602" s="130"/>
      <c r="E1602" s="113" t="s">
        <v>2577</v>
      </c>
      <c r="F1602" s="131" t="s">
        <v>2503</v>
      </c>
      <c r="G1602" s="113">
        <v>35</v>
      </c>
      <c r="H1602" s="113" t="s">
        <v>154</v>
      </c>
      <c r="I1602" s="113">
        <v>2</v>
      </c>
      <c r="J1602" s="113">
        <v>8</v>
      </c>
    </row>
    <row r="1603" spans="1:10" ht="15" customHeight="1">
      <c r="A1603" s="141">
        <v>208</v>
      </c>
      <c r="B1603" s="113" t="s">
        <v>2502</v>
      </c>
      <c r="C1603" s="129" t="s">
        <v>153</v>
      </c>
      <c r="D1603" s="130" t="s">
        <v>153</v>
      </c>
      <c r="E1603" s="113" t="s">
        <v>2577</v>
      </c>
      <c r="F1603" s="131" t="s">
        <v>2578</v>
      </c>
      <c r="G1603" s="113">
        <v>32</v>
      </c>
      <c r="H1603" s="113" t="s">
        <v>154</v>
      </c>
      <c r="I1603" s="113">
        <v>0</v>
      </c>
      <c r="J1603" s="113">
        <v>0</v>
      </c>
    </row>
    <row r="1604" spans="1:10" ht="15" customHeight="1">
      <c r="A1604" s="141">
        <v>208</v>
      </c>
      <c r="B1604" s="113" t="s">
        <v>2502</v>
      </c>
      <c r="C1604" s="129" t="s">
        <v>153</v>
      </c>
      <c r="D1604" s="130" t="s">
        <v>155</v>
      </c>
      <c r="E1604" s="113" t="s">
        <v>2577</v>
      </c>
      <c r="F1604" s="131" t="s">
        <v>2579</v>
      </c>
      <c r="G1604" s="113">
        <v>28</v>
      </c>
      <c r="H1604" s="113" t="s">
        <v>154</v>
      </c>
      <c r="I1604" s="113">
        <v>0</v>
      </c>
      <c r="J1604" s="113">
        <v>0</v>
      </c>
    </row>
    <row r="1605" spans="1:10" ht="15" customHeight="1">
      <c r="A1605" s="141">
        <v>208</v>
      </c>
      <c r="B1605" s="113" t="s">
        <v>2502</v>
      </c>
      <c r="C1605" s="129" t="s">
        <v>153</v>
      </c>
      <c r="D1605" s="130" t="s">
        <v>157</v>
      </c>
      <c r="E1605" s="113" t="s">
        <v>2577</v>
      </c>
      <c r="F1605" s="131" t="s">
        <v>158</v>
      </c>
      <c r="G1605" s="113">
        <v>39</v>
      </c>
      <c r="H1605" s="113" t="s">
        <v>154</v>
      </c>
      <c r="I1605" s="113">
        <v>0</v>
      </c>
      <c r="J1605" s="113">
        <v>0</v>
      </c>
    </row>
    <row r="1606" spans="1:10" ht="15" customHeight="1">
      <c r="A1606" s="141">
        <v>208</v>
      </c>
      <c r="B1606" s="113" t="s">
        <v>2502</v>
      </c>
      <c r="C1606" s="129" t="s">
        <v>153</v>
      </c>
      <c r="D1606" s="130" t="s">
        <v>159</v>
      </c>
      <c r="E1606" s="113" t="s">
        <v>2577</v>
      </c>
      <c r="F1606" s="131" t="s">
        <v>160</v>
      </c>
      <c r="G1606" s="113">
        <v>24</v>
      </c>
      <c r="H1606" s="113" t="s">
        <v>154</v>
      </c>
      <c r="I1606" s="113">
        <v>0</v>
      </c>
      <c r="J1606" s="113">
        <v>0</v>
      </c>
    </row>
    <row r="1607" spans="1:10" ht="15" customHeight="1">
      <c r="A1607" s="141">
        <v>208</v>
      </c>
      <c r="B1607" s="113" t="s">
        <v>2502</v>
      </c>
      <c r="C1607" s="129" t="s">
        <v>153</v>
      </c>
      <c r="D1607" s="130" t="s">
        <v>161</v>
      </c>
      <c r="E1607" s="113" t="s">
        <v>2577</v>
      </c>
      <c r="F1607" s="131" t="s">
        <v>162</v>
      </c>
      <c r="G1607" s="113">
        <v>19</v>
      </c>
      <c r="H1607" s="113" t="s">
        <v>154</v>
      </c>
      <c r="I1607" s="113">
        <v>0</v>
      </c>
      <c r="J1607" s="113">
        <v>0</v>
      </c>
    </row>
    <row r="1608" spans="1:10" ht="15" customHeight="1">
      <c r="A1608" s="141">
        <v>208</v>
      </c>
      <c r="B1608" s="113" t="s">
        <v>2502</v>
      </c>
      <c r="C1608" s="129" t="s">
        <v>163</v>
      </c>
      <c r="D1608" s="130"/>
      <c r="E1608" s="113" t="s">
        <v>2577</v>
      </c>
      <c r="F1608" s="131" t="s">
        <v>2689</v>
      </c>
      <c r="G1608" s="113">
        <v>31</v>
      </c>
      <c r="H1608" s="113" t="s">
        <v>154</v>
      </c>
      <c r="I1608" s="113">
        <v>0</v>
      </c>
      <c r="J1608" s="113">
        <v>0</v>
      </c>
    </row>
    <row r="1609" spans="1:10" ht="15" customHeight="1">
      <c r="A1609" s="141">
        <v>209</v>
      </c>
      <c r="B1609" s="113" t="s">
        <v>2502</v>
      </c>
      <c r="C1609" s="129" t="s">
        <v>153</v>
      </c>
      <c r="D1609" s="130"/>
      <c r="E1609" s="113" t="s">
        <v>2577</v>
      </c>
      <c r="F1609" s="131" t="s">
        <v>2505</v>
      </c>
      <c r="G1609" s="113">
        <v>27</v>
      </c>
      <c r="H1609" s="113" t="s">
        <v>154</v>
      </c>
      <c r="I1609" s="113">
        <v>4</v>
      </c>
      <c r="J1609" s="113">
        <v>8</v>
      </c>
    </row>
    <row r="1610" spans="1:10" ht="15" customHeight="1">
      <c r="A1610" s="141">
        <v>209</v>
      </c>
      <c r="B1610" s="113" t="s">
        <v>2502</v>
      </c>
      <c r="C1610" s="129" t="s">
        <v>153</v>
      </c>
      <c r="D1610" s="130" t="s">
        <v>153</v>
      </c>
      <c r="E1610" s="113" t="s">
        <v>2577</v>
      </c>
      <c r="F1610" s="131" t="s">
        <v>2578</v>
      </c>
      <c r="G1610" s="113">
        <v>32</v>
      </c>
      <c r="H1610" s="113" t="s">
        <v>154</v>
      </c>
      <c r="I1610" s="113">
        <v>0</v>
      </c>
      <c r="J1610" s="113">
        <v>0</v>
      </c>
    </row>
    <row r="1611" spans="1:10" ht="15" customHeight="1">
      <c r="A1611" s="141">
        <v>209</v>
      </c>
      <c r="B1611" s="113" t="s">
        <v>2502</v>
      </c>
      <c r="C1611" s="129" t="s">
        <v>153</v>
      </c>
      <c r="D1611" s="130" t="s">
        <v>155</v>
      </c>
      <c r="E1611" s="113" t="s">
        <v>2577</v>
      </c>
      <c r="F1611" s="131" t="s">
        <v>2579</v>
      </c>
      <c r="G1611" s="113">
        <v>28</v>
      </c>
      <c r="H1611" s="113" t="s">
        <v>154</v>
      </c>
      <c r="I1611" s="113">
        <v>0</v>
      </c>
      <c r="J1611" s="113">
        <v>0</v>
      </c>
    </row>
    <row r="1612" spans="1:10" ht="15" customHeight="1">
      <c r="A1612" s="141">
        <v>209</v>
      </c>
      <c r="B1612" s="113" t="s">
        <v>2502</v>
      </c>
      <c r="C1612" s="129" t="s">
        <v>153</v>
      </c>
      <c r="D1612" s="130" t="s">
        <v>157</v>
      </c>
      <c r="E1612" s="113" t="s">
        <v>2577</v>
      </c>
      <c r="F1612" s="131" t="s">
        <v>158</v>
      </c>
      <c r="G1612" s="113">
        <v>39</v>
      </c>
      <c r="H1612" s="113" t="s">
        <v>154</v>
      </c>
      <c r="I1612" s="113">
        <v>0</v>
      </c>
      <c r="J1612" s="113">
        <v>0</v>
      </c>
    </row>
    <row r="1613" spans="1:10" ht="15" customHeight="1">
      <c r="A1613" s="141">
        <v>209</v>
      </c>
      <c r="B1613" s="113" t="s">
        <v>2502</v>
      </c>
      <c r="C1613" s="129" t="s">
        <v>153</v>
      </c>
      <c r="D1613" s="130" t="s">
        <v>159</v>
      </c>
      <c r="E1613" s="113" t="s">
        <v>2577</v>
      </c>
      <c r="F1613" s="131" t="s">
        <v>160</v>
      </c>
      <c r="G1613" s="113">
        <v>24</v>
      </c>
      <c r="H1613" s="113" t="s">
        <v>154</v>
      </c>
      <c r="I1613" s="113">
        <v>0</v>
      </c>
      <c r="J1613" s="113">
        <v>0</v>
      </c>
    </row>
    <row r="1614" spans="1:10" ht="15" customHeight="1">
      <c r="A1614" s="141">
        <v>209</v>
      </c>
      <c r="B1614" s="113" t="s">
        <v>2502</v>
      </c>
      <c r="C1614" s="129" t="s">
        <v>153</v>
      </c>
      <c r="D1614" s="130" t="s">
        <v>161</v>
      </c>
      <c r="E1614" s="113" t="s">
        <v>2577</v>
      </c>
      <c r="F1614" s="131" t="s">
        <v>162</v>
      </c>
      <c r="G1614" s="113">
        <v>19</v>
      </c>
      <c r="H1614" s="113" t="s">
        <v>154</v>
      </c>
      <c r="I1614" s="113">
        <v>0</v>
      </c>
      <c r="J1614" s="113">
        <v>0</v>
      </c>
    </row>
    <row r="1615" spans="1:10" ht="15" customHeight="1">
      <c r="A1615" s="141">
        <v>209</v>
      </c>
      <c r="B1615" s="113" t="s">
        <v>2502</v>
      </c>
      <c r="C1615" s="129" t="s">
        <v>163</v>
      </c>
      <c r="D1615" s="130"/>
      <c r="E1615" s="113" t="s">
        <v>2577</v>
      </c>
      <c r="F1615" s="131" t="s">
        <v>2690</v>
      </c>
      <c r="G1615" s="113">
        <v>36</v>
      </c>
      <c r="H1615" s="113" t="s">
        <v>154</v>
      </c>
      <c r="I1615" s="113">
        <v>0</v>
      </c>
      <c r="J1615" s="113">
        <v>0</v>
      </c>
    </row>
    <row r="1616" spans="1:10" ht="15" customHeight="1">
      <c r="A1616" s="141">
        <v>210</v>
      </c>
      <c r="B1616" s="113" t="s">
        <v>2502</v>
      </c>
      <c r="C1616" s="129" t="s">
        <v>153</v>
      </c>
      <c r="D1616" s="130"/>
      <c r="E1616" s="113" t="s">
        <v>2577</v>
      </c>
      <c r="F1616" s="131" t="s">
        <v>2507</v>
      </c>
      <c r="G1616" s="113">
        <v>27</v>
      </c>
      <c r="H1616" s="113" t="s">
        <v>154</v>
      </c>
      <c r="I1616" s="113">
        <v>4</v>
      </c>
      <c r="J1616" s="113">
        <v>16</v>
      </c>
    </row>
    <row r="1617" spans="1:10" ht="15" customHeight="1">
      <c r="A1617" s="141">
        <v>210</v>
      </c>
      <c r="B1617" s="113" t="s">
        <v>2502</v>
      </c>
      <c r="C1617" s="129" t="s">
        <v>153</v>
      </c>
      <c r="D1617" s="130" t="s">
        <v>153</v>
      </c>
      <c r="E1617" s="113" t="s">
        <v>2577</v>
      </c>
      <c r="F1617" s="131" t="s">
        <v>2578</v>
      </c>
      <c r="G1617" s="113">
        <v>32</v>
      </c>
      <c r="H1617" s="113" t="s">
        <v>154</v>
      </c>
      <c r="I1617" s="113">
        <v>2</v>
      </c>
      <c r="J1617" s="113">
        <v>0</v>
      </c>
    </row>
    <row r="1618" spans="1:10" ht="15" customHeight="1">
      <c r="A1618" s="141">
        <v>210</v>
      </c>
      <c r="B1618" s="113" t="s">
        <v>2502</v>
      </c>
      <c r="C1618" s="129" t="s">
        <v>153</v>
      </c>
      <c r="D1618" s="130" t="s">
        <v>155</v>
      </c>
      <c r="E1618" s="113" t="s">
        <v>2577</v>
      </c>
      <c r="F1618" s="131" t="s">
        <v>2579</v>
      </c>
      <c r="G1618" s="113">
        <v>28</v>
      </c>
      <c r="H1618" s="113" t="s">
        <v>154</v>
      </c>
      <c r="I1618" s="113">
        <v>0</v>
      </c>
      <c r="J1618" s="113">
        <v>0</v>
      </c>
    </row>
    <row r="1619" spans="1:10" ht="15" customHeight="1">
      <c r="A1619" s="141">
        <v>210</v>
      </c>
      <c r="B1619" s="113" t="s">
        <v>2502</v>
      </c>
      <c r="C1619" s="129" t="s">
        <v>153</v>
      </c>
      <c r="D1619" s="130" t="s">
        <v>157</v>
      </c>
      <c r="E1619" s="113" t="s">
        <v>2577</v>
      </c>
      <c r="F1619" s="131" t="s">
        <v>158</v>
      </c>
      <c r="G1619" s="113">
        <v>39</v>
      </c>
      <c r="H1619" s="113" t="s">
        <v>154</v>
      </c>
      <c r="I1619" s="113">
        <v>0</v>
      </c>
      <c r="J1619" s="113">
        <v>0</v>
      </c>
    </row>
    <row r="1620" spans="1:10" ht="15" customHeight="1">
      <c r="A1620" s="141">
        <v>210</v>
      </c>
      <c r="B1620" s="113" t="s">
        <v>2502</v>
      </c>
      <c r="C1620" s="129" t="s">
        <v>153</v>
      </c>
      <c r="D1620" s="130" t="s">
        <v>159</v>
      </c>
      <c r="E1620" s="113" t="s">
        <v>2577</v>
      </c>
      <c r="F1620" s="131" t="s">
        <v>160</v>
      </c>
      <c r="G1620" s="113">
        <v>24</v>
      </c>
      <c r="H1620" s="113" t="s">
        <v>154</v>
      </c>
      <c r="I1620" s="113">
        <v>0</v>
      </c>
      <c r="J1620" s="113">
        <v>0</v>
      </c>
    </row>
    <row r="1621" spans="1:10" ht="15" customHeight="1">
      <c r="A1621" s="141">
        <v>210</v>
      </c>
      <c r="B1621" s="113" t="s">
        <v>2502</v>
      </c>
      <c r="C1621" s="129" t="s">
        <v>153</v>
      </c>
      <c r="D1621" s="130" t="s">
        <v>161</v>
      </c>
      <c r="E1621" s="113" t="s">
        <v>2577</v>
      </c>
      <c r="F1621" s="131" t="s">
        <v>162</v>
      </c>
      <c r="G1621" s="113">
        <v>19</v>
      </c>
      <c r="H1621" s="113" t="s">
        <v>154</v>
      </c>
      <c r="I1621" s="113">
        <v>0</v>
      </c>
      <c r="J1621" s="113">
        <v>0</v>
      </c>
    </row>
    <row r="1622" spans="1:10" ht="15" customHeight="1">
      <c r="A1622" s="141">
        <v>210</v>
      </c>
      <c r="B1622" s="113" t="s">
        <v>2502</v>
      </c>
      <c r="C1622" s="129" t="s">
        <v>163</v>
      </c>
      <c r="D1622" s="130"/>
      <c r="E1622" s="113" t="s">
        <v>2577</v>
      </c>
      <c r="F1622" s="131" t="s">
        <v>2691</v>
      </c>
      <c r="G1622" s="113">
        <v>27</v>
      </c>
      <c r="H1622" s="113" t="s">
        <v>154</v>
      </c>
      <c r="I1622" s="113">
        <v>0</v>
      </c>
      <c r="J1622" s="113">
        <v>0</v>
      </c>
    </row>
    <row r="1623" spans="1:10" ht="15" customHeight="1">
      <c r="A1623" s="141">
        <v>210</v>
      </c>
      <c r="B1623" s="113" t="s">
        <v>2502</v>
      </c>
      <c r="C1623" s="129" t="s">
        <v>452</v>
      </c>
      <c r="D1623" s="130"/>
      <c r="E1623" s="113" t="s">
        <v>2577</v>
      </c>
      <c r="F1623" s="131" t="s">
        <v>2692</v>
      </c>
      <c r="G1623" s="113">
        <v>36</v>
      </c>
      <c r="H1623" s="113" t="s">
        <v>154</v>
      </c>
      <c r="I1623" s="113">
        <v>0</v>
      </c>
      <c r="J1623" s="113">
        <v>0</v>
      </c>
    </row>
    <row r="1624" spans="1:10" ht="15" customHeight="1">
      <c r="A1624" s="141">
        <v>211</v>
      </c>
      <c r="B1624" s="113" t="s">
        <v>2502</v>
      </c>
      <c r="C1624" s="129" t="s">
        <v>153</v>
      </c>
      <c r="D1624" s="130"/>
      <c r="E1624" s="113" t="s">
        <v>2577</v>
      </c>
      <c r="F1624" s="131" t="s">
        <v>2509</v>
      </c>
      <c r="G1624" s="113">
        <v>35</v>
      </c>
      <c r="H1624" s="113" t="s">
        <v>154</v>
      </c>
      <c r="I1624" s="113">
        <v>4</v>
      </c>
      <c r="J1624" s="113">
        <v>8</v>
      </c>
    </row>
    <row r="1625" spans="1:10" ht="15" customHeight="1">
      <c r="A1625" s="141">
        <v>211</v>
      </c>
      <c r="B1625" s="113" t="s">
        <v>2502</v>
      </c>
      <c r="C1625" s="129" t="s">
        <v>153</v>
      </c>
      <c r="D1625" s="130" t="s">
        <v>153</v>
      </c>
      <c r="E1625" s="113" t="s">
        <v>2577</v>
      </c>
      <c r="F1625" s="131" t="s">
        <v>2578</v>
      </c>
      <c r="G1625" s="113">
        <v>32</v>
      </c>
      <c r="H1625" s="113" t="s">
        <v>154</v>
      </c>
      <c r="I1625" s="113">
        <v>0</v>
      </c>
      <c r="J1625" s="113">
        <v>0</v>
      </c>
    </row>
    <row r="1626" spans="1:10" ht="15" customHeight="1">
      <c r="A1626" s="141">
        <v>211</v>
      </c>
      <c r="B1626" s="113" t="s">
        <v>2502</v>
      </c>
      <c r="C1626" s="129" t="s">
        <v>153</v>
      </c>
      <c r="D1626" s="130" t="s">
        <v>155</v>
      </c>
      <c r="E1626" s="113" t="s">
        <v>2577</v>
      </c>
      <c r="F1626" s="131" t="s">
        <v>2579</v>
      </c>
      <c r="G1626" s="113">
        <v>28</v>
      </c>
      <c r="H1626" s="113" t="s">
        <v>154</v>
      </c>
      <c r="I1626" s="113">
        <v>0</v>
      </c>
      <c r="J1626" s="113">
        <v>0</v>
      </c>
    </row>
    <row r="1627" spans="1:10" ht="15" customHeight="1">
      <c r="A1627" s="141">
        <v>211</v>
      </c>
      <c r="B1627" s="113" t="s">
        <v>2502</v>
      </c>
      <c r="C1627" s="129" t="s">
        <v>153</v>
      </c>
      <c r="D1627" s="130" t="s">
        <v>157</v>
      </c>
      <c r="E1627" s="113" t="s">
        <v>2577</v>
      </c>
      <c r="F1627" s="131" t="s">
        <v>158</v>
      </c>
      <c r="G1627" s="113">
        <v>39</v>
      </c>
      <c r="H1627" s="113" t="s">
        <v>154</v>
      </c>
      <c r="I1627" s="113">
        <v>0</v>
      </c>
      <c r="J1627" s="113">
        <v>0</v>
      </c>
    </row>
    <row r="1628" spans="1:10" ht="15" customHeight="1">
      <c r="A1628" s="141">
        <v>211</v>
      </c>
      <c r="B1628" s="113" t="s">
        <v>2502</v>
      </c>
      <c r="C1628" s="129" t="s">
        <v>153</v>
      </c>
      <c r="D1628" s="130" t="s">
        <v>159</v>
      </c>
      <c r="E1628" s="113" t="s">
        <v>2577</v>
      </c>
      <c r="F1628" s="131" t="s">
        <v>160</v>
      </c>
      <c r="G1628" s="113">
        <v>24</v>
      </c>
      <c r="H1628" s="113" t="s">
        <v>154</v>
      </c>
      <c r="I1628" s="113">
        <v>0</v>
      </c>
      <c r="J1628" s="113">
        <v>0</v>
      </c>
    </row>
    <row r="1629" spans="1:10" ht="15" customHeight="1">
      <c r="A1629" s="141">
        <v>211</v>
      </c>
      <c r="B1629" s="113" t="s">
        <v>2502</v>
      </c>
      <c r="C1629" s="129" t="s">
        <v>153</v>
      </c>
      <c r="D1629" s="130" t="s">
        <v>161</v>
      </c>
      <c r="E1629" s="113" t="s">
        <v>2577</v>
      </c>
      <c r="F1629" s="131" t="s">
        <v>162</v>
      </c>
      <c r="G1629" s="113">
        <v>19</v>
      </c>
      <c r="H1629" s="113" t="s">
        <v>154</v>
      </c>
      <c r="I1629" s="113">
        <v>0</v>
      </c>
      <c r="J1629" s="113">
        <v>0</v>
      </c>
    </row>
    <row r="1630" spans="1:10" ht="15" customHeight="1">
      <c r="A1630" s="141">
        <v>211</v>
      </c>
      <c r="B1630" s="113" t="s">
        <v>2502</v>
      </c>
      <c r="C1630" s="129" t="s">
        <v>163</v>
      </c>
      <c r="D1630" s="130"/>
      <c r="E1630" s="113" t="s">
        <v>2577</v>
      </c>
      <c r="F1630" s="131" t="s">
        <v>2693</v>
      </c>
      <c r="G1630" s="113">
        <v>38</v>
      </c>
      <c r="H1630" s="113" t="s">
        <v>154</v>
      </c>
      <c r="I1630" s="113">
        <v>0</v>
      </c>
      <c r="J1630" s="113">
        <v>0</v>
      </c>
    </row>
    <row r="1631" spans="1:10" ht="15" customHeight="1">
      <c r="A1631" s="141">
        <v>212</v>
      </c>
      <c r="B1631" s="113" t="s">
        <v>2511</v>
      </c>
      <c r="C1631" s="129" t="s">
        <v>153</v>
      </c>
      <c r="D1631" s="130"/>
      <c r="E1631" s="113" t="s">
        <v>2577</v>
      </c>
      <c r="F1631" s="131" t="s">
        <v>2512</v>
      </c>
      <c r="G1631" s="113">
        <v>24</v>
      </c>
      <c r="H1631" s="113" t="s">
        <v>154</v>
      </c>
      <c r="I1631" s="113">
        <v>4</v>
      </c>
      <c r="J1631" s="113">
        <v>16</v>
      </c>
    </row>
    <row r="1632" spans="1:10" ht="15" customHeight="1">
      <c r="A1632" s="141">
        <v>212</v>
      </c>
      <c r="B1632" s="113" t="s">
        <v>2511</v>
      </c>
      <c r="C1632" s="129" t="s">
        <v>153</v>
      </c>
      <c r="D1632" s="130" t="s">
        <v>153</v>
      </c>
      <c r="E1632" s="113" t="s">
        <v>2577</v>
      </c>
      <c r="F1632" s="131" t="s">
        <v>2578</v>
      </c>
      <c r="G1632" s="113">
        <v>32</v>
      </c>
      <c r="H1632" s="113" t="s">
        <v>154</v>
      </c>
      <c r="I1632" s="113">
        <v>1</v>
      </c>
      <c r="J1632" s="113">
        <v>0</v>
      </c>
    </row>
    <row r="1633" spans="1:10" ht="15" customHeight="1">
      <c r="A1633" s="141">
        <v>212</v>
      </c>
      <c r="B1633" s="113" t="s">
        <v>2511</v>
      </c>
      <c r="C1633" s="129" t="s">
        <v>153</v>
      </c>
      <c r="D1633" s="130" t="s">
        <v>155</v>
      </c>
      <c r="E1633" s="113" t="s">
        <v>2577</v>
      </c>
      <c r="F1633" s="131" t="s">
        <v>2579</v>
      </c>
      <c r="G1633" s="113">
        <v>28</v>
      </c>
      <c r="H1633" s="113" t="s">
        <v>154</v>
      </c>
      <c r="I1633" s="113">
        <v>0</v>
      </c>
      <c r="J1633" s="113">
        <v>0</v>
      </c>
    </row>
    <row r="1634" spans="1:10" ht="15" customHeight="1">
      <c r="A1634" s="141">
        <v>212</v>
      </c>
      <c r="B1634" s="113" t="s">
        <v>2511</v>
      </c>
      <c r="C1634" s="129" t="s">
        <v>153</v>
      </c>
      <c r="D1634" s="130" t="s">
        <v>157</v>
      </c>
      <c r="E1634" s="113" t="s">
        <v>2577</v>
      </c>
      <c r="F1634" s="131" t="s">
        <v>158</v>
      </c>
      <c r="G1634" s="113">
        <v>39</v>
      </c>
      <c r="H1634" s="113" t="s">
        <v>154</v>
      </c>
      <c r="I1634" s="113">
        <v>0</v>
      </c>
      <c r="J1634" s="113">
        <v>0</v>
      </c>
    </row>
    <row r="1635" spans="1:10" ht="15" customHeight="1">
      <c r="A1635" s="141">
        <v>212</v>
      </c>
      <c r="B1635" s="113" t="s">
        <v>2511</v>
      </c>
      <c r="C1635" s="129" t="s">
        <v>153</v>
      </c>
      <c r="D1635" s="130" t="s">
        <v>159</v>
      </c>
      <c r="E1635" s="113" t="s">
        <v>2577</v>
      </c>
      <c r="F1635" s="131" t="s">
        <v>160</v>
      </c>
      <c r="G1635" s="113">
        <v>24</v>
      </c>
      <c r="H1635" s="113" t="s">
        <v>154</v>
      </c>
      <c r="I1635" s="113">
        <v>0</v>
      </c>
      <c r="J1635" s="113">
        <v>0</v>
      </c>
    </row>
    <row r="1636" spans="1:10" ht="15" customHeight="1">
      <c r="A1636" s="141">
        <v>212</v>
      </c>
      <c r="B1636" s="113" t="s">
        <v>2511</v>
      </c>
      <c r="C1636" s="129" t="s">
        <v>153</v>
      </c>
      <c r="D1636" s="130" t="s">
        <v>161</v>
      </c>
      <c r="E1636" s="113" t="s">
        <v>2577</v>
      </c>
      <c r="F1636" s="131" t="s">
        <v>162</v>
      </c>
      <c r="G1636" s="113">
        <v>19</v>
      </c>
      <c r="H1636" s="113" t="s">
        <v>154</v>
      </c>
      <c r="I1636" s="113">
        <v>0</v>
      </c>
      <c r="J1636" s="113">
        <v>0</v>
      </c>
    </row>
    <row r="1637" spans="1:10" ht="15" customHeight="1">
      <c r="A1637" s="141">
        <v>212</v>
      </c>
      <c r="B1637" s="113" t="s">
        <v>2511</v>
      </c>
      <c r="C1637" s="129" t="s">
        <v>163</v>
      </c>
      <c r="D1637" s="130"/>
      <c r="E1637" s="113" t="s">
        <v>2577</v>
      </c>
      <c r="F1637" s="131" t="s">
        <v>2694</v>
      </c>
      <c r="G1637" s="113">
        <v>34</v>
      </c>
      <c r="H1637" s="113" t="s">
        <v>154</v>
      </c>
      <c r="I1637" s="113">
        <v>0</v>
      </c>
      <c r="J1637" s="113">
        <v>0</v>
      </c>
    </row>
    <row r="1638" spans="1:10" ht="15" customHeight="1">
      <c r="A1638" s="141">
        <v>213</v>
      </c>
      <c r="B1638" s="113" t="s">
        <v>2511</v>
      </c>
      <c r="C1638" s="129" t="s">
        <v>153</v>
      </c>
      <c r="D1638" s="130"/>
      <c r="E1638" s="113" t="s">
        <v>2577</v>
      </c>
      <c r="F1638" s="131" t="s">
        <v>2695</v>
      </c>
      <c r="G1638" s="113">
        <v>32</v>
      </c>
      <c r="H1638" s="113" t="s">
        <v>154</v>
      </c>
      <c r="I1638" s="113">
        <v>2</v>
      </c>
      <c r="J1638" s="113">
        <v>8</v>
      </c>
    </row>
    <row r="1639" spans="1:10" ht="15" customHeight="1">
      <c r="A1639" s="141">
        <v>213</v>
      </c>
      <c r="B1639" s="113" t="s">
        <v>2511</v>
      </c>
      <c r="C1639" s="129" t="s">
        <v>153</v>
      </c>
      <c r="D1639" s="130" t="s">
        <v>153</v>
      </c>
      <c r="E1639" s="113" t="s">
        <v>2577</v>
      </c>
      <c r="F1639" s="131" t="s">
        <v>2578</v>
      </c>
      <c r="G1639" s="113">
        <v>32</v>
      </c>
      <c r="H1639" s="113" t="s">
        <v>154</v>
      </c>
      <c r="I1639" s="113">
        <v>0</v>
      </c>
      <c r="J1639" s="113">
        <v>0</v>
      </c>
    </row>
    <row r="1640" spans="1:10" ht="15" customHeight="1">
      <c r="A1640" s="141">
        <v>213</v>
      </c>
      <c r="B1640" s="113" t="s">
        <v>2511</v>
      </c>
      <c r="C1640" s="129" t="s">
        <v>153</v>
      </c>
      <c r="D1640" s="130" t="s">
        <v>155</v>
      </c>
      <c r="E1640" s="113" t="s">
        <v>2577</v>
      </c>
      <c r="F1640" s="131" t="s">
        <v>2579</v>
      </c>
      <c r="G1640" s="113">
        <v>28</v>
      </c>
      <c r="H1640" s="113" t="s">
        <v>154</v>
      </c>
      <c r="I1640" s="113">
        <v>0</v>
      </c>
      <c r="J1640" s="113">
        <v>0</v>
      </c>
    </row>
    <row r="1641" spans="1:10" ht="15" customHeight="1">
      <c r="A1641" s="141">
        <v>213</v>
      </c>
      <c r="B1641" s="113" t="s">
        <v>2511</v>
      </c>
      <c r="C1641" s="129" t="s">
        <v>153</v>
      </c>
      <c r="D1641" s="130" t="s">
        <v>157</v>
      </c>
      <c r="E1641" s="113" t="s">
        <v>2577</v>
      </c>
      <c r="F1641" s="131" t="s">
        <v>158</v>
      </c>
      <c r="G1641" s="113">
        <v>39</v>
      </c>
      <c r="H1641" s="113" t="s">
        <v>154</v>
      </c>
      <c r="I1641" s="113">
        <v>0</v>
      </c>
      <c r="J1641" s="113">
        <v>0</v>
      </c>
    </row>
    <row r="1642" spans="1:10" ht="15" customHeight="1">
      <c r="A1642" s="141">
        <v>213</v>
      </c>
      <c r="B1642" s="113" t="s">
        <v>2511</v>
      </c>
      <c r="C1642" s="129" t="s">
        <v>153</v>
      </c>
      <c r="D1642" s="130" t="s">
        <v>159</v>
      </c>
      <c r="E1642" s="113" t="s">
        <v>2577</v>
      </c>
      <c r="F1642" s="131" t="s">
        <v>160</v>
      </c>
      <c r="G1642" s="113">
        <v>24</v>
      </c>
      <c r="H1642" s="113" t="s">
        <v>154</v>
      </c>
      <c r="I1642" s="113">
        <v>0</v>
      </c>
      <c r="J1642" s="113">
        <v>0</v>
      </c>
    </row>
    <row r="1643" spans="1:10" ht="15" customHeight="1">
      <c r="A1643" s="141">
        <v>213</v>
      </c>
      <c r="B1643" s="113" t="s">
        <v>2511</v>
      </c>
      <c r="C1643" s="129" t="s">
        <v>153</v>
      </c>
      <c r="D1643" s="130" t="s">
        <v>161</v>
      </c>
      <c r="E1643" s="113" t="s">
        <v>2577</v>
      </c>
      <c r="F1643" s="131" t="s">
        <v>162</v>
      </c>
      <c r="G1643" s="113">
        <v>19</v>
      </c>
      <c r="H1643" s="113" t="s">
        <v>154</v>
      </c>
      <c r="I1643" s="113">
        <v>0</v>
      </c>
      <c r="J1643" s="113">
        <v>0</v>
      </c>
    </row>
    <row r="1644" spans="1:10" ht="15" customHeight="1">
      <c r="A1644" s="141">
        <v>213</v>
      </c>
      <c r="B1644" s="113" t="s">
        <v>2511</v>
      </c>
      <c r="C1644" s="129" t="s">
        <v>163</v>
      </c>
      <c r="D1644" s="130"/>
      <c r="E1644" s="113" t="s">
        <v>2577</v>
      </c>
      <c r="F1644" s="131" t="s">
        <v>2696</v>
      </c>
      <c r="G1644" s="113">
        <v>39</v>
      </c>
      <c r="H1644" s="113" t="s">
        <v>154</v>
      </c>
      <c r="I1644" s="113">
        <v>0</v>
      </c>
      <c r="J1644" s="113">
        <v>0</v>
      </c>
    </row>
    <row r="1645" spans="1:10" ht="15" customHeight="1">
      <c r="A1645" s="141">
        <v>214</v>
      </c>
      <c r="B1645" s="113" t="s">
        <v>2511</v>
      </c>
      <c r="C1645" s="129" t="s">
        <v>153</v>
      </c>
      <c r="D1645" s="130"/>
      <c r="E1645" s="113" t="s">
        <v>2577</v>
      </c>
      <c r="F1645" s="131" t="s">
        <v>2516</v>
      </c>
      <c r="G1645" s="113">
        <v>33</v>
      </c>
      <c r="H1645" s="113" t="s">
        <v>154</v>
      </c>
      <c r="I1645" s="113">
        <v>4</v>
      </c>
      <c r="J1645" s="113">
        <v>8</v>
      </c>
    </row>
    <row r="1646" spans="1:10" ht="15" customHeight="1">
      <c r="A1646" s="141">
        <v>214</v>
      </c>
      <c r="B1646" s="113" t="s">
        <v>2511</v>
      </c>
      <c r="C1646" s="129" t="s">
        <v>153</v>
      </c>
      <c r="D1646" s="130" t="s">
        <v>153</v>
      </c>
      <c r="E1646" s="113" t="s">
        <v>2577</v>
      </c>
      <c r="F1646" s="131" t="s">
        <v>2578</v>
      </c>
      <c r="G1646" s="113">
        <v>32</v>
      </c>
      <c r="H1646" s="113" t="s">
        <v>154</v>
      </c>
      <c r="I1646" s="113">
        <v>0</v>
      </c>
      <c r="J1646" s="113">
        <v>0</v>
      </c>
    </row>
    <row r="1647" spans="1:10" ht="15" customHeight="1">
      <c r="A1647" s="141">
        <v>214</v>
      </c>
      <c r="B1647" s="113" t="s">
        <v>2511</v>
      </c>
      <c r="C1647" s="129" t="s">
        <v>153</v>
      </c>
      <c r="D1647" s="130" t="s">
        <v>155</v>
      </c>
      <c r="E1647" s="113" t="s">
        <v>2577</v>
      </c>
      <c r="F1647" s="131" t="s">
        <v>2579</v>
      </c>
      <c r="G1647" s="113">
        <v>28</v>
      </c>
      <c r="H1647" s="113" t="s">
        <v>154</v>
      </c>
      <c r="I1647" s="113">
        <v>0</v>
      </c>
      <c r="J1647" s="113">
        <v>0</v>
      </c>
    </row>
    <row r="1648" spans="1:10" ht="15" customHeight="1">
      <c r="A1648" s="141">
        <v>214</v>
      </c>
      <c r="B1648" s="113" t="s">
        <v>2511</v>
      </c>
      <c r="C1648" s="129" t="s">
        <v>153</v>
      </c>
      <c r="D1648" s="130" t="s">
        <v>157</v>
      </c>
      <c r="E1648" s="113" t="s">
        <v>2577</v>
      </c>
      <c r="F1648" s="131" t="s">
        <v>158</v>
      </c>
      <c r="G1648" s="113">
        <v>39</v>
      </c>
      <c r="H1648" s="113" t="s">
        <v>154</v>
      </c>
      <c r="I1648" s="113">
        <v>0</v>
      </c>
      <c r="J1648" s="113">
        <v>0</v>
      </c>
    </row>
    <row r="1649" spans="1:10" ht="15" customHeight="1">
      <c r="A1649" s="141">
        <v>214</v>
      </c>
      <c r="B1649" s="113" t="s">
        <v>2511</v>
      </c>
      <c r="C1649" s="129" t="s">
        <v>153</v>
      </c>
      <c r="D1649" s="130" t="s">
        <v>159</v>
      </c>
      <c r="E1649" s="113" t="s">
        <v>2577</v>
      </c>
      <c r="F1649" s="131" t="s">
        <v>160</v>
      </c>
      <c r="G1649" s="113">
        <v>24</v>
      </c>
      <c r="H1649" s="113" t="s">
        <v>154</v>
      </c>
      <c r="I1649" s="113">
        <v>0</v>
      </c>
      <c r="J1649" s="113">
        <v>0</v>
      </c>
    </row>
    <row r="1650" spans="1:10" ht="15" customHeight="1">
      <c r="A1650" s="141">
        <v>214</v>
      </c>
      <c r="B1650" s="113" t="s">
        <v>2511</v>
      </c>
      <c r="C1650" s="129" t="s">
        <v>153</v>
      </c>
      <c r="D1650" s="130" t="s">
        <v>161</v>
      </c>
      <c r="E1650" s="113" t="s">
        <v>2577</v>
      </c>
      <c r="F1650" s="131" t="s">
        <v>162</v>
      </c>
      <c r="G1650" s="113">
        <v>19</v>
      </c>
      <c r="H1650" s="113" t="s">
        <v>154</v>
      </c>
      <c r="I1650" s="113">
        <v>0</v>
      </c>
      <c r="J1650" s="113">
        <v>0</v>
      </c>
    </row>
    <row r="1651" spans="1:10" ht="15" customHeight="1">
      <c r="A1651" s="141">
        <v>214</v>
      </c>
      <c r="B1651" s="113" t="s">
        <v>2511</v>
      </c>
      <c r="C1651" s="129" t="s">
        <v>163</v>
      </c>
      <c r="D1651" s="130"/>
      <c r="E1651" s="113" t="s">
        <v>2577</v>
      </c>
      <c r="F1651" s="131" t="s">
        <v>2697</v>
      </c>
      <c r="G1651" s="113">
        <v>32</v>
      </c>
      <c r="H1651" s="113" t="s">
        <v>154</v>
      </c>
      <c r="I1651" s="113">
        <v>0</v>
      </c>
      <c r="J1651" s="113">
        <v>0</v>
      </c>
    </row>
    <row r="1652" spans="1:10" ht="15" customHeight="1">
      <c r="A1652" s="141">
        <v>215</v>
      </c>
      <c r="B1652" s="113" t="s">
        <v>2511</v>
      </c>
      <c r="C1652" s="129" t="s">
        <v>153</v>
      </c>
      <c r="D1652" s="130"/>
      <c r="E1652" s="113" t="s">
        <v>2577</v>
      </c>
      <c r="F1652" s="131" t="s">
        <v>2518</v>
      </c>
      <c r="G1652" s="113">
        <v>35</v>
      </c>
      <c r="H1652" s="113" t="s">
        <v>154</v>
      </c>
      <c r="I1652" s="113">
        <v>2</v>
      </c>
      <c r="J1652" s="113">
        <v>8</v>
      </c>
    </row>
    <row r="1653" spans="1:10" ht="15" customHeight="1">
      <c r="A1653" s="141">
        <v>215</v>
      </c>
      <c r="B1653" s="113" t="s">
        <v>2511</v>
      </c>
      <c r="C1653" s="129" t="s">
        <v>153</v>
      </c>
      <c r="D1653" s="130" t="s">
        <v>153</v>
      </c>
      <c r="E1653" s="113" t="s">
        <v>2577</v>
      </c>
      <c r="F1653" s="131" t="s">
        <v>2578</v>
      </c>
      <c r="G1653" s="113">
        <v>32</v>
      </c>
      <c r="H1653" s="113" t="s">
        <v>154</v>
      </c>
      <c r="I1653" s="113">
        <v>0</v>
      </c>
      <c r="J1653" s="113">
        <v>0</v>
      </c>
    </row>
    <row r="1654" spans="1:10" ht="15" customHeight="1">
      <c r="A1654" s="141">
        <v>215</v>
      </c>
      <c r="B1654" s="113" t="s">
        <v>2511</v>
      </c>
      <c r="C1654" s="129" t="s">
        <v>153</v>
      </c>
      <c r="D1654" s="130" t="s">
        <v>155</v>
      </c>
      <c r="E1654" s="113" t="s">
        <v>2577</v>
      </c>
      <c r="F1654" s="131" t="s">
        <v>2579</v>
      </c>
      <c r="G1654" s="113">
        <v>28</v>
      </c>
      <c r="H1654" s="113" t="s">
        <v>154</v>
      </c>
      <c r="I1654" s="113">
        <v>0</v>
      </c>
      <c r="J1654" s="113">
        <v>0</v>
      </c>
    </row>
    <row r="1655" spans="1:10" ht="15" customHeight="1">
      <c r="A1655" s="141">
        <v>215</v>
      </c>
      <c r="B1655" s="113" t="s">
        <v>2511</v>
      </c>
      <c r="C1655" s="129" t="s">
        <v>153</v>
      </c>
      <c r="D1655" s="130" t="s">
        <v>157</v>
      </c>
      <c r="E1655" s="113" t="s">
        <v>2577</v>
      </c>
      <c r="F1655" s="131" t="s">
        <v>158</v>
      </c>
      <c r="G1655" s="113">
        <v>39</v>
      </c>
      <c r="H1655" s="113" t="s">
        <v>154</v>
      </c>
      <c r="I1655" s="113">
        <v>0</v>
      </c>
      <c r="J1655" s="113">
        <v>0</v>
      </c>
    </row>
    <row r="1656" spans="1:10" ht="15" customHeight="1">
      <c r="A1656" s="141">
        <v>215</v>
      </c>
      <c r="B1656" s="113" t="s">
        <v>2511</v>
      </c>
      <c r="C1656" s="129" t="s">
        <v>153</v>
      </c>
      <c r="D1656" s="130" t="s">
        <v>159</v>
      </c>
      <c r="E1656" s="113" t="s">
        <v>2577</v>
      </c>
      <c r="F1656" s="131" t="s">
        <v>160</v>
      </c>
      <c r="G1656" s="113">
        <v>24</v>
      </c>
      <c r="H1656" s="113" t="s">
        <v>154</v>
      </c>
      <c r="I1656" s="113">
        <v>0</v>
      </c>
      <c r="J1656" s="113">
        <v>0</v>
      </c>
    </row>
    <row r="1657" spans="1:10" ht="15" customHeight="1">
      <c r="A1657" s="141">
        <v>215</v>
      </c>
      <c r="B1657" s="113" t="s">
        <v>2511</v>
      </c>
      <c r="C1657" s="129" t="s">
        <v>153</v>
      </c>
      <c r="D1657" s="130" t="s">
        <v>161</v>
      </c>
      <c r="E1657" s="113" t="s">
        <v>2577</v>
      </c>
      <c r="F1657" s="131" t="s">
        <v>162</v>
      </c>
      <c r="G1657" s="113">
        <v>19</v>
      </c>
      <c r="H1657" s="113" t="s">
        <v>154</v>
      </c>
      <c r="I1657" s="113">
        <v>0</v>
      </c>
      <c r="J1657" s="113">
        <v>0</v>
      </c>
    </row>
    <row r="1658" spans="1:10" ht="15" customHeight="1">
      <c r="A1658" s="141">
        <v>215</v>
      </c>
      <c r="B1658" s="113" t="s">
        <v>2511</v>
      </c>
      <c r="C1658" s="129" t="s">
        <v>163</v>
      </c>
      <c r="D1658" s="130"/>
      <c r="E1658" s="113" t="s">
        <v>2577</v>
      </c>
      <c r="F1658" s="131" t="s">
        <v>2698</v>
      </c>
      <c r="G1658" s="113">
        <v>40</v>
      </c>
      <c r="H1658" s="113" t="s">
        <v>154</v>
      </c>
      <c r="I1658" s="113">
        <v>0</v>
      </c>
      <c r="J1658" s="113">
        <v>0</v>
      </c>
    </row>
    <row r="1659" spans="1:10" ht="15" customHeight="1">
      <c r="A1659" s="141">
        <v>216</v>
      </c>
      <c r="B1659" s="113" t="s">
        <v>2520</v>
      </c>
      <c r="C1659" s="129" t="s">
        <v>153</v>
      </c>
      <c r="D1659" s="130"/>
      <c r="E1659" s="113" t="s">
        <v>2577</v>
      </c>
      <c r="F1659" s="131" t="s">
        <v>2521</v>
      </c>
      <c r="G1659" s="113">
        <v>32</v>
      </c>
      <c r="H1659" s="113" t="s">
        <v>154</v>
      </c>
      <c r="I1659" s="113">
        <v>2</v>
      </c>
      <c r="J1659" s="113">
        <v>8</v>
      </c>
    </row>
    <row r="1660" spans="1:10" ht="15" customHeight="1">
      <c r="A1660" s="141">
        <v>216</v>
      </c>
      <c r="B1660" s="113" t="s">
        <v>2520</v>
      </c>
      <c r="C1660" s="129" t="s">
        <v>153</v>
      </c>
      <c r="D1660" s="130" t="s">
        <v>153</v>
      </c>
      <c r="E1660" s="113" t="s">
        <v>2577</v>
      </c>
      <c r="F1660" s="131" t="s">
        <v>2578</v>
      </c>
      <c r="G1660" s="113">
        <v>32</v>
      </c>
      <c r="H1660" s="113" t="s">
        <v>154</v>
      </c>
      <c r="I1660" s="113">
        <v>0</v>
      </c>
      <c r="J1660" s="113">
        <v>0</v>
      </c>
    </row>
    <row r="1661" spans="1:10" ht="15" customHeight="1">
      <c r="A1661" s="141">
        <v>216</v>
      </c>
      <c r="B1661" s="113" t="s">
        <v>2520</v>
      </c>
      <c r="C1661" s="129" t="s">
        <v>153</v>
      </c>
      <c r="D1661" s="130" t="s">
        <v>155</v>
      </c>
      <c r="E1661" s="113" t="s">
        <v>2577</v>
      </c>
      <c r="F1661" s="131" t="s">
        <v>2579</v>
      </c>
      <c r="G1661" s="113">
        <v>28</v>
      </c>
      <c r="H1661" s="113" t="s">
        <v>154</v>
      </c>
      <c r="I1661" s="113">
        <v>0</v>
      </c>
      <c r="J1661" s="113">
        <v>0</v>
      </c>
    </row>
    <row r="1662" spans="1:10" ht="15" customHeight="1">
      <c r="A1662" s="141">
        <v>216</v>
      </c>
      <c r="B1662" s="113" t="s">
        <v>2520</v>
      </c>
      <c r="C1662" s="129" t="s">
        <v>153</v>
      </c>
      <c r="D1662" s="130" t="s">
        <v>157</v>
      </c>
      <c r="E1662" s="113" t="s">
        <v>2577</v>
      </c>
      <c r="F1662" s="131" t="s">
        <v>158</v>
      </c>
      <c r="G1662" s="113">
        <v>39</v>
      </c>
      <c r="H1662" s="113" t="s">
        <v>154</v>
      </c>
      <c r="I1662" s="113">
        <v>0</v>
      </c>
      <c r="J1662" s="113">
        <v>0</v>
      </c>
    </row>
    <row r="1663" spans="1:10" ht="15" customHeight="1">
      <c r="A1663" s="141">
        <v>216</v>
      </c>
      <c r="B1663" s="113" t="s">
        <v>2520</v>
      </c>
      <c r="C1663" s="129" t="s">
        <v>153</v>
      </c>
      <c r="D1663" s="130" t="s">
        <v>159</v>
      </c>
      <c r="E1663" s="113" t="s">
        <v>2577</v>
      </c>
      <c r="F1663" s="131" t="s">
        <v>160</v>
      </c>
      <c r="G1663" s="113">
        <v>24</v>
      </c>
      <c r="H1663" s="113" t="s">
        <v>154</v>
      </c>
      <c r="I1663" s="113">
        <v>0</v>
      </c>
      <c r="J1663" s="113">
        <v>0</v>
      </c>
    </row>
    <row r="1664" spans="1:10" ht="15" customHeight="1">
      <c r="A1664" s="141">
        <v>216</v>
      </c>
      <c r="B1664" s="113" t="s">
        <v>2520</v>
      </c>
      <c r="C1664" s="129" t="s">
        <v>153</v>
      </c>
      <c r="D1664" s="130" t="s">
        <v>161</v>
      </c>
      <c r="E1664" s="113" t="s">
        <v>2577</v>
      </c>
      <c r="F1664" s="131" t="s">
        <v>162</v>
      </c>
      <c r="G1664" s="113">
        <v>19</v>
      </c>
      <c r="H1664" s="113" t="s">
        <v>154</v>
      </c>
      <c r="I1664" s="113">
        <v>0</v>
      </c>
      <c r="J1664" s="113">
        <v>0</v>
      </c>
    </row>
    <row r="1665" spans="1:10" ht="15" customHeight="1">
      <c r="A1665" s="141">
        <v>216</v>
      </c>
      <c r="B1665" s="113" t="s">
        <v>2520</v>
      </c>
      <c r="C1665" s="129" t="s">
        <v>163</v>
      </c>
      <c r="D1665" s="130"/>
      <c r="E1665" s="113" t="s">
        <v>2577</v>
      </c>
      <c r="F1665" s="131" t="s">
        <v>2699</v>
      </c>
      <c r="G1665" s="113">
        <v>33</v>
      </c>
      <c r="H1665" s="113" t="s">
        <v>154</v>
      </c>
      <c r="I1665" s="113">
        <v>0</v>
      </c>
      <c r="J1665" s="113">
        <v>0</v>
      </c>
    </row>
    <row r="1666" spans="1:10" ht="15" customHeight="1">
      <c r="A1666" s="141">
        <v>217</v>
      </c>
      <c r="B1666" s="113" t="s">
        <v>2523</v>
      </c>
      <c r="C1666" s="129" t="s">
        <v>153</v>
      </c>
      <c r="D1666" s="130"/>
      <c r="E1666" s="113" t="s">
        <v>2577</v>
      </c>
      <c r="F1666" s="131" t="s">
        <v>2524</v>
      </c>
      <c r="G1666" s="113">
        <v>29</v>
      </c>
      <c r="H1666" s="113" t="s">
        <v>154</v>
      </c>
      <c r="I1666" s="113">
        <v>4</v>
      </c>
      <c r="J1666" s="113">
        <v>16</v>
      </c>
    </row>
    <row r="1667" spans="1:10" ht="15" customHeight="1">
      <c r="A1667" s="141">
        <v>217</v>
      </c>
      <c r="B1667" s="113" t="s">
        <v>2523</v>
      </c>
      <c r="C1667" s="129" t="s">
        <v>153</v>
      </c>
      <c r="D1667" s="130" t="s">
        <v>153</v>
      </c>
      <c r="E1667" s="113" t="s">
        <v>2577</v>
      </c>
      <c r="F1667" s="131" t="s">
        <v>2578</v>
      </c>
      <c r="G1667" s="113">
        <v>32</v>
      </c>
      <c r="H1667" s="113" t="s">
        <v>154</v>
      </c>
      <c r="I1667" s="113">
        <v>2</v>
      </c>
      <c r="J1667" s="113">
        <v>0</v>
      </c>
    </row>
    <row r="1668" spans="1:10" ht="15" customHeight="1">
      <c r="A1668" s="141">
        <v>217</v>
      </c>
      <c r="B1668" s="113" t="s">
        <v>2523</v>
      </c>
      <c r="C1668" s="129" t="s">
        <v>153</v>
      </c>
      <c r="D1668" s="130" t="s">
        <v>155</v>
      </c>
      <c r="E1668" s="113" t="s">
        <v>2577</v>
      </c>
      <c r="F1668" s="131" t="s">
        <v>2579</v>
      </c>
      <c r="G1668" s="113">
        <v>28</v>
      </c>
      <c r="H1668" s="113" t="s">
        <v>154</v>
      </c>
      <c r="I1668" s="113">
        <v>0</v>
      </c>
      <c r="J1668" s="113">
        <v>0</v>
      </c>
    </row>
    <row r="1669" spans="1:10" ht="15" customHeight="1">
      <c r="A1669" s="141">
        <v>217</v>
      </c>
      <c r="B1669" s="113" t="s">
        <v>2523</v>
      </c>
      <c r="C1669" s="129" t="s">
        <v>153</v>
      </c>
      <c r="D1669" s="130" t="s">
        <v>157</v>
      </c>
      <c r="E1669" s="113" t="s">
        <v>2577</v>
      </c>
      <c r="F1669" s="131" t="s">
        <v>158</v>
      </c>
      <c r="G1669" s="113">
        <v>39</v>
      </c>
      <c r="H1669" s="113" t="s">
        <v>154</v>
      </c>
      <c r="I1669" s="113">
        <v>0</v>
      </c>
      <c r="J1669" s="113">
        <v>0</v>
      </c>
    </row>
    <row r="1670" spans="1:10" ht="15" customHeight="1">
      <c r="A1670" s="141">
        <v>217</v>
      </c>
      <c r="B1670" s="113" t="s">
        <v>2523</v>
      </c>
      <c r="C1670" s="129" t="s">
        <v>153</v>
      </c>
      <c r="D1670" s="130" t="s">
        <v>159</v>
      </c>
      <c r="E1670" s="113" t="s">
        <v>2577</v>
      </c>
      <c r="F1670" s="131" t="s">
        <v>160</v>
      </c>
      <c r="G1670" s="113">
        <v>24</v>
      </c>
      <c r="H1670" s="113" t="s">
        <v>154</v>
      </c>
      <c r="I1670" s="113">
        <v>0</v>
      </c>
      <c r="J1670" s="113">
        <v>0</v>
      </c>
    </row>
    <row r="1671" spans="1:10" ht="15" customHeight="1">
      <c r="A1671" s="141">
        <v>217</v>
      </c>
      <c r="B1671" s="113" t="s">
        <v>2523</v>
      </c>
      <c r="C1671" s="129" t="s">
        <v>153</v>
      </c>
      <c r="D1671" s="130" t="s">
        <v>161</v>
      </c>
      <c r="E1671" s="113" t="s">
        <v>2577</v>
      </c>
      <c r="F1671" s="131" t="s">
        <v>162</v>
      </c>
      <c r="G1671" s="113">
        <v>19</v>
      </c>
      <c r="H1671" s="113" t="s">
        <v>154</v>
      </c>
      <c r="I1671" s="113">
        <v>0</v>
      </c>
      <c r="J1671" s="113">
        <v>0</v>
      </c>
    </row>
    <row r="1672" spans="1:10" ht="15" customHeight="1">
      <c r="A1672" s="141">
        <v>217</v>
      </c>
      <c r="B1672" s="113" t="s">
        <v>2523</v>
      </c>
      <c r="C1672" s="129" t="s">
        <v>163</v>
      </c>
      <c r="D1672" s="130"/>
      <c r="E1672" s="113" t="s">
        <v>2577</v>
      </c>
      <c r="F1672" s="131" t="s">
        <v>2700</v>
      </c>
      <c r="G1672" s="113">
        <v>27</v>
      </c>
      <c r="H1672" s="113" t="s">
        <v>154</v>
      </c>
      <c r="I1672" s="113">
        <v>0</v>
      </c>
      <c r="J1672" s="113">
        <v>0</v>
      </c>
    </row>
    <row r="1673" spans="1:10" ht="15" customHeight="1">
      <c r="A1673" s="141">
        <v>218</v>
      </c>
      <c r="B1673" s="113" t="s">
        <v>2523</v>
      </c>
      <c r="C1673" s="129" t="s">
        <v>153</v>
      </c>
      <c r="D1673" s="130"/>
      <c r="E1673" s="113" t="s">
        <v>2577</v>
      </c>
      <c r="F1673" s="131" t="s">
        <v>2526</v>
      </c>
      <c r="G1673" s="113">
        <v>27</v>
      </c>
      <c r="H1673" s="113" t="s">
        <v>154</v>
      </c>
      <c r="I1673" s="113">
        <v>4</v>
      </c>
      <c r="J1673" s="113">
        <v>16</v>
      </c>
    </row>
    <row r="1674" spans="1:10" ht="15" customHeight="1">
      <c r="A1674" s="141">
        <v>218</v>
      </c>
      <c r="B1674" s="113" t="s">
        <v>2523</v>
      </c>
      <c r="C1674" s="129" t="s">
        <v>153</v>
      </c>
      <c r="D1674" s="130" t="s">
        <v>153</v>
      </c>
      <c r="E1674" s="113" t="s">
        <v>2577</v>
      </c>
      <c r="F1674" s="131" t="s">
        <v>2578</v>
      </c>
      <c r="G1674" s="113">
        <v>32</v>
      </c>
      <c r="H1674" s="113" t="s">
        <v>154</v>
      </c>
      <c r="I1674" s="113">
        <v>2</v>
      </c>
      <c r="J1674" s="113">
        <v>0</v>
      </c>
    </row>
    <row r="1675" spans="1:10" ht="15" customHeight="1">
      <c r="A1675" s="141">
        <v>218</v>
      </c>
      <c r="B1675" s="113" t="s">
        <v>2523</v>
      </c>
      <c r="C1675" s="129" t="s">
        <v>153</v>
      </c>
      <c r="D1675" s="130" t="s">
        <v>155</v>
      </c>
      <c r="E1675" s="113" t="s">
        <v>2577</v>
      </c>
      <c r="F1675" s="131" t="s">
        <v>2579</v>
      </c>
      <c r="G1675" s="113">
        <v>28</v>
      </c>
      <c r="H1675" s="113" t="s">
        <v>154</v>
      </c>
      <c r="I1675" s="113">
        <v>0</v>
      </c>
      <c r="J1675" s="113">
        <v>0</v>
      </c>
    </row>
    <row r="1676" spans="1:10" ht="15" customHeight="1">
      <c r="A1676" s="141">
        <v>218</v>
      </c>
      <c r="B1676" s="113" t="s">
        <v>2523</v>
      </c>
      <c r="C1676" s="129" t="s">
        <v>153</v>
      </c>
      <c r="D1676" s="130" t="s">
        <v>157</v>
      </c>
      <c r="E1676" s="113" t="s">
        <v>2577</v>
      </c>
      <c r="F1676" s="131" t="s">
        <v>158</v>
      </c>
      <c r="G1676" s="113">
        <v>39</v>
      </c>
      <c r="H1676" s="113" t="s">
        <v>154</v>
      </c>
      <c r="I1676" s="113">
        <v>0</v>
      </c>
      <c r="J1676" s="113">
        <v>0</v>
      </c>
    </row>
    <row r="1677" spans="1:10" ht="15" customHeight="1">
      <c r="A1677" s="141">
        <v>218</v>
      </c>
      <c r="B1677" s="113" t="s">
        <v>2523</v>
      </c>
      <c r="C1677" s="129" t="s">
        <v>153</v>
      </c>
      <c r="D1677" s="130" t="s">
        <v>159</v>
      </c>
      <c r="E1677" s="113" t="s">
        <v>2577</v>
      </c>
      <c r="F1677" s="131" t="s">
        <v>160</v>
      </c>
      <c r="G1677" s="113">
        <v>24</v>
      </c>
      <c r="H1677" s="113" t="s">
        <v>154</v>
      </c>
      <c r="I1677" s="113">
        <v>0</v>
      </c>
      <c r="J1677" s="113">
        <v>0</v>
      </c>
    </row>
    <row r="1678" spans="1:10" ht="15" customHeight="1">
      <c r="A1678" s="141">
        <v>218</v>
      </c>
      <c r="B1678" s="113" t="s">
        <v>2523</v>
      </c>
      <c r="C1678" s="129" t="s">
        <v>153</v>
      </c>
      <c r="D1678" s="130" t="s">
        <v>161</v>
      </c>
      <c r="E1678" s="113" t="s">
        <v>2577</v>
      </c>
      <c r="F1678" s="131" t="s">
        <v>162</v>
      </c>
      <c r="G1678" s="113">
        <v>19</v>
      </c>
      <c r="H1678" s="113" t="s">
        <v>154</v>
      </c>
      <c r="I1678" s="113">
        <v>0</v>
      </c>
      <c r="J1678" s="113">
        <v>0</v>
      </c>
    </row>
    <row r="1679" spans="1:10" ht="15" customHeight="1">
      <c r="A1679" s="141">
        <v>218</v>
      </c>
      <c r="B1679" s="113" t="s">
        <v>2523</v>
      </c>
      <c r="C1679" s="129" t="s">
        <v>452</v>
      </c>
      <c r="D1679" s="130"/>
      <c r="E1679" s="113" t="s">
        <v>2577</v>
      </c>
      <c r="F1679" s="131" t="s">
        <v>2701</v>
      </c>
      <c r="G1679" s="113">
        <v>25</v>
      </c>
      <c r="H1679" s="113" t="s">
        <v>154</v>
      </c>
      <c r="I1679" s="113">
        <v>0</v>
      </c>
      <c r="J1679" s="113">
        <v>0</v>
      </c>
    </row>
    <row r="1680" spans="1:10" ht="15" customHeight="1">
      <c r="A1680" s="141">
        <v>219</v>
      </c>
      <c r="B1680" s="113" t="s">
        <v>2523</v>
      </c>
      <c r="C1680" s="129" t="s">
        <v>153</v>
      </c>
      <c r="D1680" s="130"/>
      <c r="E1680" s="113" t="s">
        <v>2577</v>
      </c>
      <c r="F1680" s="131" t="s">
        <v>2528</v>
      </c>
      <c r="G1680" s="113">
        <v>28</v>
      </c>
      <c r="H1680" s="113" t="s">
        <v>154</v>
      </c>
      <c r="I1680" s="113">
        <v>4</v>
      </c>
      <c r="J1680" s="113">
        <v>8</v>
      </c>
    </row>
    <row r="1681" spans="1:10" ht="15" customHeight="1">
      <c r="A1681" s="141">
        <v>219</v>
      </c>
      <c r="B1681" s="113" t="s">
        <v>2523</v>
      </c>
      <c r="C1681" s="129" t="s">
        <v>153</v>
      </c>
      <c r="D1681" s="130" t="s">
        <v>153</v>
      </c>
      <c r="E1681" s="113" t="s">
        <v>2577</v>
      </c>
      <c r="F1681" s="131" t="s">
        <v>2578</v>
      </c>
      <c r="G1681" s="113">
        <v>32</v>
      </c>
      <c r="H1681" s="113" t="s">
        <v>154</v>
      </c>
      <c r="I1681" s="113">
        <v>0</v>
      </c>
      <c r="J1681" s="113">
        <v>0</v>
      </c>
    </row>
    <row r="1682" spans="1:10" ht="15" customHeight="1">
      <c r="A1682" s="141">
        <v>219</v>
      </c>
      <c r="B1682" s="113" t="s">
        <v>2523</v>
      </c>
      <c r="C1682" s="129" t="s">
        <v>153</v>
      </c>
      <c r="D1682" s="130" t="s">
        <v>155</v>
      </c>
      <c r="E1682" s="113" t="s">
        <v>2577</v>
      </c>
      <c r="F1682" s="131" t="s">
        <v>2579</v>
      </c>
      <c r="G1682" s="113">
        <v>28</v>
      </c>
      <c r="H1682" s="113" t="s">
        <v>154</v>
      </c>
      <c r="I1682" s="113">
        <v>0</v>
      </c>
      <c r="J1682" s="113">
        <v>0</v>
      </c>
    </row>
    <row r="1683" spans="1:10" ht="15" customHeight="1">
      <c r="A1683" s="141">
        <v>219</v>
      </c>
      <c r="B1683" s="113" t="s">
        <v>2523</v>
      </c>
      <c r="C1683" s="129" t="s">
        <v>153</v>
      </c>
      <c r="D1683" s="130" t="s">
        <v>157</v>
      </c>
      <c r="E1683" s="113" t="s">
        <v>2577</v>
      </c>
      <c r="F1683" s="131" t="s">
        <v>158</v>
      </c>
      <c r="G1683" s="113">
        <v>39</v>
      </c>
      <c r="H1683" s="113" t="s">
        <v>154</v>
      </c>
      <c r="I1683" s="113">
        <v>0</v>
      </c>
      <c r="J1683" s="113">
        <v>0</v>
      </c>
    </row>
    <row r="1684" spans="1:10" ht="15" customHeight="1">
      <c r="A1684" s="141">
        <v>219</v>
      </c>
      <c r="B1684" s="113" t="s">
        <v>2523</v>
      </c>
      <c r="C1684" s="129" t="s">
        <v>153</v>
      </c>
      <c r="D1684" s="130" t="s">
        <v>159</v>
      </c>
      <c r="E1684" s="113" t="s">
        <v>2577</v>
      </c>
      <c r="F1684" s="131" t="s">
        <v>160</v>
      </c>
      <c r="G1684" s="113">
        <v>24</v>
      </c>
      <c r="H1684" s="113" t="s">
        <v>154</v>
      </c>
      <c r="I1684" s="113">
        <v>0</v>
      </c>
      <c r="J1684" s="113">
        <v>0</v>
      </c>
    </row>
    <row r="1685" spans="1:10" ht="15" customHeight="1">
      <c r="A1685" s="141">
        <v>219</v>
      </c>
      <c r="B1685" s="113" t="s">
        <v>2523</v>
      </c>
      <c r="C1685" s="129" t="s">
        <v>153</v>
      </c>
      <c r="D1685" s="130" t="s">
        <v>161</v>
      </c>
      <c r="E1685" s="113" t="s">
        <v>2577</v>
      </c>
      <c r="F1685" s="131" t="s">
        <v>162</v>
      </c>
      <c r="G1685" s="113">
        <v>19</v>
      </c>
      <c r="H1685" s="113" t="s">
        <v>154</v>
      </c>
      <c r="I1685" s="113">
        <v>0</v>
      </c>
      <c r="J1685" s="113">
        <v>0</v>
      </c>
    </row>
    <row r="1686" spans="1:10" ht="15" customHeight="1">
      <c r="A1686" s="141">
        <v>219</v>
      </c>
      <c r="B1686" s="113" t="s">
        <v>2523</v>
      </c>
      <c r="C1686" s="129" t="s">
        <v>163</v>
      </c>
      <c r="D1686" s="130"/>
      <c r="E1686" s="113" t="s">
        <v>2577</v>
      </c>
      <c r="F1686" s="131" t="s">
        <v>2702</v>
      </c>
      <c r="G1686" s="113">
        <v>31</v>
      </c>
      <c r="H1686" s="113" t="s">
        <v>154</v>
      </c>
      <c r="I1686" s="113">
        <v>0</v>
      </c>
      <c r="J1686" s="113">
        <v>0</v>
      </c>
    </row>
    <row r="1687" spans="1:10" ht="15" customHeight="1">
      <c r="A1687" s="141">
        <v>220</v>
      </c>
      <c r="B1687" s="113" t="s">
        <v>2156</v>
      </c>
      <c r="C1687" s="129" t="s">
        <v>153</v>
      </c>
      <c r="D1687" s="130"/>
      <c r="E1687" s="113" t="s">
        <v>2577</v>
      </c>
      <c r="F1687" s="131" t="s">
        <v>2530</v>
      </c>
      <c r="G1687" s="113">
        <v>25</v>
      </c>
      <c r="H1687" s="113" t="s">
        <v>154</v>
      </c>
      <c r="I1687" s="113">
        <v>2</v>
      </c>
      <c r="J1687" s="113">
        <v>8</v>
      </c>
    </row>
    <row r="1688" spans="1:10" ht="15" customHeight="1">
      <c r="A1688" s="141">
        <v>220</v>
      </c>
      <c r="B1688" s="113" t="s">
        <v>2156</v>
      </c>
      <c r="C1688" s="129" t="s">
        <v>153</v>
      </c>
      <c r="D1688" s="130" t="s">
        <v>153</v>
      </c>
      <c r="E1688" s="113" t="s">
        <v>2577</v>
      </c>
      <c r="F1688" s="131" t="s">
        <v>2578</v>
      </c>
      <c r="G1688" s="113">
        <v>32</v>
      </c>
      <c r="H1688" s="113" t="s">
        <v>154</v>
      </c>
      <c r="I1688" s="113">
        <v>1</v>
      </c>
      <c r="J1688" s="113">
        <v>0</v>
      </c>
    </row>
    <row r="1689" spans="1:10" ht="15" customHeight="1">
      <c r="A1689" s="141">
        <v>220</v>
      </c>
      <c r="B1689" s="113" t="s">
        <v>2156</v>
      </c>
      <c r="C1689" s="129" t="s">
        <v>153</v>
      </c>
      <c r="D1689" s="130" t="s">
        <v>155</v>
      </c>
      <c r="E1689" s="113" t="s">
        <v>2577</v>
      </c>
      <c r="F1689" s="131" t="s">
        <v>2579</v>
      </c>
      <c r="G1689" s="113">
        <v>28</v>
      </c>
      <c r="H1689" s="113" t="s">
        <v>154</v>
      </c>
      <c r="I1689" s="113">
        <v>0</v>
      </c>
      <c r="J1689" s="113">
        <v>0</v>
      </c>
    </row>
    <row r="1690" spans="1:10" ht="15" customHeight="1">
      <c r="A1690" s="141">
        <v>220</v>
      </c>
      <c r="B1690" s="113" t="s">
        <v>2156</v>
      </c>
      <c r="C1690" s="129" t="s">
        <v>153</v>
      </c>
      <c r="D1690" s="130" t="s">
        <v>157</v>
      </c>
      <c r="E1690" s="113" t="s">
        <v>2577</v>
      </c>
      <c r="F1690" s="131" t="s">
        <v>158</v>
      </c>
      <c r="G1690" s="113">
        <v>39</v>
      </c>
      <c r="H1690" s="113" t="s">
        <v>154</v>
      </c>
      <c r="I1690" s="113">
        <v>0</v>
      </c>
      <c r="J1690" s="113">
        <v>0</v>
      </c>
    </row>
    <row r="1691" spans="1:10" ht="15" customHeight="1">
      <c r="A1691" s="141">
        <v>220</v>
      </c>
      <c r="B1691" s="113" t="s">
        <v>2156</v>
      </c>
      <c r="C1691" s="129" t="s">
        <v>153</v>
      </c>
      <c r="D1691" s="130" t="s">
        <v>159</v>
      </c>
      <c r="E1691" s="113" t="s">
        <v>2577</v>
      </c>
      <c r="F1691" s="131" t="s">
        <v>160</v>
      </c>
      <c r="G1691" s="113">
        <v>24</v>
      </c>
      <c r="H1691" s="113" t="s">
        <v>154</v>
      </c>
      <c r="I1691" s="113">
        <v>0</v>
      </c>
      <c r="J1691" s="113">
        <v>0</v>
      </c>
    </row>
    <row r="1692" spans="1:10" ht="15" customHeight="1">
      <c r="A1692" s="141">
        <v>220</v>
      </c>
      <c r="B1692" s="113" t="s">
        <v>2156</v>
      </c>
      <c r="C1692" s="129" t="s">
        <v>153</v>
      </c>
      <c r="D1692" s="130" t="s">
        <v>161</v>
      </c>
      <c r="E1692" s="113" t="s">
        <v>2577</v>
      </c>
      <c r="F1692" s="131" t="s">
        <v>162</v>
      </c>
      <c r="G1692" s="113">
        <v>19</v>
      </c>
      <c r="H1692" s="113" t="s">
        <v>154</v>
      </c>
      <c r="I1692" s="113">
        <v>0</v>
      </c>
      <c r="J1692" s="113">
        <v>0</v>
      </c>
    </row>
    <row r="1693" spans="1:10" ht="15" customHeight="1">
      <c r="A1693" s="141">
        <v>220</v>
      </c>
      <c r="B1693" s="113" t="s">
        <v>2156</v>
      </c>
      <c r="C1693" s="129" t="s">
        <v>163</v>
      </c>
      <c r="D1693" s="130"/>
      <c r="E1693" s="113" t="s">
        <v>2577</v>
      </c>
      <c r="F1693" s="131" t="s">
        <v>2703</v>
      </c>
      <c r="G1693" s="113">
        <v>33</v>
      </c>
      <c r="H1693" s="113" t="s">
        <v>154</v>
      </c>
      <c r="I1693" s="113">
        <v>0</v>
      </c>
      <c r="J1693" s="113">
        <v>0</v>
      </c>
    </row>
    <row r="1694" spans="1:10" ht="15" customHeight="1">
      <c r="A1694" s="141">
        <v>221</v>
      </c>
      <c r="B1694" s="113" t="s">
        <v>2156</v>
      </c>
      <c r="C1694" s="129" t="s">
        <v>153</v>
      </c>
      <c r="D1694" s="130"/>
      <c r="E1694" s="113" t="s">
        <v>2577</v>
      </c>
      <c r="F1694" s="131" t="s">
        <v>2704</v>
      </c>
      <c r="G1694" s="113">
        <v>25</v>
      </c>
      <c r="H1694" s="113" t="s">
        <v>154</v>
      </c>
      <c r="I1694" s="113">
        <v>2</v>
      </c>
      <c r="J1694" s="113">
        <v>8</v>
      </c>
    </row>
    <row r="1695" spans="1:10" ht="15" customHeight="1">
      <c r="A1695" s="141">
        <v>221</v>
      </c>
      <c r="B1695" s="113" t="s">
        <v>2156</v>
      </c>
      <c r="C1695" s="129" t="s">
        <v>153</v>
      </c>
      <c r="D1695" s="130" t="s">
        <v>153</v>
      </c>
      <c r="E1695" s="113" t="s">
        <v>2577</v>
      </c>
      <c r="F1695" s="131" t="s">
        <v>2578</v>
      </c>
      <c r="G1695" s="113">
        <v>32</v>
      </c>
      <c r="H1695" s="113" t="s">
        <v>154</v>
      </c>
      <c r="I1695" s="113">
        <v>0</v>
      </c>
      <c r="J1695" s="113">
        <v>0</v>
      </c>
    </row>
    <row r="1696" spans="1:10" ht="15" customHeight="1">
      <c r="A1696" s="141">
        <v>221</v>
      </c>
      <c r="B1696" s="113" t="s">
        <v>2156</v>
      </c>
      <c r="C1696" s="129" t="s">
        <v>153</v>
      </c>
      <c r="D1696" s="130" t="s">
        <v>155</v>
      </c>
      <c r="E1696" s="113" t="s">
        <v>2577</v>
      </c>
      <c r="F1696" s="131" t="s">
        <v>2579</v>
      </c>
      <c r="G1696" s="113">
        <v>28</v>
      </c>
      <c r="H1696" s="113" t="s">
        <v>154</v>
      </c>
      <c r="I1696" s="113">
        <v>0</v>
      </c>
      <c r="J1696" s="113">
        <v>0</v>
      </c>
    </row>
    <row r="1697" spans="1:10" ht="15" customHeight="1">
      <c r="A1697" s="141">
        <v>221</v>
      </c>
      <c r="B1697" s="113" t="s">
        <v>2156</v>
      </c>
      <c r="C1697" s="129" t="s">
        <v>153</v>
      </c>
      <c r="D1697" s="130" t="s">
        <v>157</v>
      </c>
      <c r="E1697" s="113" t="s">
        <v>2577</v>
      </c>
      <c r="F1697" s="131" t="s">
        <v>158</v>
      </c>
      <c r="G1697" s="113">
        <v>39</v>
      </c>
      <c r="H1697" s="113" t="s">
        <v>154</v>
      </c>
      <c r="I1697" s="113">
        <v>0</v>
      </c>
      <c r="J1697" s="113">
        <v>0</v>
      </c>
    </row>
    <row r="1698" spans="1:10" ht="15" customHeight="1">
      <c r="A1698" s="141">
        <v>221</v>
      </c>
      <c r="B1698" s="113" t="s">
        <v>2156</v>
      </c>
      <c r="C1698" s="129" t="s">
        <v>153</v>
      </c>
      <c r="D1698" s="130" t="s">
        <v>159</v>
      </c>
      <c r="E1698" s="113" t="s">
        <v>2577</v>
      </c>
      <c r="F1698" s="131" t="s">
        <v>160</v>
      </c>
      <c r="G1698" s="113">
        <v>24</v>
      </c>
      <c r="H1698" s="113" t="s">
        <v>154</v>
      </c>
      <c r="I1698" s="113">
        <v>0</v>
      </c>
      <c r="J1698" s="113">
        <v>0</v>
      </c>
    </row>
    <row r="1699" spans="1:10" ht="15" customHeight="1">
      <c r="A1699" s="141">
        <v>221</v>
      </c>
      <c r="B1699" s="113" t="s">
        <v>2156</v>
      </c>
      <c r="C1699" s="129" t="s">
        <v>153</v>
      </c>
      <c r="D1699" s="130" t="s">
        <v>161</v>
      </c>
      <c r="E1699" s="113" t="s">
        <v>2577</v>
      </c>
      <c r="F1699" s="131" t="s">
        <v>162</v>
      </c>
      <c r="G1699" s="113">
        <v>19</v>
      </c>
      <c r="H1699" s="113" t="s">
        <v>154</v>
      </c>
      <c r="I1699" s="113">
        <v>0</v>
      </c>
      <c r="J1699" s="113">
        <v>0</v>
      </c>
    </row>
    <row r="1700" spans="1:10" ht="15" customHeight="1">
      <c r="A1700" s="141">
        <v>221</v>
      </c>
      <c r="B1700" s="113" t="s">
        <v>2156</v>
      </c>
      <c r="C1700" s="129" t="s">
        <v>163</v>
      </c>
      <c r="D1700" s="130"/>
      <c r="E1700" s="113" t="s">
        <v>2577</v>
      </c>
      <c r="F1700" s="131" t="s">
        <v>2705</v>
      </c>
      <c r="G1700" s="113">
        <v>40</v>
      </c>
      <c r="H1700" s="113" t="s">
        <v>154</v>
      </c>
      <c r="I1700" s="113">
        <v>0</v>
      </c>
      <c r="J1700" s="113">
        <v>0</v>
      </c>
    </row>
    <row r="1701" spans="1:10" ht="15" customHeight="1">
      <c r="A1701" s="141">
        <v>222</v>
      </c>
      <c r="B1701" s="113" t="s">
        <v>2534</v>
      </c>
      <c r="C1701" s="129" t="s">
        <v>153</v>
      </c>
      <c r="D1701" s="130"/>
      <c r="E1701" s="113" t="s">
        <v>2577</v>
      </c>
      <c r="F1701" s="131" t="s">
        <v>2535</v>
      </c>
      <c r="G1701" s="113">
        <v>26</v>
      </c>
      <c r="H1701" s="113" t="s">
        <v>154</v>
      </c>
      <c r="I1701" s="113">
        <v>4</v>
      </c>
      <c r="J1701" s="113">
        <v>8</v>
      </c>
    </row>
    <row r="1702" spans="1:10" ht="15" customHeight="1">
      <c r="A1702" s="141">
        <v>222</v>
      </c>
      <c r="B1702" s="113" t="s">
        <v>2534</v>
      </c>
      <c r="C1702" s="129" t="s">
        <v>153</v>
      </c>
      <c r="D1702" s="130" t="s">
        <v>153</v>
      </c>
      <c r="E1702" s="113" t="s">
        <v>2577</v>
      </c>
      <c r="F1702" s="131" t="s">
        <v>2578</v>
      </c>
      <c r="G1702" s="113">
        <v>32</v>
      </c>
      <c r="H1702" s="113" t="s">
        <v>154</v>
      </c>
      <c r="I1702" s="113">
        <v>1</v>
      </c>
      <c r="J1702" s="113">
        <v>0</v>
      </c>
    </row>
    <row r="1703" spans="1:10" ht="15" customHeight="1">
      <c r="A1703" s="141">
        <v>222</v>
      </c>
      <c r="B1703" s="113" t="s">
        <v>2534</v>
      </c>
      <c r="C1703" s="129" t="s">
        <v>153</v>
      </c>
      <c r="D1703" s="130" t="s">
        <v>155</v>
      </c>
      <c r="E1703" s="113" t="s">
        <v>2577</v>
      </c>
      <c r="F1703" s="131" t="s">
        <v>2579</v>
      </c>
      <c r="G1703" s="113">
        <v>28</v>
      </c>
      <c r="H1703" s="113" t="s">
        <v>154</v>
      </c>
      <c r="I1703" s="113">
        <v>0</v>
      </c>
      <c r="J1703" s="113">
        <v>0</v>
      </c>
    </row>
    <row r="1704" spans="1:10" ht="15" customHeight="1">
      <c r="A1704" s="141">
        <v>222</v>
      </c>
      <c r="B1704" s="113" t="s">
        <v>2534</v>
      </c>
      <c r="C1704" s="129" t="s">
        <v>153</v>
      </c>
      <c r="D1704" s="130" t="s">
        <v>157</v>
      </c>
      <c r="E1704" s="113" t="s">
        <v>2577</v>
      </c>
      <c r="F1704" s="131" t="s">
        <v>158</v>
      </c>
      <c r="G1704" s="113">
        <v>39</v>
      </c>
      <c r="H1704" s="113" t="s">
        <v>154</v>
      </c>
      <c r="I1704" s="113">
        <v>0</v>
      </c>
      <c r="J1704" s="113">
        <v>0</v>
      </c>
    </row>
    <row r="1705" spans="1:10" ht="15" customHeight="1">
      <c r="A1705" s="141">
        <v>222</v>
      </c>
      <c r="B1705" s="113" t="s">
        <v>2534</v>
      </c>
      <c r="C1705" s="129" t="s">
        <v>153</v>
      </c>
      <c r="D1705" s="130" t="s">
        <v>159</v>
      </c>
      <c r="E1705" s="113" t="s">
        <v>2577</v>
      </c>
      <c r="F1705" s="131" t="s">
        <v>160</v>
      </c>
      <c r="G1705" s="113">
        <v>24</v>
      </c>
      <c r="H1705" s="113" t="s">
        <v>154</v>
      </c>
      <c r="I1705" s="113">
        <v>0</v>
      </c>
      <c r="J1705" s="113">
        <v>0</v>
      </c>
    </row>
    <row r="1706" spans="1:10" ht="15" customHeight="1">
      <c r="A1706" s="141">
        <v>222</v>
      </c>
      <c r="B1706" s="113" t="s">
        <v>2534</v>
      </c>
      <c r="C1706" s="129" t="s">
        <v>153</v>
      </c>
      <c r="D1706" s="130" t="s">
        <v>161</v>
      </c>
      <c r="E1706" s="113" t="s">
        <v>2577</v>
      </c>
      <c r="F1706" s="131" t="s">
        <v>162</v>
      </c>
      <c r="G1706" s="113">
        <v>19</v>
      </c>
      <c r="H1706" s="113" t="s">
        <v>154</v>
      </c>
      <c r="I1706" s="113">
        <v>0</v>
      </c>
      <c r="J1706" s="113">
        <v>0</v>
      </c>
    </row>
    <row r="1707" spans="1:10" ht="15" customHeight="1">
      <c r="A1707" s="141">
        <v>222</v>
      </c>
      <c r="B1707" s="113" t="s">
        <v>2534</v>
      </c>
      <c r="C1707" s="129" t="s">
        <v>163</v>
      </c>
      <c r="D1707" s="130"/>
      <c r="E1707" s="113" t="s">
        <v>2577</v>
      </c>
      <c r="F1707" s="131" t="s">
        <v>2706</v>
      </c>
      <c r="G1707" s="113">
        <v>41</v>
      </c>
      <c r="H1707" s="113" t="s">
        <v>154</v>
      </c>
      <c r="I1707" s="113">
        <v>0</v>
      </c>
      <c r="J1707" s="113">
        <v>0</v>
      </c>
    </row>
    <row r="1708" spans="1:10" ht="15" customHeight="1">
      <c r="A1708" s="141">
        <v>222</v>
      </c>
      <c r="B1708" s="113" t="s">
        <v>2534</v>
      </c>
      <c r="C1708" s="129" t="s">
        <v>452</v>
      </c>
      <c r="D1708" s="130"/>
      <c r="E1708" s="113" t="s">
        <v>2577</v>
      </c>
      <c r="F1708" s="131" t="s">
        <v>2707</v>
      </c>
      <c r="G1708" s="113">
        <v>35</v>
      </c>
      <c r="H1708" s="113" t="s">
        <v>154</v>
      </c>
      <c r="I1708" s="113">
        <v>0</v>
      </c>
      <c r="J1708" s="113">
        <v>0</v>
      </c>
    </row>
    <row r="1709" spans="1:10" ht="15" customHeight="1">
      <c r="A1709" s="141">
        <v>223</v>
      </c>
      <c r="B1709" s="113" t="s">
        <v>2537</v>
      </c>
      <c r="C1709" s="129" t="s">
        <v>153</v>
      </c>
      <c r="D1709" s="130"/>
      <c r="E1709" s="113" t="s">
        <v>2577</v>
      </c>
      <c r="F1709" s="131" t="s">
        <v>2538</v>
      </c>
      <c r="G1709" s="113">
        <v>21</v>
      </c>
      <c r="H1709" s="113" t="s">
        <v>154</v>
      </c>
      <c r="I1709" s="113">
        <v>2</v>
      </c>
      <c r="J1709" s="113">
        <v>8</v>
      </c>
    </row>
    <row r="1710" spans="1:10" ht="15" customHeight="1">
      <c r="A1710" s="141">
        <v>223</v>
      </c>
      <c r="B1710" s="113" t="s">
        <v>2537</v>
      </c>
      <c r="C1710" s="129" t="s">
        <v>153</v>
      </c>
      <c r="D1710" s="130" t="s">
        <v>153</v>
      </c>
      <c r="E1710" s="113" t="s">
        <v>2577</v>
      </c>
      <c r="F1710" s="131" t="s">
        <v>2578</v>
      </c>
      <c r="G1710" s="113">
        <v>32</v>
      </c>
      <c r="H1710" s="113" t="s">
        <v>154</v>
      </c>
      <c r="I1710" s="113">
        <v>1</v>
      </c>
      <c r="J1710" s="113">
        <v>0</v>
      </c>
    </row>
    <row r="1711" spans="1:10" ht="15" customHeight="1">
      <c r="A1711" s="141">
        <v>223</v>
      </c>
      <c r="B1711" s="113" t="s">
        <v>2537</v>
      </c>
      <c r="C1711" s="129" t="s">
        <v>153</v>
      </c>
      <c r="D1711" s="130" t="s">
        <v>155</v>
      </c>
      <c r="E1711" s="113" t="s">
        <v>2577</v>
      </c>
      <c r="F1711" s="131" t="s">
        <v>2579</v>
      </c>
      <c r="G1711" s="113">
        <v>28</v>
      </c>
      <c r="H1711" s="113" t="s">
        <v>154</v>
      </c>
      <c r="I1711" s="113">
        <v>0</v>
      </c>
      <c r="J1711" s="113">
        <v>0</v>
      </c>
    </row>
    <row r="1712" spans="1:10" ht="15" customHeight="1">
      <c r="A1712" s="141">
        <v>223</v>
      </c>
      <c r="B1712" s="113" t="s">
        <v>2537</v>
      </c>
      <c r="C1712" s="129" t="s">
        <v>153</v>
      </c>
      <c r="D1712" s="130" t="s">
        <v>157</v>
      </c>
      <c r="E1712" s="113" t="s">
        <v>2577</v>
      </c>
      <c r="F1712" s="131" t="s">
        <v>158</v>
      </c>
      <c r="G1712" s="113">
        <v>39</v>
      </c>
      <c r="H1712" s="113" t="s">
        <v>154</v>
      </c>
      <c r="I1712" s="113">
        <v>0</v>
      </c>
      <c r="J1712" s="113">
        <v>0</v>
      </c>
    </row>
    <row r="1713" spans="1:10" ht="15" customHeight="1">
      <c r="A1713" s="141">
        <v>223</v>
      </c>
      <c r="B1713" s="113" t="s">
        <v>2537</v>
      </c>
      <c r="C1713" s="129" t="s">
        <v>153</v>
      </c>
      <c r="D1713" s="130" t="s">
        <v>159</v>
      </c>
      <c r="E1713" s="113" t="s">
        <v>2577</v>
      </c>
      <c r="F1713" s="131" t="s">
        <v>160</v>
      </c>
      <c r="G1713" s="113">
        <v>24</v>
      </c>
      <c r="H1713" s="113" t="s">
        <v>154</v>
      </c>
      <c r="I1713" s="113">
        <v>0</v>
      </c>
      <c r="J1713" s="113">
        <v>0</v>
      </c>
    </row>
    <row r="1714" spans="1:10" ht="15" customHeight="1">
      <c r="A1714" s="141">
        <v>223</v>
      </c>
      <c r="B1714" s="113" t="s">
        <v>2537</v>
      </c>
      <c r="C1714" s="129" t="s">
        <v>153</v>
      </c>
      <c r="D1714" s="130" t="s">
        <v>161</v>
      </c>
      <c r="E1714" s="113" t="s">
        <v>2577</v>
      </c>
      <c r="F1714" s="131" t="s">
        <v>162</v>
      </c>
      <c r="G1714" s="113">
        <v>19</v>
      </c>
      <c r="H1714" s="113" t="s">
        <v>154</v>
      </c>
      <c r="I1714" s="113">
        <v>0</v>
      </c>
      <c r="J1714" s="113">
        <v>0</v>
      </c>
    </row>
    <row r="1715" spans="1:10" ht="15" customHeight="1">
      <c r="A1715" s="141">
        <v>223</v>
      </c>
      <c r="B1715" s="113" t="s">
        <v>2537</v>
      </c>
      <c r="C1715" s="129" t="s">
        <v>163</v>
      </c>
      <c r="D1715" s="130"/>
      <c r="E1715" s="113" t="s">
        <v>2577</v>
      </c>
      <c r="F1715" s="131" t="s">
        <v>2708</v>
      </c>
      <c r="G1715" s="113">
        <v>31</v>
      </c>
      <c r="H1715" s="113" t="s">
        <v>154</v>
      </c>
      <c r="I1715" s="113">
        <v>0</v>
      </c>
      <c r="J1715" s="113">
        <v>0</v>
      </c>
    </row>
    <row r="1716" spans="1:10" ht="15" customHeight="1">
      <c r="A1716" s="141">
        <v>224</v>
      </c>
      <c r="B1716" s="113" t="s">
        <v>2537</v>
      </c>
      <c r="C1716" s="129" t="s">
        <v>153</v>
      </c>
      <c r="D1716" s="130"/>
      <c r="E1716" s="113" t="s">
        <v>2577</v>
      </c>
      <c r="F1716" s="131" t="s">
        <v>2540</v>
      </c>
      <c r="G1716" s="113">
        <v>23</v>
      </c>
      <c r="H1716" s="113" t="s">
        <v>154</v>
      </c>
      <c r="I1716" s="113">
        <v>2</v>
      </c>
      <c r="J1716" s="113">
        <v>8</v>
      </c>
    </row>
    <row r="1717" spans="1:10" ht="15" customHeight="1">
      <c r="A1717" s="141">
        <v>224</v>
      </c>
      <c r="B1717" s="113" t="s">
        <v>2537</v>
      </c>
      <c r="C1717" s="129" t="s">
        <v>153</v>
      </c>
      <c r="D1717" s="130" t="s">
        <v>153</v>
      </c>
      <c r="E1717" s="113" t="s">
        <v>2577</v>
      </c>
      <c r="F1717" s="131" t="s">
        <v>2578</v>
      </c>
      <c r="G1717" s="113">
        <v>32</v>
      </c>
      <c r="H1717" s="113" t="s">
        <v>154</v>
      </c>
      <c r="I1717" s="113">
        <v>1</v>
      </c>
      <c r="J1717" s="113">
        <v>0</v>
      </c>
    </row>
    <row r="1718" spans="1:10" ht="15" customHeight="1">
      <c r="A1718" s="141">
        <v>224</v>
      </c>
      <c r="B1718" s="113" t="s">
        <v>2537</v>
      </c>
      <c r="C1718" s="129" t="s">
        <v>153</v>
      </c>
      <c r="D1718" s="130" t="s">
        <v>155</v>
      </c>
      <c r="E1718" s="113" t="s">
        <v>2577</v>
      </c>
      <c r="F1718" s="131" t="s">
        <v>2579</v>
      </c>
      <c r="G1718" s="113">
        <v>28</v>
      </c>
      <c r="H1718" s="113" t="s">
        <v>154</v>
      </c>
      <c r="I1718" s="113">
        <v>0</v>
      </c>
      <c r="J1718" s="113">
        <v>0</v>
      </c>
    </row>
    <row r="1719" spans="1:10" ht="15" customHeight="1">
      <c r="A1719" s="141">
        <v>224</v>
      </c>
      <c r="B1719" s="113" t="s">
        <v>2537</v>
      </c>
      <c r="C1719" s="129" t="s">
        <v>153</v>
      </c>
      <c r="D1719" s="130" t="s">
        <v>157</v>
      </c>
      <c r="E1719" s="113" t="s">
        <v>2577</v>
      </c>
      <c r="F1719" s="131" t="s">
        <v>158</v>
      </c>
      <c r="G1719" s="113">
        <v>39</v>
      </c>
      <c r="H1719" s="113" t="s">
        <v>154</v>
      </c>
      <c r="I1719" s="113">
        <v>0</v>
      </c>
      <c r="J1719" s="113">
        <v>0</v>
      </c>
    </row>
    <row r="1720" spans="1:10" ht="15" customHeight="1">
      <c r="A1720" s="141">
        <v>224</v>
      </c>
      <c r="B1720" s="113" t="s">
        <v>2537</v>
      </c>
      <c r="C1720" s="129" t="s">
        <v>153</v>
      </c>
      <c r="D1720" s="130" t="s">
        <v>159</v>
      </c>
      <c r="E1720" s="113" t="s">
        <v>2577</v>
      </c>
      <c r="F1720" s="131" t="s">
        <v>160</v>
      </c>
      <c r="G1720" s="113">
        <v>24</v>
      </c>
      <c r="H1720" s="113" t="s">
        <v>154</v>
      </c>
      <c r="I1720" s="113">
        <v>0</v>
      </c>
      <c r="J1720" s="113">
        <v>0</v>
      </c>
    </row>
    <row r="1721" spans="1:10" ht="15" customHeight="1">
      <c r="A1721" s="141">
        <v>224</v>
      </c>
      <c r="B1721" s="113" t="s">
        <v>2537</v>
      </c>
      <c r="C1721" s="129" t="s">
        <v>153</v>
      </c>
      <c r="D1721" s="130" t="s">
        <v>161</v>
      </c>
      <c r="E1721" s="113" t="s">
        <v>2577</v>
      </c>
      <c r="F1721" s="131" t="s">
        <v>162</v>
      </c>
      <c r="G1721" s="113">
        <v>19</v>
      </c>
      <c r="H1721" s="113" t="s">
        <v>154</v>
      </c>
      <c r="I1721" s="113">
        <v>0</v>
      </c>
      <c r="J1721" s="113">
        <v>0</v>
      </c>
    </row>
    <row r="1722" spans="1:10" ht="15" customHeight="1">
      <c r="A1722" s="141">
        <v>224</v>
      </c>
      <c r="B1722" s="113" t="s">
        <v>2537</v>
      </c>
      <c r="C1722" s="129" t="s">
        <v>163</v>
      </c>
      <c r="D1722" s="130"/>
      <c r="E1722" s="113" t="s">
        <v>2577</v>
      </c>
      <c r="F1722" s="131" t="s">
        <v>2709</v>
      </c>
      <c r="G1722" s="113">
        <v>30</v>
      </c>
      <c r="H1722" s="113" t="s">
        <v>154</v>
      </c>
      <c r="I1722" s="113">
        <v>0</v>
      </c>
      <c r="J1722" s="113">
        <v>0</v>
      </c>
    </row>
    <row r="1723" spans="1:10" ht="15" customHeight="1">
      <c r="A1723" s="141">
        <v>225</v>
      </c>
      <c r="B1723" s="113" t="s">
        <v>2537</v>
      </c>
      <c r="C1723" s="129" t="s">
        <v>153</v>
      </c>
      <c r="D1723" s="130"/>
      <c r="E1723" s="113" t="s">
        <v>2577</v>
      </c>
      <c r="F1723" s="131" t="s">
        <v>2542</v>
      </c>
      <c r="G1723" s="113">
        <v>32</v>
      </c>
      <c r="H1723" s="113" t="s">
        <v>154</v>
      </c>
      <c r="I1723" s="113">
        <v>4</v>
      </c>
      <c r="J1723" s="113">
        <v>8</v>
      </c>
    </row>
    <row r="1724" spans="1:10" ht="15" customHeight="1">
      <c r="A1724" s="141">
        <v>225</v>
      </c>
      <c r="B1724" s="113" t="s">
        <v>2537</v>
      </c>
      <c r="C1724" s="129" t="s">
        <v>153</v>
      </c>
      <c r="D1724" s="130" t="s">
        <v>153</v>
      </c>
      <c r="E1724" s="113" t="s">
        <v>2577</v>
      </c>
      <c r="F1724" s="131" t="s">
        <v>2578</v>
      </c>
      <c r="G1724" s="113">
        <v>32</v>
      </c>
      <c r="H1724" s="113" t="s">
        <v>154</v>
      </c>
      <c r="I1724" s="113">
        <v>1</v>
      </c>
      <c r="J1724" s="113">
        <v>0</v>
      </c>
    </row>
    <row r="1725" spans="1:10" ht="15" customHeight="1">
      <c r="A1725" s="141">
        <v>225</v>
      </c>
      <c r="B1725" s="113" t="s">
        <v>2537</v>
      </c>
      <c r="C1725" s="129" t="s">
        <v>153</v>
      </c>
      <c r="D1725" s="130" t="s">
        <v>155</v>
      </c>
      <c r="E1725" s="113" t="s">
        <v>2577</v>
      </c>
      <c r="F1725" s="131" t="s">
        <v>2579</v>
      </c>
      <c r="G1725" s="113">
        <v>28</v>
      </c>
      <c r="H1725" s="113" t="s">
        <v>154</v>
      </c>
      <c r="I1725" s="113">
        <v>0</v>
      </c>
      <c r="J1725" s="113">
        <v>0</v>
      </c>
    </row>
    <row r="1726" spans="1:10" ht="15" customHeight="1">
      <c r="A1726" s="141">
        <v>225</v>
      </c>
      <c r="B1726" s="113" t="s">
        <v>2537</v>
      </c>
      <c r="C1726" s="129" t="s">
        <v>153</v>
      </c>
      <c r="D1726" s="130" t="s">
        <v>157</v>
      </c>
      <c r="E1726" s="113" t="s">
        <v>2577</v>
      </c>
      <c r="F1726" s="131" t="s">
        <v>158</v>
      </c>
      <c r="G1726" s="113">
        <v>39</v>
      </c>
      <c r="H1726" s="113" t="s">
        <v>154</v>
      </c>
      <c r="I1726" s="113">
        <v>0</v>
      </c>
      <c r="J1726" s="113">
        <v>0</v>
      </c>
    </row>
    <row r="1727" spans="1:10" ht="15" customHeight="1">
      <c r="A1727" s="141">
        <v>225</v>
      </c>
      <c r="B1727" s="113" t="s">
        <v>2537</v>
      </c>
      <c r="C1727" s="129" t="s">
        <v>153</v>
      </c>
      <c r="D1727" s="130" t="s">
        <v>159</v>
      </c>
      <c r="E1727" s="113" t="s">
        <v>2577</v>
      </c>
      <c r="F1727" s="131" t="s">
        <v>160</v>
      </c>
      <c r="G1727" s="113">
        <v>24</v>
      </c>
      <c r="H1727" s="113" t="s">
        <v>154</v>
      </c>
      <c r="I1727" s="113">
        <v>0</v>
      </c>
      <c r="J1727" s="113">
        <v>0</v>
      </c>
    </row>
    <row r="1728" spans="1:10" ht="15" customHeight="1">
      <c r="A1728" s="141">
        <v>225</v>
      </c>
      <c r="B1728" s="113" t="s">
        <v>2537</v>
      </c>
      <c r="C1728" s="129" t="s">
        <v>153</v>
      </c>
      <c r="D1728" s="130" t="s">
        <v>161</v>
      </c>
      <c r="E1728" s="113" t="s">
        <v>2577</v>
      </c>
      <c r="F1728" s="131" t="s">
        <v>162</v>
      </c>
      <c r="G1728" s="113">
        <v>19</v>
      </c>
      <c r="H1728" s="113" t="s">
        <v>154</v>
      </c>
      <c r="I1728" s="113">
        <v>0</v>
      </c>
      <c r="J1728" s="113">
        <v>0</v>
      </c>
    </row>
    <row r="1729" spans="1:10" ht="15" customHeight="1">
      <c r="A1729" s="141">
        <v>225</v>
      </c>
      <c r="B1729" s="113" t="s">
        <v>2537</v>
      </c>
      <c r="C1729" s="129" t="s">
        <v>163</v>
      </c>
      <c r="D1729" s="130"/>
      <c r="E1729" s="113" t="s">
        <v>2577</v>
      </c>
      <c r="F1729" s="131" t="s">
        <v>2710</v>
      </c>
      <c r="G1729" s="113">
        <v>29</v>
      </c>
      <c r="H1729" s="113" t="s">
        <v>154</v>
      </c>
      <c r="I1729" s="113">
        <v>0</v>
      </c>
      <c r="J1729" s="113">
        <v>0</v>
      </c>
    </row>
    <row r="1730" spans="1:10" ht="15" customHeight="1">
      <c r="A1730" s="141">
        <v>226</v>
      </c>
      <c r="B1730" s="113" t="s">
        <v>2537</v>
      </c>
      <c r="C1730" s="129" t="s">
        <v>153</v>
      </c>
      <c r="D1730" s="130"/>
      <c r="E1730" s="113" t="s">
        <v>2577</v>
      </c>
      <c r="F1730" s="131" t="s">
        <v>2544</v>
      </c>
      <c r="G1730" s="113">
        <v>21</v>
      </c>
      <c r="H1730" s="113" t="s">
        <v>154</v>
      </c>
      <c r="I1730" s="113">
        <v>2</v>
      </c>
      <c r="J1730" s="113">
        <v>8</v>
      </c>
    </row>
    <row r="1731" spans="1:10" ht="15" customHeight="1">
      <c r="A1731" s="141">
        <v>226</v>
      </c>
      <c r="B1731" s="113" t="s">
        <v>2537</v>
      </c>
      <c r="C1731" s="129" t="s">
        <v>153</v>
      </c>
      <c r="D1731" s="130" t="s">
        <v>153</v>
      </c>
      <c r="E1731" s="113" t="s">
        <v>2577</v>
      </c>
      <c r="F1731" s="131" t="s">
        <v>2578</v>
      </c>
      <c r="G1731" s="113">
        <v>32</v>
      </c>
      <c r="H1731" s="113" t="s">
        <v>154</v>
      </c>
      <c r="I1731" s="113">
        <v>1</v>
      </c>
      <c r="J1731" s="113">
        <v>0</v>
      </c>
    </row>
    <row r="1732" spans="1:10" ht="15" customHeight="1">
      <c r="A1732" s="141">
        <v>226</v>
      </c>
      <c r="B1732" s="113" t="s">
        <v>2537</v>
      </c>
      <c r="C1732" s="129" t="s">
        <v>153</v>
      </c>
      <c r="D1732" s="130" t="s">
        <v>155</v>
      </c>
      <c r="E1732" s="113" t="s">
        <v>2577</v>
      </c>
      <c r="F1732" s="131" t="s">
        <v>2579</v>
      </c>
      <c r="G1732" s="113">
        <v>28</v>
      </c>
      <c r="H1732" s="113" t="s">
        <v>154</v>
      </c>
      <c r="I1732" s="113">
        <v>0</v>
      </c>
      <c r="J1732" s="113">
        <v>0</v>
      </c>
    </row>
    <row r="1733" spans="1:10" ht="15" customHeight="1">
      <c r="A1733" s="141">
        <v>226</v>
      </c>
      <c r="B1733" s="113" t="s">
        <v>2537</v>
      </c>
      <c r="C1733" s="129" t="s">
        <v>153</v>
      </c>
      <c r="D1733" s="130" t="s">
        <v>157</v>
      </c>
      <c r="E1733" s="113" t="s">
        <v>2577</v>
      </c>
      <c r="F1733" s="131" t="s">
        <v>158</v>
      </c>
      <c r="G1733" s="113">
        <v>39</v>
      </c>
      <c r="H1733" s="113" t="s">
        <v>154</v>
      </c>
      <c r="I1733" s="113">
        <v>0</v>
      </c>
      <c r="J1733" s="113">
        <v>0</v>
      </c>
    </row>
    <row r="1734" spans="1:10" ht="15" customHeight="1">
      <c r="A1734" s="141">
        <v>226</v>
      </c>
      <c r="B1734" s="113" t="s">
        <v>2537</v>
      </c>
      <c r="C1734" s="129" t="s">
        <v>153</v>
      </c>
      <c r="D1734" s="130" t="s">
        <v>159</v>
      </c>
      <c r="E1734" s="113" t="s">
        <v>2577</v>
      </c>
      <c r="F1734" s="131" t="s">
        <v>160</v>
      </c>
      <c r="G1734" s="113">
        <v>24</v>
      </c>
      <c r="H1734" s="113" t="s">
        <v>154</v>
      </c>
      <c r="I1734" s="113">
        <v>0</v>
      </c>
      <c r="J1734" s="113">
        <v>0</v>
      </c>
    </row>
    <row r="1735" spans="1:10" ht="15" customHeight="1">
      <c r="A1735" s="141">
        <v>226</v>
      </c>
      <c r="B1735" s="113" t="s">
        <v>2537</v>
      </c>
      <c r="C1735" s="129" t="s">
        <v>153</v>
      </c>
      <c r="D1735" s="130" t="s">
        <v>161</v>
      </c>
      <c r="E1735" s="113" t="s">
        <v>2577</v>
      </c>
      <c r="F1735" s="131" t="s">
        <v>162</v>
      </c>
      <c r="G1735" s="113">
        <v>19</v>
      </c>
      <c r="H1735" s="113" t="s">
        <v>154</v>
      </c>
      <c r="I1735" s="113">
        <v>0</v>
      </c>
      <c r="J1735" s="113">
        <v>0</v>
      </c>
    </row>
    <row r="1736" spans="1:10" ht="15" customHeight="1">
      <c r="A1736" s="141">
        <v>226</v>
      </c>
      <c r="B1736" s="113" t="s">
        <v>2537</v>
      </c>
      <c r="C1736" s="129" t="s">
        <v>163</v>
      </c>
      <c r="D1736" s="130"/>
      <c r="E1736" s="113" t="s">
        <v>2577</v>
      </c>
      <c r="F1736" s="131" t="s">
        <v>2711</v>
      </c>
      <c r="G1736" s="113">
        <v>28</v>
      </c>
      <c r="H1736" s="113" t="s">
        <v>154</v>
      </c>
      <c r="I1736" s="113">
        <v>0</v>
      </c>
      <c r="J1736" s="113">
        <v>0</v>
      </c>
    </row>
    <row r="1737" spans="1:10" ht="15" customHeight="1">
      <c r="A1737" s="141">
        <v>227</v>
      </c>
      <c r="B1737" s="113" t="s">
        <v>2546</v>
      </c>
      <c r="C1737" s="129" t="s">
        <v>153</v>
      </c>
      <c r="D1737" s="130"/>
      <c r="E1737" s="113" t="s">
        <v>2577</v>
      </c>
      <c r="F1737" s="131" t="s">
        <v>2547</v>
      </c>
      <c r="G1737" s="113">
        <v>35</v>
      </c>
      <c r="H1737" s="113" t="s">
        <v>154</v>
      </c>
      <c r="I1737" s="113">
        <v>2</v>
      </c>
      <c r="J1737" s="113">
        <v>8</v>
      </c>
    </row>
    <row r="1738" spans="1:10" ht="15" customHeight="1">
      <c r="A1738" s="141">
        <v>227</v>
      </c>
      <c r="B1738" s="113" t="s">
        <v>2546</v>
      </c>
      <c r="C1738" s="129" t="s">
        <v>153</v>
      </c>
      <c r="D1738" s="130" t="s">
        <v>153</v>
      </c>
      <c r="E1738" s="113" t="s">
        <v>2577</v>
      </c>
      <c r="F1738" s="131" t="s">
        <v>2578</v>
      </c>
      <c r="G1738" s="113">
        <v>32</v>
      </c>
      <c r="H1738" s="113" t="s">
        <v>154</v>
      </c>
      <c r="I1738" s="113">
        <v>0</v>
      </c>
      <c r="J1738" s="113">
        <v>0</v>
      </c>
    </row>
    <row r="1739" spans="1:10" ht="15" customHeight="1">
      <c r="A1739" s="141">
        <v>227</v>
      </c>
      <c r="B1739" s="113" t="s">
        <v>2546</v>
      </c>
      <c r="C1739" s="129" t="s">
        <v>153</v>
      </c>
      <c r="D1739" s="130" t="s">
        <v>155</v>
      </c>
      <c r="E1739" s="113" t="s">
        <v>2577</v>
      </c>
      <c r="F1739" s="131" t="s">
        <v>2579</v>
      </c>
      <c r="G1739" s="113">
        <v>28</v>
      </c>
      <c r="H1739" s="113" t="s">
        <v>154</v>
      </c>
      <c r="I1739" s="113">
        <v>0</v>
      </c>
      <c r="J1739" s="113">
        <v>0</v>
      </c>
    </row>
    <row r="1740" spans="1:10" ht="15" customHeight="1">
      <c r="A1740" s="141">
        <v>227</v>
      </c>
      <c r="B1740" s="113" t="s">
        <v>2546</v>
      </c>
      <c r="C1740" s="129" t="s">
        <v>153</v>
      </c>
      <c r="D1740" s="130" t="s">
        <v>157</v>
      </c>
      <c r="E1740" s="113" t="s">
        <v>2577</v>
      </c>
      <c r="F1740" s="131" t="s">
        <v>158</v>
      </c>
      <c r="G1740" s="113">
        <v>39</v>
      </c>
      <c r="H1740" s="113" t="s">
        <v>154</v>
      </c>
      <c r="I1740" s="113">
        <v>0</v>
      </c>
      <c r="J1740" s="113">
        <v>0</v>
      </c>
    </row>
    <row r="1741" spans="1:10" ht="15" customHeight="1">
      <c r="A1741" s="141">
        <v>227</v>
      </c>
      <c r="B1741" s="113" t="s">
        <v>2546</v>
      </c>
      <c r="C1741" s="129" t="s">
        <v>153</v>
      </c>
      <c r="D1741" s="130" t="s">
        <v>159</v>
      </c>
      <c r="E1741" s="113" t="s">
        <v>2577</v>
      </c>
      <c r="F1741" s="131" t="s">
        <v>160</v>
      </c>
      <c r="G1741" s="113">
        <v>24</v>
      </c>
      <c r="H1741" s="113" t="s">
        <v>154</v>
      </c>
      <c r="I1741" s="113">
        <v>0</v>
      </c>
      <c r="J1741" s="113">
        <v>0</v>
      </c>
    </row>
    <row r="1742" spans="1:10" ht="15" customHeight="1">
      <c r="A1742" s="141">
        <v>227</v>
      </c>
      <c r="B1742" s="113" t="s">
        <v>2546</v>
      </c>
      <c r="C1742" s="129" t="s">
        <v>153</v>
      </c>
      <c r="D1742" s="130" t="s">
        <v>161</v>
      </c>
      <c r="E1742" s="113" t="s">
        <v>2577</v>
      </c>
      <c r="F1742" s="131" t="s">
        <v>162</v>
      </c>
      <c r="G1742" s="113">
        <v>19</v>
      </c>
      <c r="H1742" s="113" t="s">
        <v>154</v>
      </c>
      <c r="I1742" s="113">
        <v>0</v>
      </c>
      <c r="J1742" s="113">
        <v>0</v>
      </c>
    </row>
    <row r="1743" spans="1:10" ht="15" customHeight="1">
      <c r="A1743" s="141">
        <v>227</v>
      </c>
      <c r="B1743" s="113" t="s">
        <v>2546</v>
      </c>
      <c r="C1743" s="129" t="s">
        <v>163</v>
      </c>
      <c r="D1743" s="130"/>
      <c r="E1743" s="113" t="s">
        <v>2577</v>
      </c>
      <c r="F1743" s="131" t="s">
        <v>2712</v>
      </c>
      <c r="G1743" s="113">
        <v>41</v>
      </c>
      <c r="H1743" s="113" t="s">
        <v>154</v>
      </c>
      <c r="I1743" s="113">
        <v>0</v>
      </c>
      <c r="J1743" s="113">
        <v>0</v>
      </c>
    </row>
    <row r="1744" spans="1:10" ht="15" customHeight="1">
      <c r="A1744" s="141">
        <v>228</v>
      </c>
      <c r="B1744" s="113" t="s">
        <v>2546</v>
      </c>
      <c r="C1744" s="129" t="s">
        <v>153</v>
      </c>
      <c r="D1744" s="130"/>
      <c r="E1744" s="113" t="s">
        <v>2577</v>
      </c>
      <c r="F1744" s="131" t="s">
        <v>2549</v>
      </c>
      <c r="G1744" s="113">
        <v>26</v>
      </c>
      <c r="H1744" s="113" t="s">
        <v>154</v>
      </c>
      <c r="I1744" s="113">
        <v>2</v>
      </c>
      <c r="J1744" s="113">
        <v>8</v>
      </c>
    </row>
    <row r="1745" spans="1:10" ht="15" customHeight="1">
      <c r="A1745" s="141">
        <v>228</v>
      </c>
      <c r="B1745" s="113" t="s">
        <v>2546</v>
      </c>
      <c r="C1745" s="129" t="s">
        <v>153</v>
      </c>
      <c r="D1745" s="130" t="s">
        <v>153</v>
      </c>
      <c r="E1745" s="113" t="s">
        <v>2577</v>
      </c>
      <c r="F1745" s="131" t="s">
        <v>2578</v>
      </c>
      <c r="G1745" s="113">
        <v>32</v>
      </c>
      <c r="H1745" s="113" t="s">
        <v>154</v>
      </c>
      <c r="I1745" s="113">
        <v>0</v>
      </c>
      <c r="J1745" s="113">
        <v>0</v>
      </c>
    </row>
    <row r="1746" spans="1:10" ht="15" customHeight="1">
      <c r="A1746" s="141">
        <v>228</v>
      </c>
      <c r="B1746" s="113" t="s">
        <v>2546</v>
      </c>
      <c r="C1746" s="129" t="s">
        <v>153</v>
      </c>
      <c r="D1746" s="130" t="s">
        <v>155</v>
      </c>
      <c r="E1746" s="113" t="s">
        <v>2577</v>
      </c>
      <c r="F1746" s="131" t="s">
        <v>2579</v>
      </c>
      <c r="G1746" s="113">
        <v>28</v>
      </c>
      <c r="H1746" s="113" t="s">
        <v>154</v>
      </c>
      <c r="I1746" s="113">
        <v>0</v>
      </c>
      <c r="J1746" s="113">
        <v>0</v>
      </c>
    </row>
    <row r="1747" spans="1:10" ht="15" customHeight="1">
      <c r="A1747" s="141">
        <v>228</v>
      </c>
      <c r="B1747" s="113" t="s">
        <v>2546</v>
      </c>
      <c r="C1747" s="129" t="s">
        <v>153</v>
      </c>
      <c r="D1747" s="130" t="s">
        <v>157</v>
      </c>
      <c r="E1747" s="113" t="s">
        <v>2577</v>
      </c>
      <c r="F1747" s="131" t="s">
        <v>158</v>
      </c>
      <c r="G1747" s="113">
        <v>39</v>
      </c>
      <c r="H1747" s="113" t="s">
        <v>154</v>
      </c>
      <c r="I1747" s="113">
        <v>0</v>
      </c>
      <c r="J1747" s="113">
        <v>0</v>
      </c>
    </row>
    <row r="1748" spans="1:10" ht="15" customHeight="1">
      <c r="A1748" s="141">
        <v>228</v>
      </c>
      <c r="B1748" s="113" t="s">
        <v>2546</v>
      </c>
      <c r="C1748" s="129" t="s">
        <v>153</v>
      </c>
      <c r="D1748" s="130" t="s">
        <v>159</v>
      </c>
      <c r="E1748" s="113" t="s">
        <v>2577</v>
      </c>
      <c r="F1748" s="131" t="s">
        <v>160</v>
      </c>
      <c r="G1748" s="113">
        <v>24</v>
      </c>
      <c r="H1748" s="113" t="s">
        <v>154</v>
      </c>
      <c r="I1748" s="113">
        <v>0</v>
      </c>
      <c r="J1748" s="113">
        <v>0</v>
      </c>
    </row>
    <row r="1749" spans="1:10" ht="15" customHeight="1">
      <c r="A1749" s="141">
        <v>228</v>
      </c>
      <c r="B1749" s="113" t="s">
        <v>2546</v>
      </c>
      <c r="C1749" s="129" t="s">
        <v>153</v>
      </c>
      <c r="D1749" s="130" t="s">
        <v>161</v>
      </c>
      <c r="E1749" s="113" t="s">
        <v>2577</v>
      </c>
      <c r="F1749" s="131" t="s">
        <v>162</v>
      </c>
      <c r="G1749" s="113">
        <v>19</v>
      </c>
      <c r="H1749" s="113" t="s">
        <v>154</v>
      </c>
      <c r="I1749" s="113">
        <v>0</v>
      </c>
      <c r="J1749" s="113">
        <v>0</v>
      </c>
    </row>
    <row r="1750" spans="1:10" ht="15" customHeight="1">
      <c r="A1750" s="141">
        <v>228</v>
      </c>
      <c r="B1750" s="113" t="s">
        <v>2546</v>
      </c>
      <c r="C1750" s="129" t="s">
        <v>163</v>
      </c>
      <c r="D1750" s="130"/>
      <c r="E1750" s="113" t="s">
        <v>2577</v>
      </c>
      <c r="F1750" s="131" t="s">
        <v>2712</v>
      </c>
      <c r="G1750" s="113">
        <v>41</v>
      </c>
      <c r="H1750" s="113" t="s">
        <v>154</v>
      </c>
      <c r="I1750" s="113">
        <v>0</v>
      </c>
      <c r="J1750" s="113">
        <v>0</v>
      </c>
    </row>
    <row r="1751" spans="1:10" ht="15" customHeight="1">
      <c r="A1751" s="141">
        <v>229</v>
      </c>
      <c r="B1751" s="113" t="s">
        <v>2551</v>
      </c>
      <c r="C1751" s="129" t="s">
        <v>153</v>
      </c>
      <c r="D1751" s="130"/>
      <c r="E1751" s="113" t="s">
        <v>2577</v>
      </c>
      <c r="F1751" s="131" t="s">
        <v>2552</v>
      </c>
      <c r="G1751" s="113">
        <v>32</v>
      </c>
      <c r="H1751" s="113" t="s">
        <v>154</v>
      </c>
      <c r="I1751" s="113">
        <v>4</v>
      </c>
      <c r="J1751" s="113">
        <v>16</v>
      </c>
    </row>
    <row r="1752" spans="1:10" ht="15" customHeight="1">
      <c r="A1752" s="141">
        <v>229</v>
      </c>
      <c r="B1752" s="113" t="s">
        <v>2551</v>
      </c>
      <c r="C1752" s="129" t="s">
        <v>153</v>
      </c>
      <c r="D1752" s="130" t="s">
        <v>153</v>
      </c>
      <c r="E1752" s="113" t="s">
        <v>2577</v>
      </c>
      <c r="F1752" s="131" t="s">
        <v>2578</v>
      </c>
      <c r="G1752" s="113">
        <v>32</v>
      </c>
      <c r="H1752" s="113" t="s">
        <v>154</v>
      </c>
      <c r="I1752" s="113">
        <v>0</v>
      </c>
      <c r="J1752" s="113">
        <v>0</v>
      </c>
    </row>
    <row r="1753" spans="1:10" ht="15" customHeight="1">
      <c r="A1753" s="141">
        <v>229</v>
      </c>
      <c r="B1753" s="113" t="s">
        <v>2551</v>
      </c>
      <c r="C1753" s="129" t="s">
        <v>153</v>
      </c>
      <c r="D1753" s="130" t="s">
        <v>155</v>
      </c>
      <c r="E1753" s="113" t="s">
        <v>2577</v>
      </c>
      <c r="F1753" s="131" t="s">
        <v>2579</v>
      </c>
      <c r="G1753" s="113">
        <v>28</v>
      </c>
      <c r="H1753" s="113" t="s">
        <v>154</v>
      </c>
      <c r="I1753" s="113">
        <v>0</v>
      </c>
      <c r="J1753" s="113">
        <v>0</v>
      </c>
    </row>
    <row r="1754" spans="1:10" ht="15" customHeight="1">
      <c r="A1754" s="141">
        <v>229</v>
      </c>
      <c r="B1754" s="113" t="s">
        <v>2551</v>
      </c>
      <c r="C1754" s="129" t="s">
        <v>153</v>
      </c>
      <c r="D1754" s="130" t="s">
        <v>157</v>
      </c>
      <c r="E1754" s="113" t="s">
        <v>2577</v>
      </c>
      <c r="F1754" s="131" t="s">
        <v>158</v>
      </c>
      <c r="G1754" s="113">
        <v>39</v>
      </c>
      <c r="H1754" s="113" t="s">
        <v>154</v>
      </c>
      <c r="I1754" s="113">
        <v>0</v>
      </c>
      <c r="J1754" s="113">
        <v>0</v>
      </c>
    </row>
    <row r="1755" spans="1:10" ht="15" customHeight="1">
      <c r="A1755" s="141">
        <v>229</v>
      </c>
      <c r="B1755" s="113" t="s">
        <v>2551</v>
      </c>
      <c r="C1755" s="129" t="s">
        <v>153</v>
      </c>
      <c r="D1755" s="130" t="s">
        <v>159</v>
      </c>
      <c r="E1755" s="113" t="s">
        <v>2577</v>
      </c>
      <c r="F1755" s="131" t="s">
        <v>160</v>
      </c>
      <c r="G1755" s="113">
        <v>24</v>
      </c>
      <c r="H1755" s="113" t="s">
        <v>154</v>
      </c>
      <c r="I1755" s="113">
        <v>0</v>
      </c>
      <c r="J1755" s="113">
        <v>0</v>
      </c>
    </row>
    <row r="1756" spans="1:10" ht="15" customHeight="1">
      <c r="A1756" s="141">
        <v>229</v>
      </c>
      <c r="B1756" s="113" t="s">
        <v>2551</v>
      </c>
      <c r="C1756" s="129" t="s">
        <v>153</v>
      </c>
      <c r="D1756" s="130" t="s">
        <v>161</v>
      </c>
      <c r="E1756" s="113" t="s">
        <v>2577</v>
      </c>
      <c r="F1756" s="131" t="s">
        <v>162</v>
      </c>
      <c r="G1756" s="113">
        <v>19</v>
      </c>
      <c r="H1756" s="113" t="s">
        <v>154</v>
      </c>
      <c r="I1756" s="113">
        <v>0</v>
      </c>
      <c r="J1756" s="113">
        <v>0</v>
      </c>
    </row>
    <row r="1757" spans="1:10" ht="15" customHeight="1">
      <c r="A1757" s="141">
        <v>229</v>
      </c>
      <c r="B1757" s="113" t="s">
        <v>2551</v>
      </c>
      <c r="C1757" s="129" t="s">
        <v>163</v>
      </c>
      <c r="D1757" s="130"/>
      <c r="E1757" s="113" t="s">
        <v>2577</v>
      </c>
      <c r="F1757" s="131" t="s">
        <v>2713</v>
      </c>
      <c r="G1757" s="113">
        <v>29</v>
      </c>
      <c r="H1757" s="113" t="s">
        <v>154</v>
      </c>
      <c r="I1757" s="113">
        <v>0</v>
      </c>
      <c r="J1757" s="113">
        <v>0</v>
      </c>
    </row>
    <row r="1758" spans="1:10" ht="15" customHeight="1">
      <c r="A1758" s="141">
        <v>229</v>
      </c>
      <c r="B1758" s="113" t="s">
        <v>2551</v>
      </c>
      <c r="C1758" s="129" t="s">
        <v>452</v>
      </c>
      <c r="D1758" s="130"/>
      <c r="E1758" s="113" t="s">
        <v>2577</v>
      </c>
      <c r="F1758" s="131" t="s">
        <v>2714</v>
      </c>
      <c r="G1758" s="113">
        <v>29</v>
      </c>
      <c r="H1758" s="113" t="s">
        <v>154</v>
      </c>
      <c r="I1758" s="113">
        <v>0</v>
      </c>
      <c r="J1758" s="113">
        <v>0</v>
      </c>
    </row>
    <row r="1759" spans="1:10" ht="15" customHeight="1">
      <c r="A1759" s="141">
        <v>230</v>
      </c>
      <c r="B1759" s="113" t="s">
        <v>2551</v>
      </c>
      <c r="C1759" s="129" t="s">
        <v>153</v>
      </c>
      <c r="D1759" s="130"/>
      <c r="E1759" s="113" t="s">
        <v>2577</v>
      </c>
      <c r="F1759" s="131" t="s">
        <v>2554</v>
      </c>
      <c r="G1759" s="113">
        <v>34</v>
      </c>
      <c r="H1759" s="113" t="s">
        <v>154</v>
      </c>
      <c r="I1759" s="113">
        <v>2</v>
      </c>
      <c r="J1759" s="113">
        <v>8</v>
      </c>
    </row>
    <row r="1760" spans="1:10" ht="15" customHeight="1">
      <c r="A1760" s="141">
        <v>230</v>
      </c>
      <c r="B1760" s="113" t="s">
        <v>2551</v>
      </c>
      <c r="C1760" s="129" t="s">
        <v>153</v>
      </c>
      <c r="D1760" s="130" t="s">
        <v>153</v>
      </c>
      <c r="E1760" s="113" t="s">
        <v>2577</v>
      </c>
      <c r="F1760" s="131" t="s">
        <v>2578</v>
      </c>
      <c r="G1760" s="113">
        <v>32</v>
      </c>
      <c r="H1760" s="113" t="s">
        <v>154</v>
      </c>
      <c r="I1760" s="113">
        <v>0</v>
      </c>
      <c r="J1760" s="113">
        <v>0</v>
      </c>
    </row>
    <row r="1761" spans="1:10" ht="15" customHeight="1">
      <c r="A1761" s="141">
        <v>230</v>
      </c>
      <c r="B1761" s="113" t="s">
        <v>2551</v>
      </c>
      <c r="C1761" s="129" t="s">
        <v>153</v>
      </c>
      <c r="D1761" s="130" t="s">
        <v>155</v>
      </c>
      <c r="E1761" s="113" t="s">
        <v>2577</v>
      </c>
      <c r="F1761" s="131" t="s">
        <v>2579</v>
      </c>
      <c r="G1761" s="113">
        <v>28</v>
      </c>
      <c r="H1761" s="113" t="s">
        <v>154</v>
      </c>
      <c r="I1761" s="113">
        <v>0</v>
      </c>
      <c r="J1761" s="113">
        <v>0</v>
      </c>
    </row>
    <row r="1762" spans="1:10" ht="15" customHeight="1">
      <c r="A1762" s="141">
        <v>230</v>
      </c>
      <c r="B1762" s="113" t="s">
        <v>2551</v>
      </c>
      <c r="C1762" s="129" t="s">
        <v>153</v>
      </c>
      <c r="D1762" s="130" t="s">
        <v>157</v>
      </c>
      <c r="E1762" s="113" t="s">
        <v>2577</v>
      </c>
      <c r="F1762" s="131" t="s">
        <v>158</v>
      </c>
      <c r="G1762" s="113">
        <v>39</v>
      </c>
      <c r="H1762" s="113" t="s">
        <v>154</v>
      </c>
      <c r="I1762" s="113">
        <v>0</v>
      </c>
      <c r="J1762" s="113">
        <v>0</v>
      </c>
    </row>
    <row r="1763" spans="1:10" ht="15" customHeight="1">
      <c r="A1763" s="141">
        <v>230</v>
      </c>
      <c r="B1763" s="113" t="s">
        <v>2551</v>
      </c>
      <c r="C1763" s="129" t="s">
        <v>153</v>
      </c>
      <c r="D1763" s="130" t="s">
        <v>159</v>
      </c>
      <c r="E1763" s="113" t="s">
        <v>2577</v>
      </c>
      <c r="F1763" s="131" t="s">
        <v>160</v>
      </c>
      <c r="G1763" s="113">
        <v>24</v>
      </c>
      <c r="H1763" s="113" t="s">
        <v>154</v>
      </c>
      <c r="I1763" s="113">
        <v>0</v>
      </c>
      <c r="J1763" s="113">
        <v>0</v>
      </c>
    </row>
    <row r="1764" spans="1:10" ht="15" customHeight="1">
      <c r="A1764" s="141">
        <v>230</v>
      </c>
      <c r="B1764" s="113" t="s">
        <v>2551</v>
      </c>
      <c r="C1764" s="129" t="s">
        <v>153</v>
      </c>
      <c r="D1764" s="130" t="s">
        <v>161</v>
      </c>
      <c r="E1764" s="113" t="s">
        <v>2577</v>
      </c>
      <c r="F1764" s="131" t="s">
        <v>162</v>
      </c>
      <c r="G1764" s="113">
        <v>19</v>
      </c>
      <c r="H1764" s="113" t="s">
        <v>154</v>
      </c>
      <c r="I1764" s="113">
        <v>0</v>
      </c>
      <c r="J1764" s="113">
        <v>0</v>
      </c>
    </row>
    <row r="1765" spans="1:10" ht="15" customHeight="1">
      <c r="A1765" s="141">
        <v>230</v>
      </c>
      <c r="B1765" s="113" t="s">
        <v>2551</v>
      </c>
      <c r="C1765" s="129" t="s">
        <v>163</v>
      </c>
      <c r="D1765" s="130"/>
      <c r="E1765" s="113" t="s">
        <v>2577</v>
      </c>
      <c r="F1765" s="131" t="s">
        <v>2715</v>
      </c>
      <c r="G1765" s="113">
        <v>34</v>
      </c>
      <c r="H1765" s="113" t="s">
        <v>154</v>
      </c>
      <c r="I1765" s="113">
        <v>0</v>
      </c>
      <c r="J1765" s="113">
        <v>0</v>
      </c>
    </row>
    <row r="1766" spans="1:10" ht="15" customHeight="1">
      <c r="A1766" s="141">
        <v>231</v>
      </c>
      <c r="B1766" s="113" t="s">
        <v>2551</v>
      </c>
      <c r="C1766" s="129" t="s">
        <v>153</v>
      </c>
      <c r="D1766" s="130"/>
      <c r="E1766" s="113" t="s">
        <v>2577</v>
      </c>
      <c r="F1766" s="131" t="s">
        <v>2556</v>
      </c>
      <c r="G1766" s="113">
        <v>30</v>
      </c>
      <c r="H1766" s="113" t="s">
        <v>154</v>
      </c>
      <c r="I1766" s="113">
        <v>2</v>
      </c>
      <c r="J1766" s="113">
        <v>8</v>
      </c>
    </row>
    <row r="1767" spans="1:10" ht="15" customHeight="1">
      <c r="A1767" s="141">
        <v>231</v>
      </c>
      <c r="B1767" s="113" t="s">
        <v>2551</v>
      </c>
      <c r="C1767" s="129" t="s">
        <v>153</v>
      </c>
      <c r="D1767" s="130" t="s">
        <v>153</v>
      </c>
      <c r="E1767" s="113" t="s">
        <v>2577</v>
      </c>
      <c r="F1767" s="131" t="s">
        <v>2578</v>
      </c>
      <c r="G1767" s="113">
        <v>32</v>
      </c>
      <c r="H1767" s="113" t="s">
        <v>154</v>
      </c>
      <c r="I1767" s="113">
        <v>1</v>
      </c>
      <c r="J1767" s="113">
        <v>0</v>
      </c>
    </row>
    <row r="1768" spans="1:10" ht="15" customHeight="1">
      <c r="A1768" s="141">
        <v>231</v>
      </c>
      <c r="B1768" s="113" t="s">
        <v>2551</v>
      </c>
      <c r="C1768" s="129" t="s">
        <v>153</v>
      </c>
      <c r="D1768" s="130" t="s">
        <v>155</v>
      </c>
      <c r="E1768" s="113" t="s">
        <v>2577</v>
      </c>
      <c r="F1768" s="131" t="s">
        <v>2579</v>
      </c>
      <c r="G1768" s="113">
        <v>28</v>
      </c>
      <c r="H1768" s="113" t="s">
        <v>154</v>
      </c>
      <c r="I1768" s="113">
        <v>0</v>
      </c>
      <c r="J1768" s="113">
        <v>0</v>
      </c>
    </row>
    <row r="1769" spans="1:10" ht="15" customHeight="1">
      <c r="A1769" s="141">
        <v>231</v>
      </c>
      <c r="B1769" s="113" t="s">
        <v>2551</v>
      </c>
      <c r="C1769" s="129" t="s">
        <v>153</v>
      </c>
      <c r="D1769" s="130" t="s">
        <v>157</v>
      </c>
      <c r="E1769" s="113" t="s">
        <v>2577</v>
      </c>
      <c r="F1769" s="131" t="s">
        <v>158</v>
      </c>
      <c r="G1769" s="113">
        <v>39</v>
      </c>
      <c r="H1769" s="113" t="s">
        <v>154</v>
      </c>
      <c r="I1769" s="113">
        <v>0</v>
      </c>
      <c r="J1769" s="113">
        <v>0</v>
      </c>
    </row>
    <row r="1770" spans="1:10" ht="15" customHeight="1">
      <c r="A1770" s="141">
        <v>231</v>
      </c>
      <c r="B1770" s="113" t="s">
        <v>2551</v>
      </c>
      <c r="C1770" s="129" t="s">
        <v>153</v>
      </c>
      <c r="D1770" s="130" t="s">
        <v>159</v>
      </c>
      <c r="E1770" s="113" t="s">
        <v>2577</v>
      </c>
      <c r="F1770" s="131" t="s">
        <v>160</v>
      </c>
      <c r="G1770" s="113">
        <v>24</v>
      </c>
      <c r="H1770" s="113" t="s">
        <v>154</v>
      </c>
      <c r="I1770" s="113">
        <v>0</v>
      </c>
      <c r="J1770" s="113">
        <v>0</v>
      </c>
    </row>
    <row r="1771" spans="1:10" ht="15" customHeight="1">
      <c r="A1771" s="141">
        <v>231</v>
      </c>
      <c r="B1771" s="113" t="s">
        <v>2551</v>
      </c>
      <c r="C1771" s="129" t="s">
        <v>153</v>
      </c>
      <c r="D1771" s="130" t="s">
        <v>161</v>
      </c>
      <c r="E1771" s="113" t="s">
        <v>2577</v>
      </c>
      <c r="F1771" s="131" t="s">
        <v>162</v>
      </c>
      <c r="G1771" s="113">
        <v>19</v>
      </c>
      <c r="H1771" s="113" t="s">
        <v>154</v>
      </c>
      <c r="I1771" s="113">
        <v>0</v>
      </c>
      <c r="J1771" s="113">
        <v>0</v>
      </c>
    </row>
    <row r="1772" spans="1:10" ht="15" customHeight="1">
      <c r="A1772" s="141">
        <v>231</v>
      </c>
      <c r="B1772" s="113" t="s">
        <v>2551</v>
      </c>
      <c r="C1772" s="129" t="s">
        <v>163</v>
      </c>
      <c r="D1772" s="130"/>
      <c r="E1772" s="113" t="s">
        <v>2577</v>
      </c>
      <c r="F1772" s="131" t="s">
        <v>2716</v>
      </c>
      <c r="G1772" s="113">
        <v>30</v>
      </c>
      <c r="H1772" s="113" t="s">
        <v>154</v>
      </c>
      <c r="I1772" s="113">
        <v>0</v>
      </c>
      <c r="J1772" s="113">
        <v>0</v>
      </c>
    </row>
    <row r="1773" spans="1:10" ht="15" customHeight="1">
      <c r="A1773" s="141">
        <v>232</v>
      </c>
      <c r="B1773" s="113" t="s">
        <v>2551</v>
      </c>
      <c r="C1773" s="129" t="s">
        <v>153</v>
      </c>
      <c r="D1773" s="130"/>
      <c r="E1773" s="113" t="s">
        <v>2577</v>
      </c>
      <c r="F1773" s="131" t="s">
        <v>2558</v>
      </c>
      <c r="G1773" s="113">
        <v>33</v>
      </c>
      <c r="H1773" s="113" t="s">
        <v>154</v>
      </c>
      <c r="I1773" s="113">
        <v>2</v>
      </c>
      <c r="J1773" s="113">
        <v>8</v>
      </c>
    </row>
    <row r="1774" spans="1:10" ht="15" customHeight="1">
      <c r="A1774" s="141">
        <v>232</v>
      </c>
      <c r="B1774" s="113" t="s">
        <v>2551</v>
      </c>
      <c r="C1774" s="129" t="s">
        <v>153</v>
      </c>
      <c r="D1774" s="130" t="s">
        <v>153</v>
      </c>
      <c r="E1774" s="113" t="s">
        <v>2577</v>
      </c>
      <c r="F1774" s="131" t="s">
        <v>2578</v>
      </c>
      <c r="G1774" s="113">
        <v>32</v>
      </c>
      <c r="H1774" s="113" t="s">
        <v>154</v>
      </c>
      <c r="I1774" s="113">
        <v>1</v>
      </c>
      <c r="J1774" s="113">
        <v>0</v>
      </c>
    </row>
    <row r="1775" spans="1:10" ht="15" customHeight="1">
      <c r="A1775" s="141">
        <v>232</v>
      </c>
      <c r="B1775" s="113" t="s">
        <v>2551</v>
      </c>
      <c r="C1775" s="129" t="s">
        <v>153</v>
      </c>
      <c r="D1775" s="130" t="s">
        <v>155</v>
      </c>
      <c r="E1775" s="113" t="s">
        <v>2577</v>
      </c>
      <c r="F1775" s="131" t="s">
        <v>2579</v>
      </c>
      <c r="G1775" s="113">
        <v>28</v>
      </c>
      <c r="H1775" s="113" t="s">
        <v>154</v>
      </c>
      <c r="I1775" s="113">
        <v>0</v>
      </c>
      <c r="J1775" s="113">
        <v>0</v>
      </c>
    </row>
    <row r="1776" spans="1:10" ht="15" customHeight="1">
      <c r="A1776" s="141">
        <v>232</v>
      </c>
      <c r="B1776" s="113" t="s">
        <v>2551</v>
      </c>
      <c r="C1776" s="129" t="s">
        <v>153</v>
      </c>
      <c r="D1776" s="130" t="s">
        <v>157</v>
      </c>
      <c r="E1776" s="113" t="s">
        <v>2577</v>
      </c>
      <c r="F1776" s="131" t="s">
        <v>158</v>
      </c>
      <c r="G1776" s="113">
        <v>39</v>
      </c>
      <c r="H1776" s="113" t="s">
        <v>154</v>
      </c>
      <c r="I1776" s="113">
        <v>0</v>
      </c>
      <c r="J1776" s="113">
        <v>0</v>
      </c>
    </row>
    <row r="1777" spans="1:10" ht="15" customHeight="1">
      <c r="A1777" s="141">
        <v>232</v>
      </c>
      <c r="B1777" s="113" t="s">
        <v>2551</v>
      </c>
      <c r="C1777" s="129" t="s">
        <v>153</v>
      </c>
      <c r="D1777" s="130" t="s">
        <v>159</v>
      </c>
      <c r="E1777" s="113" t="s">
        <v>2577</v>
      </c>
      <c r="F1777" s="131" t="s">
        <v>160</v>
      </c>
      <c r="G1777" s="113">
        <v>24</v>
      </c>
      <c r="H1777" s="113" t="s">
        <v>154</v>
      </c>
      <c r="I1777" s="113">
        <v>0</v>
      </c>
      <c r="J1777" s="113">
        <v>0</v>
      </c>
    </row>
    <row r="1778" spans="1:10" ht="15" customHeight="1">
      <c r="A1778" s="141">
        <v>232</v>
      </c>
      <c r="B1778" s="113" t="s">
        <v>2551</v>
      </c>
      <c r="C1778" s="129" t="s">
        <v>153</v>
      </c>
      <c r="D1778" s="130" t="s">
        <v>161</v>
      </c>
      <c r="E1778" s="113" t="s">
        <v>2577</v>
      </c>
      <c r="F1778" s="131" t="s">
        <v>162</v>
      </c>
      <c r="G1778" s="113">
        <v>19</v>
      </c>
      <c r="H1778" s="113" t="s">
        <v>154</v>
      </c>
      <c r="I1778" s="113">
        <v>0</v>
      </c>
      <c r="J1778" s="113">
        <v>0</v>
      </c>
    </row>
    <row r="1779" spans="1:10" ht="15" customHeight="1">
      <c r="A1779" s="141">
        <v>232</v>
      </c>
      <c r="B1779" s="113" t="s">
        <v>2551</v>
      </c>
      <c r="C1779" s="129" t="s">
        <v>163</v>
      </c>
      <c r="D1779" s="130"/>
      <c r="E1779" s="113" t="s">
        <v>2577</v>
      </c>
      <c r="F1779" s="131" t="s">
        <v>2717</v>
      </c>
      <c r="G1779" s="113">
        <v>28</v>
      </c>
      <c r="H1779" s="113" t="s">
        <v>154</v>
      </c>
      <c r="I1779" s="113">
        <v>0</v>
      </c>
      <c r="J1779" s="113">
        <v>0</v>
      </c>
    </row>
    <row r="1780" spans="1:10" ht="15" customHeight="1">
      <c r="A1780" s="141">
        <v>233</v>
      </c>
      <c r="B1780" s="113" t="s">
        <v>2551</v>
      </c>
      <c r="C1780" s="129" t="s">
        <v>153</v>
      </c>
      <c r="D1780" s="130"/>
      <c r="E1780" s="113" t="s">
        <v>2577</v>
      </c>
      <c r="F1780" s="131" t="s">
        <v>2718</v>
      </c>
      <c r="G1780" s="113">
        <v>24</v>
      </c>
      <c r="H1780" s="113" t="s">
        <v>154</v>
      </c>
      <c r="I1780" s="113">
        <v>2</v>
      </c>
      <c r="J1780" s="113">
        <v>8</v>
      </c>
    </row>
    <row r="1781" spans="1:10" ht="15" customHeight="1">
      <c r="A1781" s="141">
        <v>233</v>
      </c>
      <c r="B1781" s="113" t="s">
        <v>2551</v>
      </c>
      <c r="C1781" s="129" t="s">
        <v>153</v>
      </c>
      <c r="D1781" s="130" t="s">
        <v>153</v>
      </c>
      <c r="E1781" s="113" t="s">
        <v>2577</v>
      </c>
      <c r="F1781" s="131" t="s">
        <v>2578</v>
      </c>
      <c r="G1781" s="113">
        <v>32</v>
      </c>
      <c r="H1781" s="113" t="s">
        <v>154</v>
      </c>
      <c r="I1781" s="113">
        <v>1</v>
      </c>
      <c r="J1781" s="113">
        <v>0</v>
      </c>
    </row>
    <row r="1782" spans="1:10" ht="15" customHeight="1">
      <c r="A1782" s="141">
        <v>233</v>
      </c>
      <c r="B1782" s="113" t="s">
        <v>2551</v>
      </c>
      <c r="C1782" s="129" t="s">
        <v>153</v>
      </c>
      <c r="D1782" s="130" t="s">
        <v>155</v>
      </c>
      <c r="E1782" s="113" t="s">
        <v>2577</v>
      </c>
      <c r="F1782" s="131" t="s">
        <v>2579</v>
      </c>
      <c r="G1782" s="113">
        <v>28</v>
      </c>
      <c r="H1782" s="113" t="s">
        <v>154</v>
      </c>
      <c r="I1782" s="113">
        <v>0</v>
      </c>
      <c r="J1782" s="113">
        <v>0</v>
      </c>
    </row>
    <row r="1783" spans="1:10" ht="15" customHeight="1">
      <c r="A1783" s="141">
        <v>233</v>
      </c>
      <c r="B1783" s="113" t="s">
        <v>2551</v>
      </c>
      <c r="C1783" s="129" t="s">
        <v>153</v>
      </c>
      <c r="D1783" s="130" t="s">
        <v>157</v>
      </c>
      <c r="E1783" s="113" t="s">
        <v>2577</v>
      </c>
      <c r="F1783" s="131" t="s">
        <v>158</v>
      </c>
      <c r="G1783" s="113">
        <v>39</v>
      </c>
      <c r="H1783" s="113" t="s">
        <v>154</v>
      </c>
      <c r="I1783" s="113">
        <v>0</v>
      </c>
      <c r="J1783" s="113">
        <v>0</v>
      </c>
    </row>
    <row r="1784" spans="1:10" ht="15" customHeight="1">
      <c r="A1784" s="141">
        <v>233</v>
      </c>
      <c r="B1784" s="113" t="s">
        <v>2551</v>
      </c>
      <c r="C1784" s="129" t="s">
        <v>153</v>
      </c>
      <c r="D1784" s="130" t="s">
        <v>159</v>
      </c>
      <c r="E1784" s="113" t="s">
        <v>2577</v>
      </c>
      <c r="F1784" s="131" t="s">
        <v>160</v>
      </c>
      <c r="G1784" s="113">
        <v>24</v>
      </c>
      <c r="H1784" s="113" t="s">
        <v>154</v>
      </c>
      <c r="I1784" s="113">
        <v>0</v>
      </c>
      <c r="J1784" s="113">
        <v>0</v>
      </c>
    </row>
    <row r="1785" spans="1:10" ht="15" customHeight="1">
      <c r="A1785" s="141">
        <v>233</v>
      </c>
      <c r="B1785" s="113" t="s">
        <v>2551</v>
      </c>
      <c r="C1785" s="129" t="s">
        <v>153</v>
      </c>
      <c r="D1785" s="130" t="s">
        <v>161</v>
      </c>
      <c r="E1785" s="113" t="s">
        <v>2577</v>
      </c>
      <c r="F1785" s="131" t="s">
        <v>162</v>
      </c>
      <c r="G1785" s="113">
        <v>19</v>
      </c>
      <c r="H1785" s="113" t="s">
        <v>154</v>
      </c>
      <c r="I1785" s="113">
        <v>0</v>
      </c>
      <c r="J1785" s="113">
        <v>0</v>
      </c>
    </row>
    <row r="1786" spans="1:10" ht="15" customHeight="1">
      <c r="A1786" s="141">
        <v>233</v>
      </c>
      <c r="B1786" s="113" t="s">
        <v>2551</v>
      </c>
      <c r="C1786" s="129" t="s">
        <v>163</v>
      </c>
      <c r="D1786" s="130"/>
      <c r="E1786" s="113" t="s">
        <v>2577</v>
      </c>
      <c r="F1786" s="131" t="s">
        <v>2719</v>
      </c>
      <c r="G1786" s="113">
        <v>22</v>
      </c>
      <c r="H1786" s="113" t="s">
        <v>154</v>
      </c>
      <c r="I1786" s="113">
        <v>0</v>
      </c>
      <c r="J1786" s="113">
        <v>0</v>
      </c>
    </row>
    <row r="1787" spans="1:10" ht="15" customHeight="1">
      <c r="A1787" s="141">
        <v>234</v>
      </c>
      <c r="B1787" s="113" t="s">
        <v>2551</v>
      </c>
      <c r="C1787" s="129" t="s">
        <v>153</v>
      </c>
      <c r="D1787" s="130"/>
      <c r="E1787" s="113" t="s">
        <v>2577</v>
      </c>
      <c r="F1787" s="131" t="s">
        <v>2562</v>
      </c>
      <c r="G1787" s="113">
        <v>24</v>
      </c>
      <c r="H1787" s="113" t="s">
        <v>154</v>
      </c>
      <c r="I1787" s="113">
        <v>2</v>
      </c>
      <c r="J1787" s="113">
        <v>8</v>
      </c>
    </row>
    <row r="1788" spans="1:10" ht="15" customHeight="1">
      <c r="A1788" s="141">
        <v>234</v>
      </c>
      <c r="B1788" s="113" t="s">
        <v>2551</v>
      </c>
      <c r="C1788" s="129" t="s">
        <v>153</v>
      </c>
      <c r="D1788" s="130" t="s">
        <v>153</v>
      </c>
      <c r="E1788" s="113" t="s">
        <v>2577</v>
      </c>
      <c r="F1788" s="131" t="s">
        <v>2578</v>
      </c>
      <c r="G1788" s="113">
        <v>32</v>
      </c>
      <c r="H1788" s="113" t="s">
        <v>154</v>
      </c>
      <c r="I1788" s="113">
        <v>1</v>
      </c>
      <c r="J1788" s="113">
        <v>0</v>
      </c>
    </row>
    <row r="1789" spans="1:10" ht="15" customHeight="1">
      <c r="A1789" s="141">
        <v>234</v>
      </c>
      <c r="B1789" s="113" t="s">
        <v>2551</v>
      </c>
      <c r="C1789" s="129" t="s">
        <v>153</v>
      </c>
      <c r="D1789" s="130" t="s">
        <v>155</v>
      </c>
      <c r="E1789" s="113" t="s">
        <v>2577</v>
      </c>
      <c r="F1789" s="131" t="s">
        <v>2579</v>
      </c>
      <c r="G1789" s="113">
        <v>28</v>
      </c>
      <c r="H1789" s="113" t="s">
        <v>154</v>
      </c>
      <c r="I1789" s="113">
        <v>0</v>
      </c>
      <c r="J1789" s="113">
        <v>0</v>
      </c>
    </row>
    <row r="1790" spans="1:10" ht="15" customHeight="1">
      <c r="A1790" s="141">
        <v>234</v>
      </c>
      <c r="B1790" s="113" t="s">
        <v>2551</v>
      </c>
      <c r="C1790" s="129" t="s">
        <v>153</v>
      </c>
      <c r="D1790" s="130" t="s">
        <v>157</v>
      </c>
      <c r="E1790" s="113" t="s">
        <v>2577</v>
      </c>
      <c r="F1790" s="131" t="s">
        <v>158</v>
      </c>
      <c r="G1790" s="113">
        <v>39</v>
      </c>
      <c r="H1790" s="113" t="s">
        <v>154</v>
      </c>
      <c r="I1790" s="113">
        <v>0</v>
      </c>
      <c r="J1790" s="113">
        <v>0</v>
      </c>
    </row>
    <row r="1791" spans="1:10" ht="15" customHeight="1">
      <c r="A1791" s="141">
        <v>234</v>
      </c>
      <c r="B1791" s="113" t="s">
        <v>2551</v>
      </c>
      <c r="C1791" s="129" t="s">
        <v>153</v>
      </c>
      <c r="D1791" s="130" t="s">
        <v>159</v>
      </c>
      <c r="E1791" s="113" t="s">
        <v>2577</v>
      </c>
      <c r="F1791" s="131" t="s">
        <v>160</v>
      </c>
      <c r="G1791" s="113">
        <v>24</v>
      </c>
      <c r="H1791" s="113" t="s">
        <v>154</v>
      </c>
      <c r="I1791" s="113">
        <v>0</v>
      </c>
      <c r="J1791" s="113">
        <v>0</v>
      </c>
    </row>
    <row r="1792" spans="1:10" ht="15" customHeight="1">
      <c r="A1792" s="141">
        <v>234</v>
      </c>
      <c r="B1792" s="113" t="s">
        <v>2551</v>
      </c>
      <c r="C1792" s="129" t="s">
        <v>153</v>
      </c>
      <c r="D1792" s="130" t="s">
        <v>161</v>
      </c>
      <c r="E1792" s="113" t="s">
        <v>2577</v>
      </c>
      <c r="F1792" s="131" t="s">
        <v>162</v>
      </c>
      <c r="G1792" s="113">
        <v>19</v>
      </c>
      <c r="H1792" s="113" t="s">
        <v>154</v>
      </c>
      <c r="I1792" s="113">
        <v>0</v>
      </c>
      <c r="J1792" s="113">
        <v>0</v>
      </c>
    </row>
    <row r="1793" spans="1:10" ht="15" customHeight="1">
      <c r="A1793" s="141">
        <v>234</v>
      </c>
      <c r="B1793" s="113" t="s">
        <v>2551</v>
      </c>
      <c r="C1793" s="129" t="s">
        <v>163</v>
      </c>
      <c r="D1793" s="130"/>
      <c r="E1793" s="113" t="s">
        <v>2577</v>
      </c>
      <c r="F1793" s="131" t="s">
        <v>2720</v>
      </c>
      <c r="G1793" s="113">
        <v>21</v>
      </c>
      <c r="H1793" s="113" t="s">
        <v>154</v>
      </c>
      <c r="I1793" s="113">
        <v>0</v>
      </c>
      <c r="J1793" s="113">
        <v>0</v>
      </c>
    </row>
    <row r="1794" spans="1:10" ht="15" customHeight="1">
      <c r="A1794" s="141">
        <v>235</v>
      </c>
      <c r="B1794" s="113" t="s">
        <v>2551</v>
      </c>
      <c r="C1794" s="129" t="s">
        <v>153</v>
      </c>
      <c r="D1794" s="130"/>
      <c r="E1794" s="113" t="s">
        <v>2577</v>
      </c>
      <c r="F1794" s="131" t="s">
        <v>2564</v>
      </c>
      <c r="G1794" s="113">
        <v>27</v>
      </c>
      <c r="H1794" s="113" t="s">
        <v>154</v>
      </c>
      <c r="I1794" s="113">
        <v>4</v>
      </c>
      <c r="J1794" s="113">
        <v>8</v>
      </c>
    </row>
    <row r="1795" spans="1:10" ht="15" customHeight="1">
      <c r="A1795" s="141">
        <v>235</v>
      </c>
      <c r="B1795" s="113" t="s">
        <v>2551</v>
      </c>
      <c r="C1795" s="129" t="s">
        <v>153</v>
      </c>
      <c r="D1795" s="130" t="s">
        <v>153</v>
      </c>
      <c r="E1795" s="113" t="s">
        <v>2577</v>
      </c>
      <c r="F1795" s="131" t="s">
        <v>2578</v>
      </c>
      <c r="G1795" s="113">
        <v>32</v>
      </c>
      <c r="H1795" s="113" t="s">
        <v>154</v>
      </c>
      <c r="I1795" s="113">
        <v>0</v>
      </c>
      <c r="J1795" s="113">
        <v>0</v>
      </c>
    </row>
    <row r="1796" spans="1:10" ht="15" customHeight="1">
      <c r="A1796" s="141">
        <v>235</v>
      </c>
      <c r="B1796" s="113" t="s">
        <v>2551</v>
      </c>
      <c r="C1796" s="129" t="s">
        <v>153</v>
      </c>
      <c r="D1796" s="130" t="s">
        <v>155</v>
      </c>
      <c r="E1796" s="113" t="s">
        <v>2577</v>
      </c>
      <c r="F1796" s="131" t="s">
        <v>2579</v>
      </c>
      <c r="G1796" s="113">
        <v>28</v>
      </c>
      <c r="H1796" s="113" t="s">
        <v>154</v>
      </c>
      <c r="I1796" s="113">
        <v>0</v>
      </c>
      <c r="J1796" s="113">
        <v>0</v>
      </c>
    </row>
    <row r="1797" spans="1:10" ht="15" customHeight="1">
      <c r="A1797" s="141">
        <v>235</v>
      </c>
      <c r="B1797" s="113" t="s">
        <v>2551</v>
      </c>
      <c r="C1797" s="129" t="s">
        <v>153</v>
      </c>
      <c r="D1797" s="130" t="s">
        <v>157</v>
      </c>
      <c r="E1797" s="113" t="s">
        <v>2577</v>
      </c>
      <c r="F1797" s="131" t="s">
        <v>158</v>
      </c>
      <c r="G1797" s="113">
        <v>39</v>
      </c>
      <c r="H1797" s="113" t="s">
        <v>154</v>
      </c>
      <c r="I1797" s="113">
        <v>0</v>
      </c>
      <c r="J1797" s="113">
        <v>0</v>
      </c>
    </row>
    <row r="1798" spans="1:10" ht="15" customHeight="1">
      <c r="A1798" s="141">
        <v>235</v>
      </c>
      <c r="B1798" s="113" t="s">
        <v>2551</v>
      </c>
      <c r="C1798" s="129" t="s">
        <v>153</v>
      </c>
      <c r="D1798" s="130" t="s">
        <v>159</v>
      </c>
      <c r="E1798" s="113" t="s">
        <v>2577</v>
      </c>
      <c r="F1798" s="131" t="s">
        <v>160</v>
      </c>
      <c r="G1798" s="113">
        <v>24</v>
      </c>
      <c r="H1798" s="113" t="s">
        <v>154</v>
      </c>
      <c r="I1798" s="113">
        <v>0</v>
      </c>
      <c r="J1798" s="113">
        <v>0</v>
      </c>
    </row>
    <row r="1799" spans="1:10" ht="15" customHeight="1">
      <c r="A1799" s="141">
        <v>235</v>
      </c>
      <c r="B1799" s="113" t="s">
        <v>2551</v>
      </c>
      <c r="C1799" s="129" t="s">
        <v>153</v>
      </c>
      <c r="D1799" s="130" t="s">
        <v>161</v>
      </c>
      <c r="E1799" s="113" t="s">
        <v>2577</v>
      </c>
      <c r="F1799" s="131" t="s">
        <v>162</v>
      </c>
      <c r="G1799" s="113">
        <v>19</v>
      </c>
      <c r="H1799" s="113" t="s">
        <v>154</v>
      </c>
      <c r="I1799" s="113">
        <v>0</v>
      </c>
      <c r="J1799" s="113">
        <v>0</v>
      </c>
    </row>
    <row r="1800" spans="1:10" ht="15" customHeight="1">
      <c r="A1800" s="141">
        <v>235</v>
      </c>
      <c r="B1800" s="113" t="s">
        <v>2551</v>
      </c>
      <c r="C1800" s="129" t="s">
        <v>163</v>
      </c>
      <c r="D1800" s="130"/>
      <c r="E1800" s="113" t="s">
        <v>2577</v>
      </c>
      <c r="F1800" s="131" t="s">
        <v>2721</v>
      </c>
      <c r="G1800" s="113">
        <v>15</v>
      </c>
      <c r="H1800" s="113" t="s">
        <v>154</v>
      </c>
      <c r="I1800" s="113">
        <v>0</v>
      </c>
      <c r="J1800" s="113">
        <v>0</v>
      </c>
    </row>
    <row r="1801" spans="1:10" ht="15" customHeight="1">
      <c r="A1801" s="141">
        <v>236</v>
      </c>
      <c r="B1801" s="113" t="s">
        <v>2158</v>
      </c>
      <c r="C1801" s="129" t="s">
        <v>153</v>
      </c>
      <c r="D1801" s="130"/>
      <c r="E1801" s="113" t="s">
        <v>2577</v>
      </c>
      <c r="F1801" s="131" t="s">
        <v>2566</v>
      </c>
      <c r="G1801" s="113">
        <v>25</v>
      </c>
      <c r="H1801" s="113" t="s">
        <v>154</v>
      </c>
      <c r="I1801" s="113">
        <v>2</v>
      </c>
      <c r="J1801" s="113">
        <v>8</v>
      </c>
    </row>
    <row r="1802" spans="1:10" ht="15" customHeight="1">
      <c r="A1802" s="141">
        <v>236</v>
      </c>
      <c r="B1802" s="113" t="s">
        <v>2158</v>
      </c>
      <c r="C1802" s="129" t="s">
        <v>153</v>
      </c>
      <c r="D1802" s="130" t="s">
        <v>153</v>
      </c>
      <c r="E1802" s="113" t="s">
        <v>2577</v>
      </c>
      <c r="F1802" s="131" t="s">
        <v>2578</v>
      </c>
      <c r="G1802" s="113">
        <v>32</v>
      </c>
      <c r="H1802" s="113" t="s">
        <v>154</v>
      </c>
      <c r="I1802" s="113">
        <v>0</v>
      </c>
      <c r="J1802" s="113">
        <v>0</v>
      </c>
    </row>
    <row r="1803" spans="1:10" ht="15" customHeight="1">
      <c r="A1803" s="141">
        <v>236</v>
      </c>
      <c r="B1803" s="113" t="s">
        <v>2158</v>
      </c>
      <c r="C1803" s="129" t="s">
        <v>153</v>
      </c>
      <c r="D1803" s="130" t="s">
        <v>155</v>
      </c>
      <c r="E1803" s="113" t="s">
        <v>2577</v>
      </c>
      <c r="F1803" s="131" t="s">
        <v>2579</v>
      </c>
      <c r="G1803" s="113">
        <v>28</v>
      </c>
      <c r="H1803" s="113" t="s">
        <v>154</v>
      </c>
      <c r="I1803" s="113">
        <v>0</v>
      </c>
      <c r="J1803" s="113">
        <v>0</v>
      </c>
    </row>
    <row r="1804" spans="1:10" ht="15" customHeight="1">
      <c r="A1804" s="141">
        <v>236</v>
      </c>
      <c r="B1804" s="113" t="s">
        <v>2158</v>
      </c>
      <c r="C1804" s="129" t="s">
        <v>153</v>
      </c>
      <c r="D1804" s="130" t="s">
        <v>157</v>
      </c>
      <c r="E1804" s="113" t="s">
        <v>2577</v>
      </c>
      <c r="F1804" s="131" t="s">
        <v>158</v>
      </c>
      <c r="G1804" s="113">
        <v>39</v>
      </c>
      <c r="H1804" s="113" t="s">
        <v>154</v>
      </c>
      <c r="I1804" s="113">
        <v>0</v>
      </c>
      <c r="J1804" s="113">
        <v>0</v>
      </c>
    </row>
    <row r="1805" spans="1:10" ht="15" customHeight="1">
      <c r="A1805" s="141">
        <v>236</v>
      </c>
      <c r="B1805" s="113" t="s">
        <v>2158</v>
      </c>
      <c r="C1805" s="129" t="s">
        <v>153</v>
      </c>
      <c r="D1805" s="130" t="s">
        <v>159</v>
      </c>
      <c r="E1805" s="113" t="s">
        <v>2577</v>
      </c>
      <c r="F1805" s="131" t="s">
        <v>160</v>
      </c>
      <c r="G1805" s="113">
        <v>24</v>
      </c>
      <c r="H1805" s="113" t="s">
        <v>154</v>
      </c>
      <c r="I1805" s="113">
        <v>0</v>
      </c>
      <c r="J1805" s="113">
        <v>0</v>
      </c>
    </row>
    <row r="1806" spans="1:10" ht="15" customHeight="1">
      <c r="A1806" s="141">
        <v>236</v>
      </c>
      <c r="B1806" s="113" t="s">
        <v>2158</v>
      </c>
      <c r="C1806" s="129" t="s">
        <v>153</v>
      </c>
      <c r="D1806" s="130" t="s">
        <v>161</v>
      </c>
      <c r="E1806" s="113" t="s">
        <v>2577</v>
      </c>
      <c r="F1806" s="131" t="s">
        <v>162</v>
      </c>
      <c r="G1806" s="113">
        <v>19</v>
      </c>
      <c r="H1806" s="113" t="s">
        <v>154</v>
      </c>
      <c r="I1806" s="113">
        <v>0</v>
      </c>
      <c r="J1806" s="113">
        <v>0</v>
      </c>
    </row>
    <row r="1807" spans="1:10" ht="15" customHeight="1">
      <c r="A1807" s="141">
        <v>236</v>
      </c>
      <c r="B1807" s="113" t="s">
        <v>2158</v>
      </c>
      <c r="C1807" s="129" t="s">
        <v>163</v>
      </c>
      <c r="D1807" s="130"/>
      <c r="E1807" s="113" t="s">
        <v>2577</v>
      </c>
      <c r="F1807" s="131" t="s">
        <v>2722</v>
      </c>
      <c r="G1807" s="113">
        <v>32</v>
      </c>
      <c r="H1807" s="113" t="s">
        <v>154</v>
      </c>
      <c r="I1807" s="113">
        <v>0</v>
      </c>
      <c r="J1807" s="113">
        <v>0</v>
      </c>
    </row>
    <row r="1808" spans="1:10" ht="15" customHeight="1">
      <c r="A1808" s="141">
        <v>237</v>
      </c>
      <c r="B1808" s="113" t="s">
        <v>2158</v>
      </c>
      <c r="C1808" s="129" t="s">
        <v>153</v>
      </c>
      <c r="D1808" s="130"/>
      <c r="E1808" s="113" t="s">
        <v>2577</v>
      </c>
      <c r="F1808" s="131" t="s">
        <v>2568</v>
      </c>
      <c r="G1808" s="113">
        <v>34</v>
      </c>
      <c r="H1808" s="113" t="s">
        <v>154</v>
      </c>
      <c r="I1808" s="113">
        <v>6</v>
      </c>
      <c r="J1808" s="113">
        <v>24</v>
      </c>
    </row>
    <row r="1809" spans="1:10" ht="15" customHeight="1">
      <c r="A1809" s="141">
        <v>237</v>
      </c>
      <c r="B1809" s="113" t="s">
        <v>2158</v>
      </c>
      <c r="C1809" s="129" t="s">
        <v>153</v>
      </c>
      <c r="D1809" s="130" t="s">
        <v>153</v>
      </c>
      <c r="E1809" s="113" t="s">
        <v>2577</v>
      </c>
      <c r="F1809" s="131" t="s">
        <v>2578</v>
      </c>
      <c r="G1809" s="113">
        <v>32</v>
      </c>
      <c r="H1809" s="113" t="s">
        <v>154</v>
      </c>
      <c r="I1809" s="113">
        <v>1</v>
      </c>
      <c r="J1809" s="113">
        <v>0</v>
      </c>
    </row>
    <row r="1810" spans="1:10" ht="15" customHeight="1">
      <c r="A1810" s="141">
        <v>237</v>
      </c>
      <c r="B1810" s="113" t="s">
        <v>2158</v>
      </c>
      <c r="C1810" s="129" t="s">
        <v>153</v>
      </c>
      <c r="D1810" s="130" t="s">
        <v>155</v>
      </c>
      <c r="E1810" s="113" t="s">
        <v>2577</v>
      </c>
      <c r="F1810" s="131" t="s">
        <v>2579</v>
      </c>
      <c r="G1810" s="113">
        <v>28</v>
      </c>
      <c r="H1810" s="113" t="s">
        <v>154</v>
      </c>
      <c r="I1810" s="113">
        <v>0</v>
      </c>
      <c r="J1810" s="113">
        <v>0</v>
      </c>
    </row>
    <row r="1811" spans="1:10" ht="15" customHeight="1">
      <c r="A1811" s="141">
        <v>237</v>
      </c>
      <c r="B1811" s="113" t="s">
        <v>2158</v>
      </c>
      <c r="C1811" s="129" t="s">
        <v>153</v>
      </c>
      <c r="D1811" s="130" t="s">
        <v>157</v>
      </c>
      <c r="E1811" s="113" t="s">
        <v>2577</v>
      </c>
      <c r="F1811" s="131" t="s">
        <v>158</v>
      </c>
      <c r="G1811" s="113">
        <v>39</v>
      </c>
      <c r="H1811" s="113" t="s">
        <v>154</v>
      </c>
      <c r="I1811" s="113">
        <v>0</v>
      </c>
      <c r="J1811" s="113">
        <v>0</v>
      </c>
    </row>
    <row r="1812" spans="1:10" ht="15" customHeight="1">
      <c r="A1812" s="141">
        <v>237</v>
      </c>
      <c r="B1812" s="113" t="s">
        <v>2158</v>
      </c>
      <c r="C1812" s="129" t="s">
        <v>153</v>
      </c>
      <c r="D1812" s="130" t="s">
        <v>159</v>
      </c>
      <c r="E1812" s="113" t="s">
        <v>2577</v>
      </c>
      <c r="F1812" s="131" t="s">
        <v>160</v>
      </c>
      <c r="G1812" s="113">
        <v>24</v>
      </c>
      <c r="H1812" s="113" t="s">
        <v>154</v>
      </c>
      <c r="I1812" s="113">
        <v>0</v>
      </c>
      <c r="J1812" s="113">
        <v>0</v>
      </c>
    </row>
    <row r="1813" spans="1:10" ht="15" customHeight="1">
      <c r="A1813" s="141">
        <v>237</v>
      </c>
      <c r="B1813" s="113" t="s">
        <v>2158</v>
      </c>
      <c r="C1813" s="129" t="s">
        <v>153</v>
      </c>
      <c r="D1813" s="130" t="s">
        <v>161</v>
      </c>
      <c r="E1813" s="113" t="s">
        <v>2577</v>
      </c>
      <c r="F1813" s="131" t="s">
        <v>162</v>
      </c>
      <c r="G1813" s="113">
        <v>19</v>
      </c>
      <c r="H1813" s="113" t="s">
        <v>154</v>
      </c>
      <c r="I1813" s="113">
        <v>0</v>
      </c>
      <c r="J1813" s="113">
        <v>0</v>
      </c>
    </row>
    <row r="1814" spans="1:10" ht="15" customHeight="1">
      <c r="A1814" s="141">
        <v>237</v>
      </c>
      <c r="B1814" s="113" t="s">
        <v>2158</v>
      </c>
      <c r="C1814" s="129" t="s">
        <v>163</v>
      </c>
      <c r="D1814" s="130"/>
      <c r="E1814" s="113" t="s">
        <v>2577</v>
      </c>
      <c r="F1814" s="131" t="s">
        <v>2723</v>
      </c>
      <c r="G1814" s="113">
        <v>33</v>
      </c>
      <c r="H1814" s="113" t="s">
        <v>154</v>
      </c>
      <c r="I1814" s="113">
        <v>0</v>
      </c>
      <c r="J1814" s="113">
        <v>0</v>
      </c>
    </row>
    <row r="1815" spans="1:10" ht="15" customHeight="1">
      <c r="A1815" s="141">
        <v>237</v>
      </c>
      <c r="B1815" s="113" t="s">
        <v>2158</v>
      </c>
      <c r="C1815" s="129" t="s">
        <v>452</v>
      </c>
      <c r="D1815" s="130"/>
      <c r="E1815" s="113" t="s">
        <v>2577</v>
      </c>
      <c r="F1815" s="131" t="s">
        <v>2724</v>
      </c>
      <c r="G1815" s="113">
        <v>30</v>
      </c>
      <c r="H1815" s="113" t="s">
        <v>154</v>
      </c>
      <c r="I1815" s="113">
        <v>0</v>
      </c>
      <c r="J1815" s="113">
        <v>0</v>
      </c>
    </row>
    <row r="1816" spans="1:10" ht="15" customHeight="1">
      <c r="A1816" s="141">
        <v>237</v>
      </c>
      <c r="B1816" s="113" t="s">
        <v>2158</v>
      </c>
      <c r="C1816" s="129" t="s">
        <v>452</v>
      </c>
      <c r="D1816" s="130"/>
      <c r="E1816" s="113" t="s">
        <v>2577</v>
      </c>
      <c r="F1816" s="131" t="s">
        <v>2725</v>
      </c>
      <c r="G1816" s="113">
        <v>28</v>
      </c>
      <c r="H1816" s="113" t="s">
        <v>154</v>
      </c>
      <c r="I1816" s="113">
        <v>0</v>
      </c>
      <c r="J1816" s="113">
        <v>0</v>
      </c>
    </row>
    <row r="1817" spans="1:10" ht="15" customHeight="1">
      <c r="A1817" s="141">
        <v>238</v>
      </c>
      <c r="B1817" s="113" t="s">
        <v>2570</v>
      </c>
      <c r="C1817" s="129" t="s">
        <v>153</v>
      </c>
      <c r="D1817" s="130"/>
      <c r="E1817" s="113" t="s">
        <v>2577</v>
      </c>
      <c r="F1817" s="131" t="s">
        <v>2571</v>
      </c>
      <c r="G1817" s="113">
        <v>26</v>
      </c>
      <c r="H1817" s="113" t="s">
        <v>154</v>
      </c>
      <c r="I1817" s="113">
        <v>4</v>
      </c>
      <c r="J1817" s="113">
        <v>8</v>
      </c>
    </row>
    <row r="1818" spans="1:10" ht="15" customHeight="1">
      <c r="A1818" s="141">
        <v>238</v>
      </c>
      <c r="B1818" s="113" t="s">
        <v>2570</v>
      </c>
      <c r="C1818" s="129" t="s">
        <v>153</v>
      </c>
      <c r="D1818" s="130" t="s">
        <v>153</v>
      </c>
      <c r="E1818" s="113" t="s">
        <v>2577</v>
      </c>
      <c r="F1818" s="131" t="s">
        <v>2578</v>
      </c>
      <c r="G1818" s="113">
        <v>32</v>
      </c>
      <c r="H1818" s="113" t="s">
        <v>154</v>
      </c>
      <c r="I1818" s="113">
        <v>1</v>
      </c>
      <c r="J1818" s="113">
        <v>0</v>
      </c>
    </row>
    <row r="1819" spans="1:10" ht="15" customHeight="1">
      <c r="A1819" s="141">
        <v>238</v>
      </c>
      <c r="B1819" s="113" t="s">
        <v>2570</v>
      </c>
      <c r="C1819" s="129" t="s">
        <v>153</v>
      </c>
      <c r="D1819" s="130" t="s">
        <v>155</v>
      </c>
      <c r="E1819" s="113" t="s">
        <v>2577</v>
      </c>
      <c r="F1819" s="131" t="s">
        <v>2579</v>
      </c>
      <c r="G1819" s="113">
        <v>28</v>
      </c>
      <c r="H1819" s="113" t="s">
        <v>154</v>
      </c>
      <c r="I1819" s="113">
        <v>0</v>
      </c>
      <c r="J1819" s="113">
        <v>0</v>
      </c>
    </row>
    <row r="1820" spans="1:10" ht="15" customHeight="1">
      <c r="A1820" s="141">
        <v>238</v>
      </c>
      <c r="B1820" s="113" t="s">
        <v>2570</v>
      </c>
      <c r="C1820" s="129" t="s">
        <v>153</v>
      </c>
      <c r="D1820" s="130" t="s">
        <v>157</v>
      </c>
      <c r="E1820" s="113" t="s">
        <v>2577</v>
      </c>
      <c r="F1820" s="131" t="s">
        <v>158</v>
      </c>
      <c r="G1820" s="113">
        <v>39</v>
      </c>
      <c r="H1820" s="113" t="s">
        <v>154</v>
      </c>
      <c r="I1820" s="113">
        <v>0</v>
      </c>
      <c r="J1820" s="113">
        <v>0</v>
      </c>
    </row>
    <row r="1821" spans="1:10" ht="15" customHeight="1">
      <c r="A1821" s="141">
        <v>238</v>
      </c>
      <c r="B1821" s="113" t="s">
        <v>2570</v>
      </c>
      <c r="C1821" s="129" t="s">
        <v>153</v>
      </c>
      <c r="D1821" s="130" t="s">
        <v>159</v>
      </c>
      <c r="E1821" s="113" t="s">
        <v>2577</v>
      </c>
      <c r="F1821" s="131" t="s">
        <v>160</v>
      </c>
      <c r="G1821" s="113">
        <v>24</v>
      </c>
      <c r="H1821" s="113" t="s">
        <v>154</v>
      </c>
      <c r="I1821" s="113">
        <v>0</v>
      </c>
      <c r="J1821" s="113">
        <v>0</v>
      </c>
    </row>
    <row r="1822" spans="1:10" ht="15" customHeight="1">
      <c r="A1822" s="141">
        <v>238</v>
      </c>
      <c r="B1822" s="113" t="s">
        <v>2570</v>
      </c>
      <c r="C1822" s="129" t="s">
        <v>153</v>
      </c>
      <c r="D1822" s="130" t="s">
        <v>161</v>
      </c>
      <c r="E1822" s="113" t="s">
        <v>2577</v>
      </c>
      <c r="F1822" s="131" t="s">
        <v>162</v>
      </c>
      <c r="G1822" s="113">
        <v>19</v>
      </c>
      <c r="H1822" s="113" t="s">
        <v>154</v>
      </c>
      <c r="I1822" s="113">
        <v>0</v>
      </c>
      <c r="J1822" s="113">
        <v>0</v>
      </c>
    </row>
    <row r="1823" spans="1:10" ht="15" customHeight="1">
      <c r="A1823" s="141">
        <v>238</v>
      </c>
      <c r="B1823" s="113" t="s">
        <v>2570</v>
      </c>
      <c r="C1823" s="129" t="s">
        <v>163</v>
      </c>
      <c r="D1823" s="130"/>
      <c r="E1823" s="113" t="s">
        <v>2577</v>
      </c>
      <c r="F1823" s="131" t="s">
        <v>2726</v>
      </c>
      <c r="G1823" s="113">
        <v>41</v>
      </c>
      <c r="H1823" s="113" t="s">
        <v>154</v>
      </c>
      <c r="I1823" s="113">
        <v>0</v>
      </c>
      <c r="J1823" s="113">
        <v>0</v>
      </c>
    </row>
    <row r="1824" spans="1:10" ht="15" customHeight="1">
      <c r="A1824" s="141">
        <v>238</v>
      </c>
      <c r="B1824" s="113" t="s">
        <v>2570</v>
      </c>
      <c r="C1824" s="129" t="s">
        <v>452</v>
      </c>
      <c r="D1824" s="130"/>
      <c r="E1824" s="113" t="s">
        <v>2577</v>
      </c>
      <c r="F1824" s="131" t="s">
        <v>2727</v>
      </c>
      <c r="G1824" s="113">
        <v>35</v>
      </c>
      <c r="H1824" s="113" t="s">
        <v>154</v>
      </c>
      <c r="I1824" s="113">
        <v>0</v>
      </c>
      <c r="J1824" s="113">
        <v>0</v>
      </c>
    </row>
    <row r="1825" spans="1:10" ht="15" customHeight="1">
      <c r="A1825" s="141">
        <v>239</v>
      </c>
      <c r="B1825" s="113" t="s">
        <v>2570</v>
      </c>
      <c r="C1825" s="129" t="s">
        <v>153</v>
      </c>
      <c r="D1825" s="130"/>
      <c r="E1825" s="113" t="s">
        <v>2577</v>
      </c>
      <c r="F1825" s="131" t="s">
        <v>2573</v>
      </c>
      <c r="G1825" s="113">
        <v>29</v>
      </c>
      <c r="H1825" s="113" t="s">
        <v>154</v>
      </c>
      <c r="I1825" s="113">
        <v>4</v>
      </c>
      <c r="J1825" s="113">
        <v>8</v>
      </c>
    </row>
    <row r="1826" spans="1:10" ht="15" customHeight="1">
      <c r="A1826" s="141">
        <v>239</v>
      </c>
      <c r="B1826" s="113" t="s">
        <v>2570</v>
      </c>
      <c r="C1826" s="129" t="s">
        <v>153</v>
      </c>
      <c r="D1826" s="130" t="s">
        <v>153</v>
      </c>
      <c r="E1826" s="113" t="s">
        <v>2577</v>
      </c>
      <c r="F1826" s="131" t="s">
        <v>2578</v>
      </c>
      <c r="G1826" s="113">
        <v>32</v>
      </c>
      <c r="H1826" s="113" t="s">
        <v>154</v>
      </c>
      <c r="I1826" s="113">
        <v>0</v>
      </c>
      <c r="J1826" s="113">
        <v>0</v>
      </c>
    </row>
    <row r="1827" spans="1:10" ht="15" customHeight="1">
      <c r="A1827" s="141">
        <v>239</v>
      </c>
      <c r="B1827" s="113" t="s">
        <v>2570</v>
      </c>
      <c r="C1827" s="129" t="s">
        <v>153</v>
      </c>
      <c r="D1827" s="130" t="s">
        <v>155</v>
      </c>
      <c r="E1827" s="113" t="s">
        <v>2577</v>
      </c>
      <c r="F1827" s="131" t="s">
        <v>2579</v>
      </c>
      <c r="G1827" s="113">
        <v>28</v>
      </c>
      <c r="H1827" s="113" t="s">
        <v>154</v>
      </c>
      <c r="I1827" s="113">
        <v>0</v>
      </c>
      <c r="J1827" s="113">
        <v>0</v>
      </c>
    </row>
    <row r="1828" spans="1:10" ht="15" customHeight="1">
      <c r="A1828" s="141">
        <v>239</v>
      </c>
      <c r="B1828" s="113" t="s">
        <v>2570</v>
      </c>
      <c r="C1828" s="129" t="s">
        <v>153</v>
      </c>
      <c r="D1828" s="130" t="s">
        <v>157</v>
      </c>
      <c r="E1828" s="113" t="s">
        <v>2577</v>
      </c>
      <c r="F1828" s="131" t="s">
        <v>158</v>
      </c>
      <c r="G1828" s="113">
        <v>39</v>
      </c>
      <c r="H1828" s="113" t="s">
        <v>154</v>
      </c>
      <c r="I1828" s="113">
        <v>0</v>
      </c>
      <c r="J1828" s="113">
        <v>0</v>
      </c>
    </row>
    <row r="1829" spans="1:10" ht="15" customHeight="1">
      <c r="A1829" s="141">
        <v>239</v>
      </c>
      <c r="B1829" s="113" t="s">
        <v>2570</v>
      </c>
      <c r="C1829" s="129" t="s">
        <v>153</v>
      </c>
      <c r="D1829" s="130" t="s">
        <v>159</v>
      </c>
      <c r="E1829" s="113" t="s">
        <v>2577</v>
      </c>
      <c r="F1829" s="131" t="s">
        <v>160</v>
      </c>
      <c r="G1829" s="113">
        <v>24</v>
      </c>
      <c r="H1829" s="113" t="s">
        <v>154</v>
      </c>
      <c r="I1829" s="113">
        <v>0</v>
      </c>
      <c r="J1829" s="113">
        <v>0</v>
      </c>
    </row>
    <row r="1830" spans="1:10" ht="15" customHeight="1">
      <c r="A1830" s="141">
        <v>239</v>
      </c>
      <c r="B1830" s="113" t="s">
        <v>2570</v>
      </c>
      <c r="C1830" s="129" t="s">
        <v>153</v>
      </c>
      <c r="D1830" s="130" t="s">
        <v>161</v>
      </c>
      <c r="E1830" s="113" t="s">
        <v>2577</v>
      </c>
      <c r="F1830" s="131" t="s">
        <v>162</v>
      </c>
      <c r="G1830" s="113">
        <v>19</v>
      </c>
      <c r="H1830" s="113" t="s">
        <v>154</v>
      </c>
      <c r="I1830" s="113">
        <v>0</v>
      </c>
      <c r="J1830" s="113">
        <v>0</v>
      </c>
    </row>
    <row r="1831" spans="1:10" ht="15" customHeight="1">
      <c r="A1831" s="141">
        <v>239</v>
      </c>
      <c r="B1831" s="113" t="s">
        <v>2570</v>
      </c>
      <c r="C1831" s="129" t="s">
        <v>163</v>
      </c>
      <c r="D1831" s="130"/>
      <c r="E1831" s="113" t="s">
        <v>2577</v>
      </c>
      <c r="F1831" s="131" t="s">
        <v>2728</v>
      </c>
      <c r="G1831" s="113">
        <v>25</v>
      </c>
      <c r="H1831" s="113" t="s">
        <v>154</v>
      </c>
      <c r="I1831" s="113">
        <v>0</v>
      </c>
      <c r="J1831" s="113">
        <v>0</v>
      </c>
    </row>
    <row r="1832" spans="1:10" ht="15" customHeight="1">
      <c r="A1832" s="141">
        <v>240</v>
      </c>
      <c r="B1832" s="113" t="s">
        <v>2158</v>
      </c>
      <c r="C1832" s="129" t="s">
        <v>153</v>
      </c>
      <c r="D1832" s="130"/>
      <c r="E1832" s="113" t="s">
        <v>2577</v>
      </c>
      <c r="F1832" s="131" t="s">
        <v>2575</v>
      </c>
      <c r="G1832" s="113">
        <v>25</v>
      </c>
      <c r="H1832" s="113" t="s">
        <v>154</v>
      </c>
      <c r="I1832" s="113">
        <v>2</v>
      </c>
      <c r="J1832" s="113">
        <v>8</v>
      </c>
    </row>
    <row r="1833" spans="1:10" ht="15" customHeight="1">
      <c r="A1833" s="141">
        <v>240</v>
      </c>
      <c r="B1833" s="113" t="s">
        <v>2158</v>
      </c>
      <c r="C1833" s="129" t="s">
        <v>153</v>
      </c>
      <c r="D1833" s="130" t="s">
        <v>153</v>
      </c>
      <c r="E1833" s="113" t="s">
        <v>2577</v>
      </c>
      <c r="F1833" s="131" t="s">
        <v>2578</v>
      </c>
      <c r="G1833" s="113">
        <v>32</v>
      </c>
      <c r="H1833" s="113" t="s">
        <v>154</v>
      </c>
      <c r="I1833" s="113">
        <v>0</v>
      </c>
      <c r="J1833" s="113">
        <v>0</v>
      </c>
    </row>
    <row r="1834" spans="1:10" ht="15" customHeight="1">
      <c r="A1834" s="141">
        <v>240</v>
      </c>
      <c r="B1834" s="113" t="s">
        <v>2158</v>
      </c>
      <c r="C1834" s="129" t="s">
        <v>153</v>
      </c>
      <c r="D1834" s="130" t="s">
        <v>155</v>
      </c>
      <c r="E1834" s="113" t="s">
        <v>2577</v>
      </c>
      <c r="F1834" s="131" t="s">
        <v>2579</v>
      </c>
      <c r="G1834" s="113">
        <v>28</v>
      </c>
      <c r="H1834" s="113" t="s">
        <v>154</v>
      </c>
      <c r="I1834" s="113">
        <v>0</v>
      </c>
      <c r="J1834" s="113">
        <v>0</v>
      </c>
    </row>
    <row r="1835" spans="1:10" ht="15" customHeight="1">
      <c r="A1835" s="141">
        <v>240</v>
      </c>
      <c r="B1835" s="113" t="s">
        <v>2158</v>
      </c>
      <c r="C1835" s="129" t="s">
        <v>153</v>
      </c>
      <c r="D1835" s="130" t="s">
        <v>157</v>
      </c>
      <c r="E1835" s="113" t="s">
        <v>2577</v>
      </c>
      <c r="F1835" s="131" t="s">
        <v>158</v>
      </c>
      <c r="G1835" s="113">
        <v>39</v>
      </c>
      <c r="H1835" s="113" t="s">
        <v>154</v>
      </c>
      <c r="I1835" s="113">
        <v>0</v>
      </c>
      <c r="J1835" s="113">
        <v>0</v>
      </c>
    </row>
    <row r="1836" spans="1:10" ht="15" customHeight="1">
      <c r="A1836" s="141">
        <v>240</v>
      </c>
      <c r="B1836" s="113" t="s">
        <v>2158</v>
      </c>
      <c r="C1836" s="129" t="s">
        <v>153</v>
      </c>
      <c r="D1836" s="130" t="s">
        <v>159</v>
      </c>
      <c r="E1836" s="113" t="s">
        <v>2577</v>
      </c>
      <c r="F1836" s="131" t="s">
        <v>160</v>
      </c>
      <c r="G1836" s="113">
        <v>24</v>
      </c>
      <c r="H1836" s="113" t="s">
        <v>154</v>
      </c>
      <c r="I1836" s="113">
        <v>0</v>
      </c>
      <c r="J1836" s="113">
        <v>0</v>
      </c>
    </row>
    <row r="1837" spans="1:10" ht="15" customHeight="1">
      <c r="A1837" s="141">
        <v>240</v>
      </c>
      <c r="B1837" s="113" t="s">
        <v>2158</v>
      </c>
      <c r="C1837" s="129" t="s">
        <v>153</v>
      </c>
      <c r="D1837" s="130" t="s">
        <v>161</v>
      </c>
      <c r="E1837" s="113" t="s">
        <v>2577</v>
      </c>
      <c r="F1837" s="131" t="s">
        <v>162</v>
      </c>
      <c r="G1837" s="113">
        <v>19</v>
      </c>
      <c r="H1837" s="113" t="s">
        <v>154</v>
      </c>
      <c r="I1837" s="113">
        <v>0</v>
      </c>
      <c r="J1837" s="113">
        <v>0</v>
      </c>
    </row>
    <row r="1838" spans="1:10" ht="15" customHeight="1">
      <c r="A1838" s="141">
        <v>240</v>
      </c>
      <c r="B1838" s="113" t="s">
        <v>2158</v>
      </c>
      <c r="C1838" s="129" t="s">
        <v>163</v>
      </c>
      <c r="D1838" s="130"/>
      <c r="E1838" s="113" t="s">
        <v>2577</v>
      </c>
      <c r="F1838" s="131" t="s">
        <v>2729</v>
      </c>
      <c r="G1838" s="113">
        <v>44</v>
      </c>
      <c r="H1838" s="113" t="s">
        <v>154</v>
      </c>
      <c r="I1838" s="113">
        <v>0</v>
      </c>
      <c r="J1838" s="113">
        <v>0</v>
      </c>
    </row>
    <row r="1839" spans="1:10" ht="15" customHeight="1">
      <c r="A1839" s="141">
        <v>240</v>
      </c>
      <c r="B1839" s="113" t="s">
        <v>2158</v>
      </c>
      <c r="C1839" s="129" t="s">
        <v>452</v>
      </c>
      <c r="D1839" s="130"/>
      <c r="E1839" s="113" t="s">
        <v>2577</v>
      </c>
      <c r="F1839" s="131" t="s">
        <v>2730</v>
      </c>
      <c r="G1839" s="113">
        <v>39</v>
      </c>
      <c r="H1839" s="113" t="s">
        <v>154</v>
      </c>
      <c r="I1839" s="113">
        <v>0</v>
      </c>
      <c r="J1839" s="113">
        <v>0</v>
      </c>
    </row>
    <row r="1840" spans="1:10" ht="15" customHeight="1">
      <c r="A1840" s="141"/>
      <c r="C1840" s="129"/>
      <c r="D1840" s="130"/>
      <c r="F1840" s="131"/>
    </row>
    <row r="1841" spans="1:6" ht="15" customHeight="1">
      <c r="A1841" s="141"/>
      <c r="C1841" s="129"/>
      <c r="D1841" s="130"/>
      <c r="F1841" s="131"/>
    </row>
    <row r="1842" spans="1:6" ht="15" customHeight="1">
      <c r="A1842" s="141"/>
      <c r="C1842" s="129"/>
      <c r="D1842" s="130"/>
      <c r="F1842" s="131"/>
    </row>
    <row r="1843" spans="1:6" ht="15" customHeight="1">
      <c r="A1843" s="141"/>
      <c r="C1843" s="129"/>
      <c r="D1843" s="130"/>
      <c r="F1843" s="131"/>
    </row>
    <row r="1844" spans="1:6" ht="15" customHeight="1">
      <c r="A1844" s="141"/>
      <c r="C1844" s="129"/>
      <c r="D1844" s="130"/>
      <c r="F1844" s="131"/>
    </row>
    <row r="1845" spans="1:6" ht="15" customHeight="1">
      <c r="A1845" s="141"/>
      <c r="C1845" s="129"/>
      <c r="D1845" s="130"/>
      <c r="F1845" s="131"/>
    </row>
    <row r="1846" spans="1:6" ht="15" customHeight="1">
      <c r="A1846" s="141"/>
      <c r="C1846" s="129"/>
      <c r="D1846" s="130"/>
      <c r="F1846" s="131"/>
    </row>
    <row r="1847" spans="1:6" ht="15" customHeight="1">
      <c r="A1847" s="141"/>
      <c r="C1847" s="129"/>
      <c r="D1847" s="130"/>
      <c r="F1847" s="131"/>
    </row>
    <row r="1848" spans="1:6" ht="15" customHeight="1">
      <c r="A1848" s="141"/>
      <c r="C1848" s="129"/>
      <c r="D1848" s="130"/>
      <c r="F1848" s="131"/>
    </row>
    <row r="1849" spans="1:6" ht="15" customHeight="1">
      <c r="A1849" s="141"/>
      <c r="C1849" s="129"/>
      <c r="D1849" s="130"/>
      <c r="F1849" s="131"/>
    </row>
    <row r="1850" spans="1:6" ht="15" customHeight="1">
      <c r="A1850" s="141"/>
      <c r="C1850" s="129"/>
      <c r="D1850" s="130"/>
      <c r="F1850" s="131"/>
    </row>
    <row r="1851" spans="1:6" ht="15" customHeight="1">
      <c r="A1851" s="141"/>
      <c r="C1851" s="129"/>
      <c r="D1851" s="130"/>
      <c r="F1851" s="131"/>
    </row>
    <row r="1852" spans="1:6" ht="15" customHeight="1">
      <c r="A1852" s="141"/>
      <c r="C1852" s="129"/>
      <c r="D1852" s="130"/>
      <c r="F1852" s="131"/>
    </row>
    <row r="1853" spans="1:6" ht="15" customHeight="1">
      <c r="A1853" s="141"/>
      <c r="C1853" s="129"/>
      <c r="D1853" s="130"/>
      <c r="F1853" s="131"/>
    </row>
    <row r="1854" spans="1:6" ht="15" customHeight="1">
      <c r="A1854" s="141"/>
      <c r="C1854" s="129"/>
      <c r="D1854" s="130"/>
      <c r="F1854" s="131"/>
    </row>
    <row r="1855" spans="1:6" ht="15" customHeight="1">
      <c r="A1855" s="141"/>
      <c r="C1855" s="129"/>
      <c r="D1855" s="130"/>
      <c r="F1855" s="131"/>
    </row>
    <row r="1856" spans="1:6" ht="15" customHeight="1">
      <c r="A1856" s="141"/>
      <c r="C1856" s="129"/>
      <c r="D1856" s="130"/>
      <c r="F1856" s="131"/>
    </row>
    <row r="1857" spans="1:6" ht="15" customHeight="1">
      <c r="A1857" s="141"/>
      <c r="C1857" s="129"/>
      <c r="D1857" s="130"/>
      <c r="F1857" s="131"/>
    </row>
    <row r="1858" spans="1:6" ht="15" customHeight="1">
      <c r="A1858" s="141"/>
      <c r="C1858" s="129"/>
      <c r="D1858" s="130"/>
      <c r="F1858" s="131"/>
    </row>
    <row r="1859" spans="1:6" ht="15" customHeight="1">
      <c r="A1859" s="141"/>
      <c r="C1859" s="129"/>
      <c r="D1859" s="130"/>
      <c r="F1859" s="131"/>
    </row>
    <row r="1860" spans="1:6" ht="15" customHeight="1">
      <c r="A1860" s="141"/>
      <c r="C1860" s="129"/>
      <c r="D1860" s="130"/>
      <c r="F1860" s="131"/>
    </row>
    <row r="1861" spans="1:6" ht="15" customHeight="1">
      <c r="A1861" s="141"/>
      <c r="C1861" s="129"/>
      <c r="D1861" s="130"/>
      <c r="F1861" s="131"/>
    </row>
    <row r="1862" spans="1:6" ht="15" customHeight="1">
      <c r="A1862" s="141"/>
      <c r="C1862" s="129"/>
      <c r="D1862" s="130"/>
      <c r="F1862" s="131"/>
    </row>
    <row r="1863" spans="1:6" ht="15" customHeight="1">
      <c r="A1863" s="141"/>
      <c r="C1863" s="129"/>
      <c r="D1863" s="130"/>
      <c r="F1863" s="131"/>
    </row>
    <row r="1864" spans="1:6" ht="15" customHeight="1">
      <c r="A1864" s="141"/>
      <c r="C1864" s="129"/>
      <c r="D1864" s="130"/>
      <c r="F1864" s="131"/>
    </row>
    <row r="1865" spans="1:6" ht="15" customHeight="1">
      <c r="A1865" s="141"/>
      <c r="C1865" s="129"/>
      <c r="D1865" s="130"/>
      <c r="F1865" s="131"/>
    </row>
    <row r="1866" spans="1:6" ht="15" customHeight="1">
      <c r="A1866" s="141"/>
      <c r="C1866" s="129"/>
      <c r="D1866" s="130"/>
      <c r="F1866" s="131"/>
    </row>
    <row r="1867" spans="1:6" ht="15" customHeight="1">
      <c r="A1867" s="141"/>
      <c r="C1867" s="129"/>
      <c r="D1867" s="130"/>
      <c r="F1867" s="131"/>
    </row>
    <row r="1868" spans="1:6" ht="15" customHeight="1">
      <c r="A1868" s="141"/>
      <c r="C1868" s="129"/>
      <c r="D1868" s="130"/>
      <c r="F1868" s="131"/>
    </row>
    <row r="1869" spans="1:6" ht="15" customHeight="1">
      <c r="A1869" s="141"/>
      <c r="C1869" s="129"/>
      <c r="D1869" s="130"/>
      <c r="F1869" s="131"/>
    </row>
    <row r="1870" spans="1:6" ht="15" customHeight="1">
      <c r="A1870" s="141"/>
      <c r="C1870" s="129"/>
      <c r="D1870" s="130"/>
      <c r="F1870" s="131"/>
    </row>
    <row r="1871" spans="1:6" ht="15" customHeight="1">
      <c r="A1871" s="141"/>
      <c r="C1871" s="129"/>
      <c r="D1871" s="130"/>
      <c r="F1871" s="131"/>
    </row>
    <row r="1872" spans="1:6" ht="15" customHeight="1">
      <c r="A1872" s="141"/>
      <c r="C1872" s="129"/>
      <c r="D1872" s="130"/>
      <c r="F1872" s="131"/>
    </row>
    <row r="1873" spans="1:6" ht="15" customHeight="1">
      <c r="A1873" s="141"/>
      <c r="C1873" s="129"/>
      <c r="D1873" s="130"/>
      <c r="F1873" s="131"/>
    </row>
    <row r="1874" spans="1:6" ht="15" customHeight="1">
      <c r="A1874" s="141"/>
      <c r="C1874" s="129"/>
      <c r="D1874" s="130"/>
      <c r="F1874" s="131"/>
    </row>
    <row r="1875" spans="1:6" ht="15" customHeight="1">
      <c r="A1875" s="141"/>
      <c r="C1875" s="129"/>
      <c r="D1875" s="130"/>
      <c r="F1875" s="131"/>
    </row>
    <row r="1876" spans="1:6" ht="15" customHeight="1">
      <c r="A1876" s="141"/>
      <c r="C1876" s="129"/>
      <c r="D1876" s="130"/>
      <c r="F1876" s="131"/>
    </row>
    <row r="1877" spans="1:6" ht="15" customHeight="1">
      <c r="A1877" s="141"/>
      <c r="C1877" s="129"/>
      <c r="D1877" s="130"/>
      <c r="F1877" s="131"/>
    </row>
    <row r="1878" spans="1:6" ht="15" customHeight="1">
      <c r="A1878" s="141"/>
      <c r="C1878" s="129"/>
      <c r="D1878" s="130"/>
      <c r="F1878" s="131"/>
    </row>
    <row r="1879" spans="1:6" ht="15" customHeight="1">
      <c r="A1879" s="141"/>
      <c r="C1879" s="129"/>
      <c r="D1879" s="130"/>
      <c r="F1879" s="131"/>
    </row>
    <row r="1880" spans="1:6" ht="15" customHeight="1">
      <c r="A1880" s="141"/>
      <c r="C1880" s="129"/>
      <c r="D1880" s="130"/>
      <c r="F1880" s="131"/>
    </row>
    <row r="1881" spans="1:6" ht="15" customHeight="1">
      <c r="A1881" s="141"/>
      <c r="C1881" s="129"/>
      <c r="D1881" s="130"/>
      <c r="F1881" s="131"/>
    </row>
    <row r="1882" spans="1:6" ht="15" customHeight="1">
      <c r="A1882" s="141"/>
      <c r="C1882" s="129"/>
      <c r="D1882" s="130"/>
      <c r="F1882" s="131"/>
    </row>
    <row r="1883" spans="1:6" ht="15" customHeight="1">
      <c r="A1883" s="141"/>
      <c r="C1883" s="129"/>
      <c r="D1883" s="130"/>
      <c r="F1883" s="131"/>
    </row>
    <row r="1884" spans="1:6" ht="15" customHeight="1">
      <c r="A1884" s="141"/>
      <c r="C1884" s="129"/>
      <c r="D1884" s="130"/>
      <c r="F1884" s="131"/>
    </row>
    <row r="1885" spans="1:6" ht="15" customHeight="1">
      <c r="A1885" s="141"/>
      <c r="C1885" s="129"/>
      <c r="D1885" s="130"/>
      <c r="F1885" s="131"/>
    </row>
    <row r="1886" spans="1:6" ht="15" customHeight="1">
      <c r="A1886" s="141"/>
      <c r="C1886" s="129"/>
      <c r="D1886" s="130"/>
      <c r="F1886" s="131"/>
    </row>
    <row r="1887" spans="1:6" ht="15" customHeight="1">
      <c r="A1887" s="141"/>
      <c r="C1887" s="129"/>
      <c r="D1887" s="130"/>
      <c r="F1887" s="131"/>
    </row>
    <row r="1888" spans="1:6" ht="15" customHeight="1">
      <c r="A1888" s="141"/>
      <c r="C1888" s="129"/>
      <c r="D1888" s="130"/>
      <c r="F1888" s="131"/>
    </row>
    <row r="1889" spans="1:6" ht="15" customHeight="1">
      <c r="A1889" s="141"/>
      <c r="C1889" s="129"/>
      <c r="D1889" s="130"/>
      <c r="F1889" s="131"/>
    </row>
    <row r="1890" spans="1:6" ht="15" customHeight="1">
      <c r="A1890" s="141"/>
      <c r="C1890" s="129"/>
      <c r="D1890" s="130"/>
      <c r="F1890" s="131"/>
    </row>
    <row r="1891" spans="1:6" ht="15" customHeight="1">
      <c r="A1891" s="141"/>
      <c r="C1891" s="129"/>
      <c r="D1891" s="130"/>
      <c r="F1891" s="131"/>
    </row>
    <row r="1892" spans="1:6" ht="15" customHeight="1">
      <c r="A1892" s="141"/>
      <c r="C1892" s="129"/>
      <c r="D1892" s="130"/>
      <c r="F1892" s="131"/>
    </row>
    <row r="1893" spans="1:6" ht="15" customHeight="1">
      <c r="A1893" s="141"/>
      <c r="C1893" s="129"/>
      <c r="D1893" s="130"/>
      <c r="F1893" s="131"/>
    </row>
    <row r="1894" spans="1:6" ht="15" customHeight="1">
      <c r="A1894" s="141"/>
      <c r="C1894" s="129"/>
      <c r="D1894" s="130"/>
      <c r="F1894" s="131"/>
    </row>
    <row r="1895" spans="1:6" ht="15" customHeight="1">
      <c r="A1895" s="141"/>
      <c r="C1895" s="129"/>
      <c r="D1895" s="130"/>
      <c r="F1895" s="131"/>
    </row>
    <row r="1896" spans="1:6" ht="15" customHeight="1">
      <c r="A1896" s="141"/>
      <c r="C1896" s="129"/>
      <c r="D1896" s="130"/>
      <c r="F1896" s="131"/>
    </row>
    <row r="1897" spans="1:6" ht="15" customHeight="1">
      <c r="A1897" s="141"/>
      <c r="C1897" s="129"/>
      <c r="D1897" s="130"/>
      <c r="F1897" s="131"/>
    </row>
    <row r="1898" spans="1:6" ht="15" customHeight="1">
      <c r="A1898" s="141"/>
      <c r="C1898" s="129"/>
      <c r="D1898" s="130"/>
      <c r="F1898" s="131"/>
    </row>
    <row r="1899" spans="1:6" ht="15" customHeight="1">
      <c r="A1899" s="141"/>
      <c r="C1899" s="129"/>
      <c r="D1899" s="130"/>
      <c r="F1899" s="131"/>
    </row>
    <row r="1900" spans="1:6" ht="15" customHeight="1">
      <c r="A1900" s="141"/>
      <c r="C1900" s="129"/>
      <c r="D1900" s="130"/>
      <c r="F1900" s="131"/>
    </row>
    <row r="1901" spans="1:6" ht="15" customHeight="1">
      <c r="A1901" s="141"/>
      <c r="C1901" s="129"/>
      <c r="D1901" s="130"/>
      <c r="F1901" s="131"/>
    </row>
    <row r="1902" spans="1:6" ht="15" customHeight="1">
      <c r="A1902" s="141"/>
      <c r="C1902" s="129"/>
      <c r="D1902" s="130"/>
      <c r="F1902" s="131"/>
    </row>
    <row r="1903" spans="1:6" ht="15" customHeight="1">
      <c r="A1903" s="141"/>
      <c r="C1903" s="129"/>
      <c r="D1903" s="130"/>
      <c r="F1903" s="131"/>
    </row>
    <row r="1904" spans="1:6" ht="15" customHeight="1">
      <c r="A1904" s="141"/>
      <c r="C1904" s="129"/>
      <c r="D1904" s="130"/>
      <c r="F1904" s="131"/>
    </row>
    <row r="1905" spans="1:6" ht="15" customHeight="1">
      <c r="A1905" s="141"/>
      <c r="C1905" s="129"/>
      <c r="D1905" s="130"/>
      <c r="F1905" s="131"/>
    </row>
    <row r="1906" spans="1:6" ht="15" customHeight="1">
      <c r="A1906" s="141"/>
      <c r="C1906" s="129"/>
      <c r="D1906" s="130"/>
      <c r="F1906" s="131"/>
    </row>
    <row r="1907" spans="1:6" ht="15" customHeight="1">
      <c r="A1907" s="141"/>
      <c r="C1907" s="129"/>
      <c r="D1907" s="130"/>
      <c r="F1907" s="131"/>
    </row>
    <row r="1908" spans="1:6" ht="15" customHeight="1">
      <c r="A1908" s="141"/>
      <c r="C1908" s="129"/>
      <c r="D1908" s="130"/>
      <c r="F1908" s="131"/>
    </row>
    <row r="1909" spans="1:6" ht="15" customHeight="1">
      <c r="A1909" s="141"/>
      <c r="C1909" s="129"/>
      <c r="D1909" s="130"/>
      <c r="F1909" s="131"/>
    </row>
    <row r="1910" spans="1:6" ht="15" customHeight="1">
      <c r="A1910" s="141"/>
      <c r="C1910" s="129"/>
      <c r="D1910" s="130"/>
      <c r="F1910" s="131"/>
    </row>
    <row r="1911" spans="1:6" ht="15" customHeight="1">
      <c r="A1911" s="141"/>
      <c r="C1911" s="129"/>
      <c r="D1911" s="130"/>
      <c r="F1911" s="131"/>
    </row>
    <row r="1912" spans="1:6" ht="15" customHeight="1">
      <c r="A1912" s="141"/>
      <c r="C1912" s="129"/>
      <c r="D1912" s="130"/>
      <c r="F1912" s="131"/>
    </row>
    <row r="1913" spans="1:6" ht="15" customHeight="1">
      <c r="A1913" s="141"/>
      <c r="C1913" s="129"/>
      <c r="D1913" s="130"/>
      <c r="F1913" s="131"/>
    </row>
    <row r="1914" spans="1:6" ht="15" customHeight="1">
      <c r="A1914" s="141"/>
      <c r="C1914" s="129"/>
      <c r="D1914" s="130"/>
      <c r="F1914" s="131"/>
    </row>
    <row r="1915" spans="1:6" ht="15" customHeight="1">
      <c r="A1915" s="141"/>
      <c r="C1915" s="129"/>
      <c r="D1915" s="130"/>
      <c r="F1915" s="131"/>
    </row>
    <row r="1916" spans="1:6" ht="15" customHeight="1">
      <c r="A1916" s="141"/>
      <c r="C1916" s="129"/>
      <c r="D1916" s="130"/>
      <c r="F1916" s="131"/>
    </row>
    <row r="1917" spans="1:6" ht="15" customHeight="1">
      <c r="A1917" s="141"/>
      <c r="C1917" s="129"/>
      <c r="D1917" s="130"/>
      <c r="F1917" s="131"/>
    </row>
    <row r="1918" spans="1:6" ht="15" customHeight="1">
      <c r="A1918" s="141"/>
      <c r="C1918" s="129"/>
      <c r="D1918" s="130"/>
      <c r="F1918" s="131"/>
    </row>
    <row r="1919" spans="1:6" ht="15" customHeight="1">
      <c r="A1919" s="141"/>
      <c r="C1919" s="129"/>
      <c r="D1919" s="130"/>
      <c r="F1919" s="131"/>
    </row>
    <row r="1920" spans="1:6" ht="15" customHeight="1">
      <c r="A1920" s="141"/>
      <c r="C1920" s="129"/>
      <c r="D1920" s="130"/>
      <c r="F1920" s="131"/>
    </row>
    <row r="1921" spans="1:6" ht="15" customHeight="1">
      <c r="A1921" s="141"/>
      <c r="C1921" s="129"/>
      <c r="D1921" s="130"/>
      <c r="F1921" s="131"/>
    </row>
    <row r="1922" spans="1:6" ht="15" customHeight="1">
      <c r="A1922" s="141"/>
      <c r="C1922" s="129"/>
      <c r="D1922" s="130"/>
      <c r="F1922" s="131"/>
    </row>
    <row r="1923" spans="1:6" ht="15" customHeight="1">
      <c r="A1923" s="141"/>
      <c r="C1923" s="129"/>
      <c r="D1923" s="130"/>
      <c r="F1923" s="131"/>
    </row>
    <row r="1924" spans="1:6" ht="15" customHeight="1">
      <c r="A1924" s="141"/>
      <c r="C1924" s="129"/>
      <c r="D1924" s="130"/>
      <c r="F1924" s="131"/>
    </row>
    <row r="1925" spans="1:6" ht="15" customHeight="1">
      <c r="A1925" s="141"/>
      <c r="C1925" s="129"/>
      <c r="D1925" s="130"/>
      <c r="F1925" s="131"/>
    </row>
    <row r="1926" spans="1:6" ht="15" customHeight="1">
      <c r="A1926" s="141"/>
      <c r="C1926" s="129"/>
      <c r="D1926" s="130"/>
      <c r="F1926" s="131"/>
    </row>
    <row r="1927" spans="1:6" ht="15" customHeight="1">
      <c r="A1927" s="141"/>
      <c r="C1927" s="129"/>
      <c r="D1927" s="130"/>
      <c r="F1927" s="131"/>
    </row>
    <row r="1928" spans="1:6" ht="15" customHeight="1">
      <c r="A1928" s="141"/>
      <c r="C1928" s="129"/>
      <c r="D1928" s="130"/>
      <c r="F1928" s="131"/>
    </row>
    <row r="1929" spans="1:6" ht="15" customHeight="1">
      <c r="A1929" s="141"/>
      <c r="C1929" s="129"/>
      <c r="D1929" s="130"/>
      <c r="F1929" s="131"/>
    </row>
    <row r="1930" spans="1:6" ht="15" customHeight="1">
      <c r="A1930" s="141"/>
      <c r="C1930" s="129"/>
      <c r="D1930" s="130"/>
      <c r="F1930" s="131"/>
    </row>
    <row r="1931" spans="1:6" ht="15" customHeight="1">
      <c r="A1931" s="141"/>
      <c r="C1931" s="129"/>
      <c r="D1931" s="130"/>
      <c r="F1931" s="131"/>
    </row>
    <row r="1932" spans="1:6" ht="15" customHeight="1">
      <c r="A1932" s="141"/>
      <c r="C1932" s="129"/>
      <c r="D1932" s="130"/>
      <c r="F1932" s="131"/>
    </row>
    <row r="1933" spans="1:6" ht="15" customHeight="1">
      <c r="A1933" s="141"/>
      <c r="C1933" s="129"/>
      <c r="D1933" s="130"/>
      <c r="F1933" s="131"/>
    </row>
    <row r="1934" spans="1:6" ht="15" customHeight="1">
      <c r="A1934" s="141"/>
      <c r="C1934" s="129"/>
      <c r="D1934" s="130"/>
      <c r="F1934" s="131"/>
    </row>
    <row r="1935" spans="1:6" ht="15" customHeight="1">
      <c r="A1935" s="141"/>
      <c r="C1935" s="129"/>
      <c r="D1935" s="130"/>
      <c r="F1935" s="131"/>
    </row>
    <row r="1936" spans="1:6" ht="15" customHeight="1">
      <c r="A1936" s="141"/>
      <c r="C1936" s="129"/>
      <c r="D1936" s="130"/>
      <c r="F1936" s="131"/>
    </row>
    <row r="1937" spans="1:6" ht="15" customHeight="1">
      <c r="A1937" s="141"/>
      <c r="C1937" s="129"/>
      <c r="D1937" s="130"/>
      <c r="F1937" s="131"/>
    </row>
    <row r="1938" spans="1:6" ht="15" customHeight="1">
      <c r="A1938" s="141"/>
      <c r="C1938" s="129"/>
      <c r="D1938" s="130"/>
      <c r="F1938" s="131"/>
    </row>
    <row r="1939" spans="1:6" ht="15" customHeight="1">
      <c r="A1939" s="141"/>
      <c r="C1939" s="129"/>
      <c r="D1939" s="130"/>
      <c r="F1939" s="131"/>
    </row>
    <row r="1940" spans="1:6" ht="15" customHeight="1">
      <c r="A1940" s="141"/>
      <c r="C1940" s="129"/>
      <c r="D1940" s="130"/>
      <c r="F1940" s="131"/>
    </row>
    <row r="1941" spans="1:6" ht="15" customHeight="1">
      <c r="A1941" s="141"/>
      <c r="C1941" s="129"/>
      <c r="D1941" s="130"/>
      <c r="F1941" s="131"/>
    </row>
    <row r="1942" spans="1:6" ht="15" customHeight="1">
      <c r="A1942" s="141"/>
      <c r="C1942" s="129"/>
      <c r="D1942" s="130"/>
      <c r="F1942" s="131"/>
    </row>
    <row r="1943" spans="1:6" ht="15" customHeight="1">
      <c r="A1943" s="141"/>
      <c r="C1943" s="129"/>
      <c r="D1943" s="130"/>
      <c r="F1943" s="131"/>
    </row>
    <row r="1944" spans="1:6" ht="15" customHeight="1">
      <c r="A1944" s="141"/>
      <c r="C1944" s="129"/>
      <c r="D1944" s="130"/>
      <c r="F1944" s="131"/>
    </row>
    <row r="1945" spans="1:6" ht="15" customHeight="1">
      <c r="A1945" s="141"/>
      <c r="C1945" s="129"/>
      <c r="D1945" s="130"/>
      <c r="F1945" s="131"/>
    </row>
    <row r="1946" spans="1:6" ht="15" customHeight="1">
      <c r="A1946" s="141"/>
      <c r="C1946" s="129"/>
      <c r="D1946" s="130"/>
      <c r="F1946" s="131"/>
    </row>
    <row r="1947" spans="1:6" ht="15" customHeight="1">
      <c r="A1947" s="141"/>
      <c r="C1947" s="129"/>
      <c r="D1947" s="130"/>
      <c r="F1947" s="131"/>
    </row>
    <row r="1948" spans="1:6" ht="15" customHeight="1">
      <c r="A1948" s="141"/>
      <c r="C1948" s="129"/>
      <c r="D1948" s="130"/>
      <c r="F1948" s="131"/>
    </row>
    <row r="1949" spans="1:6" ht="15" customHeight="1">
      <c r="A1949" s="141"/>
      <c r="C1949" s="129"/>
      <c r="D1949" s="130"/>
      <c r="F1949" s="131"/>
    </row>
    <row r="1950" spans="1:6" ht="15" customHeight="1">
      <c r="A1950" s="141"/>
      <c r="C1950" s="129"/>
      <c r="D1950" s="130"/>
      <c r="F1950" s="131"/>
    </row>
    <row r="1951" spans="1:6" ht="15" customHeight="1">
      <c r="A1951" s="141"/>
      <c r="C1951" s="129"/>
      <c r="D1951" s="130"/>
      <c r="F1951" s="131"/>
    </row>
    <row r="1952" spans="1:6" ht="15" customHeight="1">
      <c r="A1952" s="141"/>
      <c r="C1952" s="129"/>
      <c r="D1952" s="130"/>
      <c r="F1952" s="131"/>
    </row>
    <row r="1953" spans="1:6" ht="15" customHeight="1">
      <c r="A1953" s="141"/>
      <c r="C1953" s="129"/>
      <c r="D1953" s="130"/>
      <c r="F1953" s="131"/>
    </row>
    <row r="1954" spans="1:6" ht="15" customHeight="1">
      <c r="A1954" s="141"/>
      <c r="C1954" s="129"/>
      <c r="D1954" s="130"/>
      <c r="F1954" s="131"/>
    </row>
    <row r="1955" spans="1:6" ht="15" customHeight="1">
      <c r="A1955" s="141"/>
      <c r="C1955" s="129"/>
      <c r="D1955" s="130"/>
      <c r="F1955" s="131"/>
    </row>
    <row r="1956" spans="1:6" ht="15" customHeight="1">
      <c r="A1956" s="141"/>
      <c r="C1956" s="129"/>
      <c r="D1956" s="130"/>
      <c r="F1956" s="131"/>
    </row>
    <row r="1957" spans="1:6" ht="15" customHeight="1">
      <c r="A1957" s="141"/>
      <c r="C1957" s="129"/>
      <c r="D1957" s="130"/>
      <c r="F1957" s="131"/>
    </row>
    <row r="1958" spans="1:6" ht="15" customHeight="1">
      <c r="A1958" s="141"/>
      <c r="C1958" s="129"/>
      <c r="D1958" s="130"/>
      <c r="F1958" s="131"/>
    </row>
    <row r="1959" spans="1:6" ht="15" customHeight="1">
      <c r="A1959" s="141"/>
      <c r="C1959" s="129"/>
      <c r="D1959" s="130"/>
      <c r="F1959" s="131"/>
    </row>
    <row r="1960" spans="1:6" ht="15" customHeight="1">
      <c r="A1960" s="141"/>
      <c r="C1960" s="129"/>
      <c r="D1960" s="130"/>
      <c r="F1960" s="131"/>
    </row>
    <row r="1961" spans="1:6" ht="15" customHeight="1">
      <c r="A1961" s="141"/>
      <c r="C1961" s="129"/>
      <c r="D1961" s="130"/>
      <c r="F1961" s="131"/>
    </row>
    <row r="1962" spans="1:6" ht="15" customHeight="1">
      <c r="A1962" s="141"/>
      <c r="C1962" s="129"/>
      <c r="D1962" s="130"/>
      <c r="F1962" s="131"/>
    </row>
    <row r="1963" spans="1:6" ht="15" customHeight="1">
      <c r="A1963" s="141"/>
      <c r="C1963" s="129"/>
      <c r="D1963" s="130"/>
      <c r="F1963" s="131"/>
    </row>
    <row r="1964" spans="1:6" ht="15" customHeight="1">
      <c r="A1964" s="141"/>
      <c r="C1964" s="129"/>
      <c r="D1964" s="130"/>
      <c r="F1964" s="131"/>
    </row>
    <row r="1965" spans="1:6" ht="15" customHeight="1">
      <c r="A1965" s="141"/>
      <c r="C1965" s="129"/>
      <c r="D1965" s="130"/>
      <c r="F1965" s="131"/>
    </row>
    <row r="1966" spans="1:6" ht="15" customHeight="1">
      <c r="A1966" s="141"/>
      <c r="C1966" s="129"/>
      <c r="D1966" s="130"/>
      <c r="F1966" s="131"/>
    </row>
    <row r="1967" spans="1:6" ht="15" customHeight="1">
      <c r="A1967" s="141"/>
      <c r="C1967" s="129"/>
      <c r="D1967" s="130"/>
      <c r="F1967" s="131"/>
    </row>
    <row r="1968" spans="1:6" ht="15" customHeight="1">
      <c r="A1968" s="141"/>
      <c r="C1968" s="129"/>
      <c r="D1968" s="130"/>
      <c r="F1968" s="131"/>
    </row>
    <row r="1969" spans="1:6" ht="15" customHeight="1">
      <c r="A1969" s="141"/>
      <c r="C1969" s="129"/>
      <c r="D1969" s="130"/>
      <c r="F1969" s="131"/>
    </row>
    <row r="1970" spans="1:6" ht="15" customHeight="1">
      <c r="A1970" s="141"/>
      <c r="C1970" s="129"/>
      <c r="D1970" s="130"/>
      <c r="F1970" s="131"/>
    </row>
    <row r="1971" spans="1:6" ht="15" customHeight="1">
      <c r="A1971" s="141"/>
      <c r="C1971" s="129"/>
      <c r="D1971" s="130"/>
      <c r="F1971" s="131"/>
    </row>
    <row r="1972" spans="1:6" ht="15" customHeight="1">
      <c r="A1972" s="141"/>
      <c r="C1972" s="129"/>
      <c r="D1972" s="130"/>
      <c r="F1972" s="131"/>
    </row>
    <row r="1973" spans="1:6" ht="15" customHeight="1">
      <c r="A1973" s="141"/>
      <c r="C1973" s="129"/>
      <c r="D1973" s="130"/>
      <c r="F1973" s="131"/>
    </row>
    <row r="1974" spans="1:6" ht="15" customHeight="1">
      <c r="A1974" s="141"/>
      <c r="C1974" s="129"/>
      <c r="D1974" s="130"/>
      <c r="F1974" s="131"/>
    </row>
    <row r="1975" spans="1:6" ht="15" customHeight="1">
      <c r="A1975" s="141"/>
      <c r="C1975" s="129"/>
      <c r="D1975" s="130"/>
      <c r="F1975" s="131"/>
    </row>
    <row r="1976" spans="1:6" ht="15" customHeight="1">
      <c r="A1976" s="141"/>
      <c r="C1976" s="129"/>
      <c r="D1976" s="130"/>
      <c r="F1976" s="131"/>
    </row>
    <row r="1977" spans="1:6" ht="15" customHeight="1">
      <c r="A1977" s="141"/>
      <c r="C1977" s="129"/>
      <c r="D1977" s="130"/>
      <c r="F1977" s="131"/>
    </row>
    <row r="1978" spans="1:6" ht="15" customHeight="1">
      <c r="A1978" s="141"/>
      <c r="C1978" s="129"/>
      <c r="D1978" s="130"/>
      <c r="F1978" s="131"/>
    </row>
    <row r="1979" spans="1:6" ht="15" customHeight="1">
      <c r="A1979" s="141"/>
      <c r="C1979" s="129"/>
      <c r="D1979" s="130"/>
      <c r="F1979" s="131"/>
    </row>
    <row r="1980" spans="1:6" ht="15" customHeight="1">
      <c r="A1980" s="141"/>
      <c r="C1980" s="129"/>
      <c r="D1980" s="130"/>
      <c r="F1980" s="131"/>
    </row>
    <row r="1981" spans="1:6" ht="15" customHeight="1">
      <c r="A1981" s="141"/>
      <c r="C1981" s="129"/>
      <c r="D1981" s="130"/>
      <c r="F1981" s="131"/>
    </row>
    <row r="1982" spans="1:6" ht="15" customHeight="1">
      <c r="A1982" s="141"/>
      <c r="C1982" s="129"/>
      <c r="D1982" s="130"/>
      <c r="F1982" s="131"/>
    </row>
    <row r="1983" spans="1:6" ht="15" customHeight="1">
      <c r="A1983" s="141"/>
      <c r="C1983" s="129"/>
      <c r="D1983" s="130"/>
      <c r="F1983" s="131"/>
    </row>
    <row r="1984" spans="1:6" ht="15" customHeight="1">
      <c r="A1984" s="141"/>
      <c r="C1984" s="129"/>
      <c r="D1984" s="130"/>
      <c r="F1984" s="131"/>
    </row>
    <row r="1985" spans="1:6" ht="15" customHeight="1">
      <c r="A1985" s="141"/>
      <c r="C1985" s="129"/>
      <c r="D1985" s="130"/>
      <c r="F1985" s="131"/>
    </row>
    <row r="1986" spans="1:6" ht="15" customHeight="1">
      <c r="A1986" s="141"/>
      <c r="C1986" s="129"/>
      <c r="D1986" s="130"/>
      <c r="F1986" s="131"/>
    </row>
    <row r="1987" spans="1:6" ht="15" customHeight="1">
      <c r="A1987" s="141"/>
      <c r="C1987" s="129"/>
      <c r="D1987" s="130"/>
      <c r="F1987" s="131"/>
    </row>
    <row r="1988" spans="1:6" ht="15" customHeight="1">
      <c r="A1988" s="141"/>
      <c r="C1988" s="129"/>
      <c r="D1988" s="130"/>
      <c r="F1988" s="131"/>
    </row>
    <row r="1989" spans="1:6" ht="15" customHeight="1">
      <c r="A1989" s="141"/>
      <c r="C1989" s="129"/>
      <c r="D1989" s="130"/>
      <c r="F1989" s="131"/>
    </row>
    <row r="1990" spans="1:6" ht="15" customHeight="1">
      <c r="A1990" s="141"/>
      <c r="C1990" s="129"/>
      <c r="D1990" s="130"/>
      <c r="F1990" s="131"/>
    </row>
    <row r="1991" spans="1:6" ht="15" customHeight="1">
      <c r="A1991" s="141"/>
      <c r="C1991" s="129"/>
      <c r="D1991" s="130"/>
      <c r="F1991" s="131"/>
    </row>
    <row r="1992" spans="1:6" ht="15" customHeight="1">
      <c r="A1992" s="141"/>
      <c r="C1992" s="129"/>
      <c r="D1992" s="130"/>
      <c r="F1992" s="131"/>
    </row>
    <row r="1993" spans="1:6" ht="15" customHeight="1">
      <c r="A1993" s="141"/>
      <c r="C1993" s="129"/>
      <c r="D1993" s="130"/>
      <c r="F1993" s="131"/>
    </row>
    <row r="1994" spans="1:6" ht="15" customHeight="1">
      <c r="A1994" s="141"/>
      <c r="C1994" s="129"/>
      <c r="D1994" s="130"/>
      <c r="F1994" s="131"/>
    </row>
    <row r="1995" spans="1:6" ht="15" customHeight="1">
      <c r="A1995" s="141"/>
      <c r="C1995" s="129"/>
      <c r="D1995" s="130"/>
      <c r="F1995" s="131"/>
    </row>
    <row r="1996" spans="1:6" ht="15" customHeight="1">
      <c r="A1996" s="141"/>
      <c r="C1996" s="129"/>
      <c r="D1996" s="130"/>
      <c r="F1996" s="131"/>
    </row>
    <row r="1997" spans="1:6" ht="15" customHeight="1">
      <c r="A1997" s="141"/>
      <c r="C1997" s="129"/>
      <c r="D1997" s="130"/>
      <c r="F1997" s="131"/>
    </row>
    <row r="1998" spans="1:6" ht="15" customHeight="1">
      <c r="A1998" s="141"/>
      <c r="C1998" s="129"/>
      <c r="D1998" s="130"/>
      <c r="F1998" s="131"/>
    </row>
    <row r="1999" spans="1:6" ht="15" customHeight="1">
      <c r="A1999" s="141"/>
      <c r="C1999" s="129"/>
      <c r="D1999" s="130"/>
      <c r="F1999" s="131"/>
    </row>
    <row r="2000" spans="1:6" ht="15" customHeight="1">
      <c r="A2000" s="141"/>
      <c r="C2000" s="129"/>
      <c r="D2000" s="130"/>
      <c r="F2000" s="131"/>
    </row>
    <row r="2001" spans="1:6" ht="15" customHeight="1">
      <c r="A2001" s="141"/>
      <c r="C2001" s="129"/>
      <c r="D2001" s="130"/>
      <c r="F2001" s="131"/>
    </row>
    <row r="2002" spans="1:6" ht="15" customHeight="1">
      <c r="A2002" s="141"/>
      <c r="C2002" s="129"/>
      <c r="D2002" s="130"/>
      <c r="F2002" s="131"/>
    </row>
    <row r="2003" spans="1:6" ht="15" customHeight="1">
      <c r="A2003" s="141"/>
      <c r="C2003" s="129"/>
      <c r="D2003" s="130"/>
      <c r="F2003" s="131"/>
    </row>
    <row r="2004" spans="1:6" ht="15" customHeight="1">
      <c r="A2004" s="141"/>
      <c r="C2004" s="129"/>
      <c r="D2004" s="130"/>
      <c r="F2004" s="131"/>
    </row>
    <row r="2005" spans="1:6" ht="15" customHeight="1">
      <c r="A2005" s="141"/>
      <c r="C2005" s="129"/>
      <c r="D2005" s="130"/>
      <c r="F2005" s="131"/>
    </row>
    <row r="2006" spans="1:6" ht="15" customHeight="1">
      <c r="A2006" s="141"/>
      <c r="C2006" s="129"/>
      <c r="D2006" s="130"/>
      <c r="F2006" s="131"/>
    </row>
    <row r="2007" spans="1:6" ht="15" customHeight="1">
      <c r="A2007" s="141"/>
      <c r="C2007" s="129"/>
      <c r="D2007" s="130"/>
      <c r="F2007" s="131"/>
    </row>
    <row r="2008" spans="1:6" ht="15" customHeight="1">
      <c r="A2008" s="141"/>
      <c r="C2008" s="129"/>
      <c r="D2008" s="130"/>
      <c r="F2008" s="131"/>
    </row>
    <row r="2009" spans="1:6" ht="15" customHeight="1">
      <c r="A2009" s="141"/>
      <c r="C2009" s="129"/>
      <c r="D2009" s="130"/>
      <c r="F2009" s="131"/>
    </row>
    <row r="2010" spans="1:6" ht="15" customHeight="1">
      <c r="A2010" s="141"/>
      <c r="C2010" s="129"/>
      <c r="D2010" s="130"/>
      <c r="F2010" s="131"/>
    </row>
    <row r="2011" spans="1:6" ht="15" customHeight="1">
      <c r="A2011" s="141"/>
      <c r="C2011" s="129"/>
      <c r="D2011" s="130"/>
      <c r="F2011" s="131"/>
    </row>
    <row r="2012" spans="1:6" ht="15" customHeight="1">
      <c r="A2012" s="141"/>
      <c r="C2012" s="129"/>
      <c r="D2012" s="130"/>
      <c r="F2012" s="131"/>
    </row>
    <row r="2013" spans="1:6" ht="15" customHeight="1">
      <c r="A2013" s="141"/>
      <c r="C2013" s="129"/>
      <c r="D2013" s="130"/>
      <c r="F2013" s="131"/>
    </row>
    <row r="2014" spans="1:6" ht="15" customHeight="1">
      <c r="A2014" s="141"/>
      <c r="C2014" s="129"/>
      <c r="D2014" s="130"/>
      <c r="F2014" s="131"/>
    </row>
    <row r="2015" spans="1:6" ht="15" customHeight="1">
      <c r="A2015" s="141"/>
      <c r="C2015" s="129"/>
      <c r="D2015" s="130"/>
      <c r="F2015" s="131"/>
    </row>
    <row r="2016" spans="1:6" ht="15" customHeight="1">
      <c r="A2016" s="141"/>
      <c r="C2016" s="129"/>
      <c r="D2016" s="130"/>
      <c r="F2016" s="131"/>
    </row>
    <row r="2017" spans="1:6" ht="15" customHeight="1">
      <c r="A2017" s="141"/>
      <c r="C2017" s="129"/>
      <c r="D2017" s="130"/>
      <c r="F2017" s="131"/>
    </row>
    <row r="2018" spans="1:6" ht="15" customHeight="1">
      <c r="A2018" s="141"/>
      <c r="C2018" s="129"/>
      <c r="D2018" s="130"/>
      <c r="F2018" s="131"/>
    </row>
    <row r="2019" spans="1:6" ht="15" customHeight="1">
      <c r="A2019" s="141"/>
      <c r="C2019" s="129"/>
      <c r="D2019" s="130"/>
      <c r="F2019" s="131"/>
    </row>
    <row r="2020" spans="1:6" ht="15" customHeight="1">
      <c r="A2020" s="141"/>
      <c r="C2020" s="129"/>
      <c r="D2020" s="130"/>
      <c r="F2020" s="131"/>
    </row>
    <row r="2021" spans="1:6" ht="15" customHeight="1">
      <c r="A2021" s="141"/>
      <c r="C2021" s="129"/>
      <c r="D2021" s="130"/>
      <c r="F2021" s="131"/>
    </row>
    <row r="2022" spans="1:6" ht="15" customHeight="1">
      <c r="A2022" s="141"/>
      <c r="C2022" s="129"/>
      <c r="D2022" s="130"/>
      <c r="F2022" s="131"/>
    </row>
    <row r="2023" spans="1:6" ht="15" customHeight="1">
      <c r="A2023" s="141"/>
      <c r="C2023" s="129"/>
      <c r="D2023" s="130"/>
      <c r="F2023" s="131"/>
    </row>
    <row r="2024" spans="1:6" ht="15" customHeight="1">
      <c r="A2024" s="141"/>
      <c r="C2024" s="129"/>
      <c r="D2024" s="130"/>
      <c r="F2024" s="131"/>
    </row>
    <row r="2025" spans="1:6" ht="15" customHeight="1">
      <c r="A2025" s="141"/>
      <c r="C2025" s="129"/>
      <c r="D2025" s="130"/>
      <c r="F2025" s="131"/>
    </row>
    <row r="2026" spans="1:6" ht="15" customHeight="1">
      <c r="A2026" s="141"/>
      <c r="C2026" s="129"/>
      <c r="D2026" s="130"/>
      <c r="F2026" s="131"/>
    </row>
    <row r="2027" spans="1:6" ht="15" customHeight="1">
      <c r="A2027" s="141"/>
      <c r="C2027" s="129"/>
      <c r="D2027" s="130"/>
      <c r="F2027" s="131"/>
    </row>
    <row r="2028" spans="1:6" ht="15" customHeight="1">
      <c r="A2028" s="141"/>
      <c r="C2028" s="129"/>
      <c r="D2028" s="130"/>
      <c r="F2028" s="131"/>
    </row>
    <row r="2029" spans="1:6" ht="15" customHeight="1">
      <c r="A2029" s="141"/>
      <c r="C2029" s="129"/>
      <c r="D2029" s="130"/>
      <c r="F2029" s="131"/>
    </row>
    <row r="2030" spans="1:6" ht="15" customHeight="1">
      <c r="A2030" s="141"/>
      <c r="C2030" s="129"/>
      <c r="D2030" s="130"/>
      <c r="F2030" s="131"/>
    </row>
    <row r="2031" spans="1:6" ht="15" customHeight="1">
      <c r="A2031" s="141"/>
      <c r="C2031" s="129"/>
      <c r="D2031" s="130"/>
      <c r="F2031" s="131"/>
    </row>
    <row r="2032" spans="1:6" ht="15" customHeight="1">
      <c r="A2032" s="141"/>
      <c r="C2032" s="129"/>
      <c r="D2032" s="130"/>
      <c r="F2032" s="131"/>
    </row>
    <row r="2033" spans="1:6" ht="15" customHeight="1">
      <c r="A2033" s="141"/>
      <c r="C2033" s="129"/>
      <c r="D2033" s="130"/>
      <c r="F2033" s="131"/>
    </row>
    <row r="2034" spans="1:6" ht="15" customHeight="1">
      <c r="A2034" s="141"/>
      <c r="C2034" s="129"/>
      <c r="D2034" s="130"/>
      <c r="F2034" s="131"/>
    </row>
    <row r="2035" spans="1:6" ht="15" customHeight="1">
      <c r="A2035" s="141"/>
      <c r="C2035" s="129"/>
      <c r="D2035" s="130"/>
      <c r="F2035" s="131"/>
    </row>
    <row r="2036" spans="1:6" ht="15" customHeight="1">
      <c r="A2036" s="141"/>
      <c r="C2036" s="129"/>
      <c r="D2036" s="130"/>
      <c r="F2036" s="131"/>
    </row>
    <row r="2037" spans="1:6" ht="15" customHeight="1">
      <c r="A2037" s="141"/>
      <c r="C2037" s="129"/>
      <c r="D2037" s="130"/>
      <c r="F2037" s="131"/>
    </row>
    <row r="2038" spans="1:6" ht="15" customHeight="1">
      <c r="A2038" s="141"/>
      <c r="C2038" s="129"/>
      <c r="D2038" s="130"/>
      <c r="F2038" s="131"/>
    </row>
    <row r="2039" spans="1:6" ht="15" customHeight="1">
      <c r="A2039" s="141"/>
      <c r="C2039" s="129"/>
      <c r="D2039" s="130"/>
      <c r="F2039" s="131"/>
    </row>
    <row r="2040" spans="1:6" ht="15" customHeight="1">
      <c r="A2040" s="141"/>
      <c r="C2040" s="129"/>
      <c r="D2040" s="130"/>
      <c r="F2040" s="131"/>
    </row>
    <row r="2041" spans="1:6" ht="15" customHeight="1">
      <c r="A2041" s="141"/>
      <c r="C2041" s="129"/>
      <c r="D2041" s="130"/>
      <c r="F2041" s="131"/>
    </row>
    <row r="2042" spans="1:6" ht="15" customHeight="1">
      <c r="A2042" s="141"/>
      <c r="C2042" s="129"/>
      <c r="D2042" s="130"/>
      <c r="F2042" s="131"/>
    </row>
    <row r="2043" spans="1:6" ht="15" customHeight="1">
      <c r="A2043" s="141"/>
      <c r="C2043" s="129"/>
      <c r="D2043" s="130"/>
      <c r="F2043" s="131"/>
    </row>
    <row r="2044" spans="1:6" ht="15" customHeight="1">
      <c r="A2044" s="141"/>
      <c r="C2044" s="129"/>
      <c r="D2044" s="130"/>
      <c r="F2044" s="131"/>
    </row>
    <row r="2045" spans="1:6" ht="15" customHeight="1">
      <c r="A2045" s="141"/>
      <c r="C2045" s="129"/>
      <c r="D2045" s="130"/>
      <c r="F2045" s="131"/>
    </row>
    <row r="2046" spans="1:6" ht="15" customHeight="1">
      <c r="A2046" s="141"/>
      <c r="C2046" s="129"/>
      <c r="D2046" s="130"/>
      <c r="F2046" s="131"/>
    </row>
    <row r="2047" spans="1:6" ht="15" customHeight="1">
      <c r="A2047" s="141"/>
      <c r="C2047" s="129"/>
      <c r="D2047" s="130"/>
      <c r="F2047" s="131"/>
    </row>
    <row r="2048" spans="1:6" ht="15" customHeight="1">
      <c r="A2048" s="141"/>
      <c r="C2048" s="129"/>
      <c r="D2048" s="130"/>
      <c r="F2048" s="131"/>
    </row>
    <row r="2049" spans="1:6" ht="15" customHeight="1">
      <c r="A2049" s="141"/>
      <c r="C2049" s="129"/>
      <c r="D2049" s="130"/>
      <c r="F2049" s="131"/>
    </row>
    <row r="2050" spans="1:6" ht="15" customHeight="1">
      <c r="A2050" s="141"/>
      <c r="C2050" s="129"/>
      <c r="D2050" s="130"/>
      <c r="F2050" s="131"/>
    </row>
    <row r="2051" spans="1:6" ht="15" customHeight="1">
      <c r="A2051" s="141"/>
      <c r="C2051" s="129"/>
      <c r="D2051" s="130"/>
      <c r="F2051" s="131"/>
    </row>
    <row r="2052" spans="1:6" ht="15" customHeight="1">
      <c r="A2052" s="141"/>
      <c r="C2052" s="129"/>
      <c r="D2052" s="130"/>
      <c r="F2052" s="131"/>
    </row>
    <row r="2053" spans="1:6" ht="15" customHeight="1">
      <c r="A2053" s="141"/>
      <c r="C2053" s="129"/>
      <c r="D2053" s="130"/>
      <c r="F2053" s="131"/>
    </row>
    <row r="2054" spans="1:6" ht="15" customHeight="1">
      <c r="A2054" s="141"/>
      <c r="C2054" s="129"/>
      <c r="D2054" s="130"/>
      <c r="F2054" s="131"/>
    </row>
    <row r="2055" spans="1:6" ht="15" customHeight="1">
      <c r="A2055" s="141"/>
      <c r="C2055" s="129"/>
      <c r="D2055" s="130"/>
      <c r="F2055" s="131"/>
    </row>
    <row r="2056" spans="1:6" ht="15" customHeight="1">
      <c r="A2056" s="141"/>
      <c r="C2056" s="129"/>
      <c r="D2056" s="130"/>
      <c r="F2056" s="131"/>
    </row>
    <row r="2057" spans="1:6" ht="15" customHeight="1">
      <c r="A2057" s="141"/>
      <c r="C2057" s="129"/>
      <c r="D2057" s="130"/>
      <c r="F2057" s="131"/>
    </row>
    <row r="2058" spans="1:6" ht="15" customHeight="1">
      <c r="A2058" s="141"/>
      <c r="C2058" s="129"/>
      <c r="D2058" s="130"/>
      <c r="F2058" s="131"/>
    </row>
    <row r="2059" spans="1:6" ht="15" customHeight="1">
      <c r="A2059" s="141"/>
      <c r="C2059" s="129"/>
      <c r="D2059" s="130"/>
      <c r="F2059" s="131"/>
    </row>
    <row r="2060" spans="1:6" ht="15" customHeight="1">
      <c r="A2060" s="141"/>
      <c r="C2060" s="129"/>
      <c r="D2060" s="130"/>
      <c r="F2060" s="131"/>
    </row>
    <row r="2061" spans="1:6" ht="15" customHeight="1">
      <c r="A2061" s="141"/>
      <c r="C2061" s="129"/>
      <c r="D2061" s="130"/>
      <c r="F2061" s="131"/>
    </row>
    <row r="2062" spans="1:6" ht="15" customHeight="1">
      <c r="A2062" s="141"/>
      <c r="C2062" s="129"/>
      <c r="D2062" s="130"/>
      <c r="F2062" s="131"/>
    </row>
    <row r="2063" spans="1:6" ht="15" customHeight="1">
      <c r="A2063" s="141"/>
      <c r="C2063" s="129"/>
      <c r="D2063" s="130"/>
      <c r="F2063" s="131"/>
    </row>
    <row r="2064" spans="1:6" ht="15" customHeight="1">
      <c r="A2064" s="141"/>
      <c r="C2064" s="129"/>
      <c r="D2064" s="130"/>
      <c r="F2064" s="131"/>
    </row>
    <row r="2065" spans="1:6" ht="15" customHeight="1">
      <c r="A2065" s="141"/>
      <c r="C2065" s="129"/>
      <c r="D2065" s="130"/>
      <c r="F2065" s="131"/>
    </row>
    <row r="2066" spans="1:6" ht="15" customHeight="1">
      <c r="A2066" s="141"/>
      <c r="C2066" s="129"/>
      <c r="D2066" s="130"/>
      <c r="F2066" s="131"/>
    </row>
    <row r="2067" spans="1:6" ht="15" customHeight="1">
      <c r="A2067" s="141"/>
      <c r="C2067" s="129"/>
      <c r="D2067" s="130"/>
      <c r="F2067" s="131"/>
    </row>
    <row r="2068" spans="1:6" ht="15" customHeight="1">
      <c r="A2068" s="141"/>
      <c r="C2068" s="129"/>
      <c r="D2068" s="130"/>
      <c r="F2068" s="131"/>
    </row>
    <row r="2069" spans="1:6" ht="15" customHeight="1">
      <c r="A2069" s="141"/>
      <c r="C2069" s="129"/>
      <c r="D2069" s="130"/>
      <c r="F2069" s="131"/>
    </row>
    <row r="2070" spans="1:6" ht="15" customHeight="1">
      <c r="A2070" s="141"/>
      <c r="C2070" s="129"/>
      <c r="D2070" s="130"/>
      <c r="F2070" s="131"/>
    </row>
    <row r="2071" spans="1:6" ht="15" customHeight="1">
      <c r="A2071" s="141"/>
      <c r="C2071" s="129"/>
      <c r="D2071" s="130"/>
      <c r="F2071" s="131"/>
    </row>
    <row r="2072" spans="1:6" ht="15" customHeight="1">
      <c r="A2072" s="141"/>
      <c r="C2072" s="129"/>
      <c r="D2072" s="130"/>
      <c r="F2072" s="131"/>
    </row>
    <row r="2073" spans="1:6" ht="15" customHeight="1">
      <c r="A2073" s="141"/>
      <c r="C2073" s="129"/>
      <c r="D2073" s="130"/>
      <c r="F2073" s="131"/>
    </row>
    <row r="2074" spans="1:6" ht="15" customHeight="1">
      <c r="A2074" s="141"/>
      <c r="C2074" s="129"/>
      <c r="D2074" s="130"/>
      <c r="F2074" s="131"/>
    </row>
    <row r="2075" spans="1:6" ht="15" customHeight="1">
      <c r="A2075" s="141"/>
      <c r="C2075" s="129"/>
      <c r="D2075" s="130"/>
      <c r="F2075" s="131"/>
    </row>
    <row r="2076" spans="1:6" ht="15" customHeight="1">
      <c r="A2076" s="141"/>
      <c r="C2076" s="129"/>
      <c r="D2076" s="130"/>
      <c r="F2076" s="131"/>
    </row>
    <row r="2077" spans="1:6" ht="15" customHeight="1">
      <c r="A2077" s="141"/>
      <c r="C2077" s="129"/>
      <c r="D2077" s="130"/>
      <c r="F2077" s="131"/>
    </row>
    <row r="2078" spans="1:6" ht="15" customHeight="1">
      <c r="A2078" s="141"/>
      <c r="C2078" s="129"/>
      <c r="D2078" s="130"/>
      <c r="F2078" s="131"/>
    </row>
    <row r="2079" spans="1:6" ht="15" customHeight="1">
      <c r="A2079" s="141"/>
      <c r="C2079" s="129"/>
      <c r="D2079" s="130"/>
      <c r="F2079" s="131"/>
    </row>
    <row r="2080" spans="1:6" ht="15" customHeight="1">
      <c r="A2080" s="141"/>
      <c r="C2080" s="129"/>
      <c r="D2080" s="130"/>
      <c r="F2080" s="131"/>
    </row>
    <row r="2081" spans="1:6" ht="15" customHeight="1">
      <c r="A2081" s="141"/>
      <c r="C2081" s="129"/>
      <c r="D2081" s="130"/>
      <c r="F2081" s="131"/>
    </row>
    <row r="2082" spans="1:6" ht="15" customHeight="1">
      <c r="A2082" s="141"/>
      <c r="C2082" s="129"/>
      <c r="D2082" s="130"/>
      <c r="F2082" s="131"/>
    </row>
    <row r="2083" spans="1:6" ht="15" customHeight="1">
      <c r="A2083" s="141"/>
      <c r="C2083" s="129"/>
      <c r="D2083" s="130"/>
      <c r="F2083" s="131"/>
    </row>
    <row r="2084" spans="1:6" ht="15" customHeight="1">
      <c r="A2084" s="141"/>
      <c r="C2084" s="129"/>
      <c r="D2084" s="130"/>
      <c r="F2084" s="131"/>
    </row>
    <row r="2085" spans="1:6" ht="15" customHeight="1">
      <c r="A2085" s="141"/>
      <c r="C2085" s="129"/>
      <c r="D2085" s="130"/>
      <c r="F2085" s="131"/>
    </row>
    <row r="2086" spans="1:6" ht="15" customHeight="1">
      <c r="A2086" s="141"/>
      <c r="C2086" s="129"/>
      <c r="D2086" s="130"/>
      <c r="F2086" s="131"/>
    </row>
    <row r="2087" spans="1:6" ht="15" customHeight="1">
      <c r="A2087" s="141"/>
      <c r="C2087" s="129"/>
      <c r="D2087" s="130"/>
      <c r="F2087" s="131"/>
    </row>
    <row r="2088" spans="1:6" ht="15" customHeight="1">
      <c r="A2088" s="141"/>
      <c r="C2088" s="129"/>
      <c r="D2088" s="130"/>
      <c r="F2088" s="131"/>
    </row>
    <row r="2089" spans="1:6" ht="15" customHeight="1">
      <c r="A2089" s="141"/>
      <c r="C2089" s="129"/>
      <c r="D2089" s="130"/>
      <c r="F2089" s="131"/>
    </row>
    <row r="2090" spans="1:6" ht="15" customHeight="1">
      <c r="A2090" s="141"/>
      <c r="C2090" s="129"/>
      <c r="D2090" s="130"/>
      <c r="F2090" s="131"/>
    </row>
    <row r="2091" spans="1:6" ht="15" customHeight="1">
      <c r="A2091" s="141"/>
      <c r="C2091" s="129"/>
      <c r="D2091" s="130"/>
      <c r="F2091" s="131"/>
    </row>
    <row r="2092" spans="1:6" ht="15" customHeight="1">
      <c r="A2092" s="141"/>
      <c r="C2092" s="129"/>
      <c r="D2092" s="130"/>
      <c r="F2092" s="131"/>
    </row>
    <row r="2093" spans="1:6" ht="15" customHeight="1">
      <c r="A2093" s="141"/>
      <c r="C2093" s="129"/>
      <c r="D2093" s="130"/>
      <c r="F2093" s="131"/>
    </row>
    <row r="2094" spans="1:6" ht="15" customHeight="1">
      <c r="A2094" s="141"/>
      <c r="C2094" s="129"/>
      <c r="D2094" s="130"/>
      <c r="F2094" s="131"/>
    </row>
    <row r="2095" spans="1:6" ht="15" customHeight="1">
      <c r="A2095" s="141"/>
      <c r="C2095" s="129"/>
      <c r="D2095" s="130"/>
      <c r="F2095" s="131"/>
    </row>
    <row r="2096" spans="1:6" ht="15" customHeight="1">
      <c r="A2096" s="141"/>
      <c r="C2096" s="129"/>
      <c r="D2096" s="130"/>
      <c r="F2096" s="131"/>
    </row>
    <row r="2097" spans="1:6" ht="15" customHeight="1">
      <c r="A2097" s="141"/>
      <c r="C2097" s="129"/>
      <c r="D2097" s="130"/>
      <c r="F2097" s="131"/>
    </row>
    <row r="2098" spans="1:6" ht="15" customHeight="1">
      <c r="A2098" s="141"/>
      <c r="C2098" s="129"/>
      <c r="D2098" s="130"/>
      <c r="F2098" s="131"/>
    </row>
    <row r="2099" spans="1:6" ht="15" customHeight="1">
      <c r="A2099" s="141"/>
      <c r="C2099" s="129"/>
      <c r="D2099" s="130"/>
      <c r="F2099" s="131"/>
    </row>
    <row r="2100" spans="1:6" ht="15" customHeight="1">
      <c r="A2100" s="141"/>
      <c r="C2100" s="129"/>
      <c r="D2100" s="130"/>
      <c r="F2100" s="131"/>
    </row>
    <row r="2101" spans="1:6" ht="15" customHeight="1">
      <c r="A2101" s="141"/>
      <c r="C2101" s="129"/>
      <c r="D2101" s="130"/>
      <c r="F2101" s="131"/>
    </row>
    <row r="2102" spans="1:6" ht="15" customHeight="1">
      <c r="A2102" s="141"/>
      <c r="C2102" s="129"/>
      <c r="D2102" s="130"/>
      <c r="F2102" s="131"/>
    </row>
    <row r="2103" spans="1:6" ht="15" customHeight="1">
      <c r="A2103" s="141"/>
      <c r="C2103" s="129"/>
      <c r="D2103" s="130"/>
      <c r="F2103" s="131"/>
    </row>
    <row r="2104" spans="1:6" ht="15" customHeight="1">
      <c r="A2104" s="141"/>
      <c r="C2104" s="129"/>
      <c r="D2104" s="130"/>
      <c r="F2104" s="131"/>
    </row>
    <row r="2105" spans="1:6" ht="15" customHeight="1">
      <c r="A2105" s="141"/>
      <c r="C2105" s="129"/>
      <c r="D2105" s="130"/>
      <c r="F2105" s="131"/>
    </row>
    <row r="2106" spans="1:6" ht="15" customHeight="1">
      <c r="A2106" s="141"/>
      <c r="C2106" s="129"/>
      <c r="D2106" s="130"/>
      <c r="F2106" s="131"/>
    </row>
    <row r="2107" spans="1:6" ht="15" customHeight="1">
      <c r="A2107" s="141"/>
      <c r="C2107" s="129"/>
      <c r="D2107" s="130"/>
      <c r="F2107" s="131"/>
    </row>
    <row r="2108" spans="1:6" ht="15" customHeight="1">
      <c r="A2108" s="141"/>
      <c r="C2108" s="129"/>
      <c r="D2108" s="130"/>
      <c r="F2108" s="131"/>
    </row>
    <row r="2109" spans="1:6" ht="15" customHeight="1">
      <c r="A2109" s="141"/>
      <c r="C2109" s="129"/>
      <c r="D2109" s="130"/>
      <c r="F2109" s="131"/>
    </row>
    <row r="2110" spans="1:6" ht="15" customHeight="1">
      <c r="A2110" s="141"/>
      <c r="C2110" s="129"/>
      <c r="D2110" s="130"/>
      <c r="F2110" s="131"/>
    </row>
    <row r="2111" spans="1:6" ht="15" customHeight="1">
      <c r="A2111" s="141"/>
      <c r="C2111" s="129"/>
      <c r="D2111" s="130"/>
      <c r="F2111" s="131"/>
    </row>
    <row r="2112" spans="1:6" ht="15" customHeight="1">
      <c r="A2112" s="141"/>
      <c r="C2112" s="129"/>
      <c r="D2112" s="130"/>
      <c r="F2112" s="131"/>
    </row>
    <row r="2113" spans="1:6" ht="15" customHeight="1">
      <c r="A2113" s="141"/>
      <c r="C2113" s="129"/>
      <c r="D2113" s="130"/>
      <c r="F2113" s="131"/>
    </row>
    <row r="2114" spans="1:6" ht="15" customHeight="1">
      <c r="A2114" s="141"/>
      <c r="C2114" s="129"/>
      <c r="D2114" s="130"/>
      <c r="F2114" s="131"/>
    </row>
    <row r="2115" spans="1:6" ht="15" customHeight="1">
      <c r="A2115" s="141"/>
      <c r="C2115" s="129"/>
      <c r="D2115" s="130"/>
      <c r="F2115" s="131"/>
    </row>
    <row r="2116" spans="1:6" ht="15" customHeight="1">
      <c r="A2116" s="141"/>
      <c r="C2116" s="129"/>
      <c r="D2116" s="130"/>
      <c r="F2116" s="131"/>
    </row>
    <row r="2117" spans="1:6" ht="15" customHeight="1">
      <c r="A2117" s="141"/>
      <c r="C2117" s="129"/>
      <c r="D2117" s="130"/>
      <c r="F2117" s="131"/>
    </row>
    <row r="2118" spans="1:6" ht="15" customHeight="1">
      <c r="A2118" s="141"/>
      <c r="C2118" s="129"/>
      <c r="D2118" s="130"/>
      <c r="F2118" s="131"/>
    </row>
    <row r="2119" spans="1:6" ht="15" customHeight="1">
      <c r="A2119" s="141"/>
      <c r="C2119" s="129"/>
      <c r="D2119" s="130"/>
      <c r="F2119" s="131"/>
    </row>
    <row r="2120" spans="1:6" ht="15" customHeight="1">
      <c r="A2120" s="141"/>
      <c r="C2120" s="129"/>
      <c r="D2120" s="130"/>
      <c r="F2120" s="131"/>
    </row>
    <row r="2121" spans="1:6" ht="15" customHeight="1">
      <c r="A2121" s="141"/>
      <c r="C2121" s="129"/>
      <c r="D2121" s="130"/>
      <c r="F2121" s="131"/>
    </row>
    <row r="2122" spans="1:6" ht="15" customHeight="1">
      <c r="A2122" s="141"/>
      <c r="C2122" s="129"/>
      <c r="D2122" s="130"/>
      <c r="F2122" s="131"/>
    </row>
    <row r="2123" spans="1:6" ht="15" customHeight="1">
      <c r="A2123" s="141"/>
      <c r="C2123" s="129"/>
      <c r="D2123" s="130"/>
      <c r="F2123" s="131"/>
    </row>
    <row r="2124" spans="1:6" ht="15" customHeight="1">
      <c r="A2124" s="141"/>
      <c r="C2124" s="129"/>
      <c r="D2124" s="130"/>
      <c r="F2124" s="131"/>
    </row>
    <row r="2125" spans="1:6" ht="15" customHeight="1">
      <c r="A2125" s="141"/>
      <c r="C2125" s="129"/>
      <c r="D2125" s="130"/>
      <c r="F2125" s="131"/>
    </row>
    <row r="2126" spans="1:6" ht="15" customHeight="1">
      <c r="A2126" s="141"/>
      <c r="C2126" s="129"/>
      <c r="D2126" s="130"/>
      <c r="F2126" s="131"/>
    </row>
    <row r="2127" spans="1:6" ht="15" customHeight="1">
      <c r="A2127" s="141"/>
      <c r="C2127" s="129"/>
      <c r="D2127" s="130"/>
      <c r="F2127" s="131"/>
    </row>
    <row r="2128" spans="1:6" ht="15" customHeight="1">
      <c r="A2128" s="141"/>
      <c r="C2128" s="129"/>
      <c r="D2128" s="130"/>
      <c r="F2128" s="131"/>
    </row>
    <row r="2129" spans="1:6" ht="15" customHeight="1">
      <c r="A2129" s="141"/>
      <c r="C2129" s="129"/>
      <c r="D2129" s="130"/>
      <c r="F2129" s="131"/>
    </row>
    <row r="2130" spans="1:6" ht="15" customHeight="1">
      <c r="A2130" s="141"/>
      <c r="C2130" s="129"/>
      <c r="D2130" s="130"/>
      <c r="F2130" s="131"/>
    </row>
    <row r="2131" spans="1:6" ht="15" customHeight="1">
      <c r="A2131" s="141"/>
      <c r="C2131" s="129"/>
      <c r="D2131" s="130"/>
      <c r="F2131" s="131"/>
    </row>
    <row r="2132" spans="1:6" ht="15" customHeight="1">
      <c r="A2132" s="141"/>
      <c r="C2132" s="129"/>
      <c r="D2132" s="130"/>
      <c r="F2132" s="131"/>
    </row>
    <row r="2133" spans="1:6" ht="15" customHeight="1">
      <c r="A2133" s="141"/>
      <c r="C2133" s="129"/>
      <c r="D2133" s="130"/>
      <c r="F2133" s="131"/>
    </row>
    <row r="2134" spans="1:6" ht="15" customHeight="1">
      <c r="A2134" s="141"/>
      <c r="C2134" s="129"/>
      <c r="D2134" s="130"/>
      <c r="F2134" s="131"/>
    </row>
    <row r="2135" spans="1:6" ht="15" customHeight="1">
      <c r="A2135" s="141"/>
      <c r="C2135" s="129"/>
      <c r="D2135" s="130"/>
      <c r="F2135" s="131"/>
    </row>
    <row r="2136" spans="1:6" ht="15" customHeight="1">
      <c r="A2136" s="141"/>
      <c r="C2136" s="129"/>
      <c r="D2136" s="130"/>
      <c r="F2136" s="131"/>
    </row>
    <row r="2137" spans="1:6" ht="15" customHeight="1">
      <c r="A2137" s="141"/>
      <c r="C2137" s="129"/>
      <c r="D2137" s="130"/>
      <c r="F2137" s="131"/>
    </row>
    <row r="2138" spans="1:6" ht="15" customHeight="1">
      <c r="A2138" s="141"/>
      <c r="C2138" s="129"/>
      <c r="D2138" s="130"/>
      <c r="F2138" s="131"/>
    </row>
    <row r="2139" spans="1:6" ht="15" customHeight="1">
      <c r="A2139" s="141"/>
      <c r="C2139" s="129"/>
      <c r="D2139" s="130"/>
      <c r="F2139" s="131"/>
    </row>
    <row r="2140" spans="1:6" ht="15" customHeight="1">
      <c r="A2140" s="141"/>
      <c r="C2140" s="129"/>
      <c r="D2140" s="130"/>
      <c r="F2140" s="131"/>
    </row>
    <row r="2141" spans="1:6" ht="15" customHeight="1">
      <c r="A2141" s="141"/>
      <c r="C2141" s="129"/>
      <c r="D2141" s="130"/>
      <c r="F2141" s="131"/>
    </row>
    <row r="2142" spans="1:6" ht="15" customHeight="1">
      <c r="A2142" s="141"/>
      <c r="C2142" s="129"/>
      <c r="D2142" s="130"/>
      <c r="F2142" s="131"/>
    </row>
    <row r="2143" spans="1:6" ht="15" customHeight="1">
      <c r="A2143" s="141"/>
      <c r="C2143" s="129"/>
      <c r="D2143" s="130"/>
      <c r="F2143" s="131"/>
    </row>
    <row r="2144" spans="1:6" ht="15" customHeight="1">
      <c r="A2144" s="141"/>
      <c r="C2144" s="129"/>
      <c r="D2144" s="130"/>
      <c r="F2144" s="131"/>
    </row>
    <row r="2145" spans="1:6" ht="15" customHeight="1">
      <c r="A2145" s="141"/>
      <c r="C2145" s="129"/>
      <c r="D2145" s="130"/>
      <c r="F2145" s="131"/>
    </row>
    <row r="2146" spans="1:6" ht="15" customHeight="1">
      <c r="A2146" s="141"/>
      <c r="C2146" s="129"/>
      <c r="D2146" s="130"/>
      <c r="F2146" s="131"/>
    </row>
    <row r="2147" spans="1:6" ht="15" customHeight="1">
      <c r="A2147" s="141"/>
      <c r="C2147" s="129"/>
      <c r="D2147" s="130"/>
      <c r="F2147" s="131"/>
    </row>
    <row r="2148" spans="1:6" ht="15" customHeight="1">
      <c r="A2148" s="141"/>
      <c r="C2148" s="129"/>
      <c r="D2148" s="130"/>
      <c r="F2148" s="131"/>
    </row>
    <row r="2149" spans="1:6" ht="15" customHeight="1">
      <c r="A2149" s="141"/>
      <c r="C2149" s="129"/>
      <c r="D2149" s="130"/>
      <c r="F2149" s="131"/>
    </row>
    <row r="2150" spans="1:6" ht="15" customHeight="1">
      <c r="A2150" s="141"/>
      <c r="C2150" s="129"/>
      <c r="D2150" s="130"/>
      <c r="F2150" s="131"/>
    </row>
    <row r="2151" spans="1:6" ht="15" customHeight="1">
      <c r="A2151" s="141"/>
      <c r="C2151" s="129"/>
      <c r="D2151" s="130"/>
      <c r="F2151" s="131"/>
    </row>
    <row r="2152" spans="1:6" ht="15" customHeight="1">
      <c r="A2152" s="141"/>
      <c r="C2152" s="129"/>
      <c r="D2152" s="130"/>
      <c r="F2152" s="131"/>
    </row>
    <row r="2153" spans="1:6" ht="15" customHeight="1">
      <c r="A2153" s="141"/>
      <c r="C2153" s="129"/>
      <c r="D2153" s="130"/>
      <c r="F2153" s="131"/>
    </row>
    <row r="2154" spans="1:6" ht="15" customHeight="1">
      <c r="A2154" s="141"/>
      <c r="C2154" s="129"/>
      <c r="D2154" s="130"/>
      <c r="F2154" s="131"/>
    </row>
    <row r="2155" spans="1:6" ht="15" customHeight="1">
      <c r="A2155" s="141"/>
      <c r="C2155" s="129"/>
      <c r="D2155" s="130"/>
      <c r="F2155" s="131"/>
    </row>
    <row r="2156" spans="1:6" ht="15" customHeight="1">
      <c r="A2156" s="141"/>
      <c r="C2156" s="129"/>
      <c r="D2156" s="130"/>
      <c r="F2156" s="131"/>
    </row>
    <row r="2157" spans="1:6" ht="15" customHeight="1">
      <c r="A2157" s="141"/>
      <c r="C2157" s="129"/>
      <c r="D2157" s="130"/>
      <c r="F2157" s="131"/>
    </row>
    <row r="2158" spans="1:6" ht="15" customHeight="1">
      <c r="A2158" s="141"/>
      <c r="C2158" s="129"/>
      <c r="D2158" s="130"/>
      <c r="F2158" s="131"/>
    </row>
    <row r="2159" spans="1:6" ht="15" customHeight="1">
      <c r="A2159" s="141"/>
      <c r="C2159" s="129"/>
      <c r="D2159" s="130"/>
      <c r="F2159" s="131"/>
    </row>
    <row r="2160" spans="1:6" ht="15" customHeight="1">
      <c r="A2160" s="141"/>
      <c r="C2160" s="129"/>
      <c r="D2160" s="130"/>
      <c r="F2160" s="131"/>
    </row>
    <row r="2161" spans="1:6" ht="15" customHeight="1">
      <c r="A2161" s="141"/>
      <c r="C2161" s="129"/>
      <c r="D2161" s="130"/>
      <c r="F2161" s="131"/>
    </row>
    <row r="2162" spans="1:6" ht="15" customHeight="1">
      <c r="A2162" s="141"/>
      <c r="C2162" s="129"/>
      <c r="D2162" s="130"/>
      <c r="F2162" s="131"/>
    </row>
    <row r="2163" spans="1:6" ht="15" customHeight="1">
      <c r="A2163" s="141"/>
      <c r="C2163" s="129"/>
      <c r="D2163" s="130"/>
      <c r="F2163" s="131"/>
    </row>
    <row r="2164" spans="1:6" ht="15" customHeight="1">
      <c r="A2164" s="141"/>
      <c r="C2164" s="129"/>
      <c r="D2164" s="130"/>
      <c r="F2164" s="131"/>
    </row>
    <row r="2165" spans="1:6" ht="15" customHeight="1">
      <c r="A2165" s="141"/>
      <c r="C2165" s="129"/>
      <c r="D2165" s="130"/>
      <c r="F2165" s="131"/>
    </row>
    <row r="2166" spans="1:6" ht="15" customHeight="1">
      <c r="A2166" s="141"/>
      <c r="C2166" s="129"/>
      <c r="D2166" s="130"/>
      <c r="F2166" s="131"/>
    </row>
    <row r="2167" spans="1:6" ht="15" customHeight="1">
      <c r="A2167" s="141"/>
      <c r="C2167" s="129"/>
      <c r="D2167" s="130"/>
      <c r="F2167" s="131"/>
    </row>
    <row r="2168" spans="1:6" ht="15" customHeight="1">
      <c r="A2168" s="141"/>
      <c r="C2168" s="129"/>
      <c r="D2168" s="130"/>
      <c r="F2168" s="131"/>
    </row>
    <row r="2169" spans="1:6" ht="15" customHeight="1">
      <c r="A2169" s="141"/>
      <c r="C2169" s="129"/>
      <c r="D2169" s="130"/>
      <c r="F2169" s="131"/>
    </row>
    <row r="2170" spans="1:6" ht="15" customHeight="1">
      <c r="A2170" s="141"/>
      <c r="C2170" s="129"/>
      <c r="D2170" s="130"/>
      <c r="F2170" s="131"/>
    </row>
    <row r="2171" spans="1:6" ht="15" customHeight="1">
      <c r="A2171" s="141"/>
      <c r="C2171" s="129"/>
      <c r="D2171" s="130"/>
      <c r="F2171" s="131"/>
    </row>
    <row r="2172" spans="1:6" ht="15" customHeight="1">
      <c r="A2172" s="141"/>
      <c r="C2172" s="129"/>
      <c r="D2172" s="130"/>
      <c r="F2172" s="131"/>
    </row>
    <row r="2173" spans="1:6" ht="15" customHeight="1">
      <c r="A2173" s="141"/>
      <c r="C2173" s="129"/>
      <c r="D2173" s="130"/>
      <c r="F2173" s="131"/>
    </row>
    <row r="2174" spans="1:6" ht="15" customHeight="1">
      <c r="A2174" s="141"/>
      <c r="C2174" s="129"/>
      <c r="D2174" s="130"/>
      <c r="F2174" s="131"/>
    </row>
    <row r="2175" spans="1:6" ht="15" customHeight="1">
      <c r="A2175" s="141"/>
      <c r="C2175" s="129"/>
      <c r="D2175" s="130"/>
      <c r="F2175" s="131"/>
    </row>
    <row r="2176" spans="1:6" ht="15" customHeight="1">
      <c r="A2176" s="141"/>
      <c r="C2176" s="129"/>
      <c r="D2176" s="130"/>
      <c r="F2176" s="131"/>
    </row>
    <row r="2177" spans="1:6" ht="15" customHeight="1">
      <c r="A2177" s="141"/>
      <c r="C2177" s="129"/>
      <c r="D2177" s="130"/>
      <c r="F2177" s="131"/>
    </row>
    <row r="2178" spans="1:6" ht="15" customHeight="1">
      <c r="A2178" s="141"/>
      <c r="C2178" s="129"/>
      <c r="D2178" s="130"/>
      <c r="F2178" s="131"/>
    </row>
    <row r="2179" spans="1:6" ht="15" customHeight="1">
      <c r="A2179" s="141"/>
      <c r="C2179" s="129"/>
      <c r="D2179" s="130"/>
      <c r="F2179" s="131"/>
    </row>
    <row r="2180" spans="1:6" ht="15" customHeight="1">
      <c r="A2180" s="141"/>
      <c r="C2180" s="129"/>
      <c r="D2180" s="130"/>
      <c r="F2180" s="131"/>
    </row>
    <row r="2181" spans="1:6" ht="15" customHeight="1">
      <c r="A2181" s="141"/>
      <c r="C2181" s="129"/>
      <c r="D2181" s="130"/>
      <c r="F2181" s="131"/>
    </row>
    <row r="2182" spans="1:6" ht="15" customHeight="1">
      <c r="A2182" s="141"/>
      <c r="C2182" s="129"/>
      <c r="D2182" s="130"/>
      <c r="F2182" s="131"/>
    </row>
    <row r="2183" spans="1:6" ht="15" customHeight="1">
      <c r="A2183" s="141"/>
      <c r="C2183" s="129"/>
      <c r="D2183" s="130"/>
      <c r="F2183" s="131"/>
    </row>
    <row r="2184" spans="1:6" ht="15" customHeight="1">
      <c r="A2184" s="141"/>
      <c r="C2184" s="129"/>
      <c r="D2184" s="130"/>
      <c r="F2184" s="131"/>
    </row>
    <row r="2185" spans="1:6" ht="15" customHeight="1">
      <c r="A2185" s="141"/>
      <c r="C2185" s="129"/>
      <c r="D2185" s="130"/>
      <c r="F2185" s="131"/>
    </row>
    <row r="2186" spans="1:6" ht="15" customHeight="1">
      <c r="A2186" s="141"/>
      <c r="C2186" s="129"/>
      <c r="D2186" s="130"/>
      <c r="F2186" s="131"/>
    </row>
    <row r="2187" spans="1:6" ht="15" customHeight="1">
      <c r="A2187" s="141"/>
      <c r="C2187" s="129"/>
      <c r="D2187" s="130"/>
      <c r="F2187" s="131"/>
    </row>
    <row r="2188" spans="1:6" ht="15" customHeight="1">
      <c r="A2188" s="141"/>
      <c r="C2188" s="129"/>
      <c r="D2188" s="130"/>
      <c r="F2188" s="131"/>
    </row>
    <row r="2189" spans="1:6" ht="15" customHeight="1">
      <c r="A2189" s="141"/>
      <c r="C2189" s="129"/>
      <c r="D2189" s="130"/>
      <c r="F2189" s="131"/>
    </row>
    <row r="2190" spans="1:6" ht="15" customHeight="1">
      <c r="A2190" s="141"/>
      <c r="C2190" s="129"/>
      <c r="D2190" s="130"/>
      <c r="F2190" s="131"/>
    </row>
    <row r="2191" spans="1:6" ht="15" customHeight="1">
      <c r="A2191" s="141"/>
      <c r="C2191" s="129"/>
      <c r="D2191" s="130"/>
      <c r="F2191" s="131"/>
    </row>
    <row r="2192" spans="1:6" ht="15" customHeight="1">
      <c r="A2192" s="141"/>
      <c r="C2192" s="129"/>
      <c r="D2192" s="130"/>
      <c r="F2192" s="131"/>
    </row>
    <row r="2193" spans="1:6" ht="15" customHeight="1">
      <c r="A2193" s="141"/>
      <c r="C2193" s="129"/>
      <c r="D2193" s="130"/>
      <c r="F2193" s="131"/>
    </row>
    <row r="2194" spans="1:6" ht="15" customHeight="1">
      <c r="A2194" s="141"/>
      <c r="C2194" s="129"/>
      <c r="D2194" s="130"/>
      <c r="F2194" s="131"/>
    </row>
    <row r="2195" spans="1:6" ht="15" customHeight="1">
      <c r="A2195" s="141"/>
      <c r="C2195" s="129"/>
      <c r="D2195" s="130"/>
      <c r="F2195" s="131"/>
    </row>
    <row r="2196" spans="1:6" ht="15" customHeight="1">
      <c r="A2196" s="141"/>
      <c r="C2196" s="129"/>
      <c r="D2196" s="130"/>
      <c r="F2196" s="131"/>
    </row>
    <row r="2197" spans="1:6" ht="15" customHeight="1">
      <c r="A2197" s="141"/>
      <c r="C2197" s="129"/>
      <c r="D2197" s="130"/>
      <c r="F2197" s="131"/>
    </row>
    <row r="2198" spans="1:6" ht="15" customHeight="1">
      <c r="A2198" s="141"/>
      <c r="C2198" s="129"/>
      <c r="D2198" s="130"/>
      <c r="F2198" s="131"/>
    </row>
    <row r="2199" spans="1:6" ht="15" customHeight="1">
      <c r="A2199" s="141"/>
      <c r="C2199" s="129"/>
      <c r="D2199" s="130"/>
      <c r="F2199" s="131"/>
    </row>
    <row r="2200" spans="1:6" ht="15" customHeight="1">
      <c r="A2200" s="141"/>
      <c r="C2200" s="129"/>
      <c r="D2200" s="130"/>
      <c r="F2200" s="131"/>
    </row>
    <row r="2201" spans="1:6" ht="15" customHeight="1">
      <c r="A2201" s="141"/>
      <c r="C2201" s="129"/>
      <c r="D2201" s="130"/>
      <c r="F2201" s="131"/>
    </row>
    <row r="2202" spans="1:6" ht="15" customHeight="1">
      <c r="A2202" s="141"/>
      <c r="C2202" s="129"/>
      <c r="D2202" s="130"/>
      <c r="F2202" s="131"/>
    </row>
    <row r="2203" spans="1:6" ht="15" customHeight="1">
      <c r="A2203" s="141"/>
      <c r="C2203" s="129"/>
      <c r="D2203" s="130"/>
      <c r="F2203" s="131"/>
    </row>
    <row r="2204" spans="1:6" ht="15" customHeight="1">
      <c r="A2204" s="141"/>
      <c r="C2204" s="129"/>
      <c r="D2204" s="130"/>
      <c r="F2204" s="131"/>
    </row>
    <row r="2205" spans="1:6" ht="15" customHeight="1">
      <c r="A2205" s="141"/>
      <c r="C2205" s="129"/>
      <c r="D2205" s="130"/>
      <c r="F2205" s="131"/>
    </row>
    <row r="2206" spans="1:6" ht="15" customHeight="1">
      <c r="A2206" s="141"/>
      <c r="C2206" s="129"/>
      <c r="D2206" s="130"/>
      <c r="F2206" s="131"/>
    </row>
    <row r="2207" spans="1:6" ht="15" customHeight="1">
      <c r="A2207" s="141"/>
      <c r="C2207" s="129"/>
      <c r="D2207" s="130"/>
      <c r="F2207" s="131"/>
    </row>
    <row r="2208" spans="1:6" ht="15" customHeight="1">
      <c r="A2208" s="141"/>
      <c r="C2208" s="129"/>
      <c r="D2208" s="130"/>
      <c r="F2208" s="131"/>
    </row>
    <row r="2209" spans="1:6" ht="15" customHeight="1">
      <c r="A2209" s="141"/>
      <c r="C2209" s="129"/>
      <c r="D2209" s="130"/>
      <c r="F2209" s="131"/>
    </row>
    <row r="2210" spans="1:6" ht="15" customHeight="1">
      <c r="A2210" s="141"/>
      <c r="C2210" s="129"/>
      <c r="D2210" s="130"/>
      <c r="F2210" s="131"/>
    </row>
    <row r="2211" spans="1:6" ht="15" customHeight="1">
      <c r="A2211" s="141"/>
      <c r="C2211" s="129"/>
      <c r="D2211" s="130"/>
      <c r="F2211" s="131"/>
    </row>
    <row r="2212" spans="1:6" ht="15" customHeight="1">
      <c r="A2212" s="141"/>
      <c r="C2212" s="129"/>
      <c r="D2212" s="130"/>
      <c r="F2212" s="131"/>
    </row>
    <row r="2213" spans="1:6" ht="15" customHeight="1">
      <c r="A2213" s="141"/>
      <c r="C2213" s="129"/>
      <c r="D2213" s="130"/>
      <c r="F2213" s="131"/>
    </row>
    <row r="2214" spans="1:6" ht="15" customHeight="1">
      <c r="A2214" s="141"/>
      <c r="C2214" s="129"/>
      <c r="D2214" s="130"/>
      <c r="F2214" s="131"/>
    </row>
    <row r="2215" spans="1:6" ht="15" customHeight="1">
      <c r="A2215" s="141"/>
      <c r="C2215" s="129"/>
      <c r="D2215" s="130"/>
      <c r="F2215" s="131"/>
    </row>
    <row r="2216" spans="1:6" ht="15" customHeight="1">
      <c r="A2216" s="141"/>
      <c r="C2216" s="129"/>
      <c r="D2216" s="130"/>
      <c r="F2216" s="131"/>
    </row>
    <row r="2217" spans="1:6" ht="15" customHeight="1">
      <c r="A2217" s="141"/>
      <c r="C2217" s="129"/>
      <c r="D2217" s="130"/>
      <c r="F2217" s="131"/>
    </row>
    <row r="2218" spans="1:6" ht="15" customHeight="1">
      <c r="A2218" s="141"/>
      <c r="C2218" s="129"/>
      <c r="D2218" s="130"/>
      <c r="F2218" s="131"/>
    </row>
    <row r="2219" spans="1:6" ht="15" customHeight="1">
      <c r="A2219" s="141"/>
      <c r="C2219" s="129"/>
      <c r="D2219" s="130"/>
      <c r="F2219" s="131"/>
    </row>
    <row r="2220" spans="1:6" ht="15" customHeight="1">
      <c r="A2220" s="141"/>
      <c r="C2220" s="129"/>
      <c r="D2220" s="130"/>
      <c r="F2220" s="131"/>
    </row>
    <row r="2221" spans="1:6" ht="15" customHeight="1">
      <c r="A2221" s="141"/>
      <c r="C2221" s="129"/>
      <c r="D2221" s="130"/>
      <c r="F2221" s="131"/>
    </row>
    <row r="2222" spans="1:6" ht="15" customHeight="1">
      <c r="A2222" s="141"/>
      <c r="C2222" s="129"/>
      <c r="D2222" s="130"/>
      <c r="F2222" s="131"/>
    </row>
    <row r="2223" spans="1:6" ht="15" customHeight="1">
      <c r="A2223" s="141"/>
      <c r="C2223" s="129"/>
      <c r="D2223" s="130"/>
      <c r="F2223" s="131"/>
    </row>
    <row r="2224" spans="1:6" ht="15" customHeight="1">
      <c r="A2224" s="141"/>
      <c r="C2224" s="129"/>
      <c r="D2224" s="130"/>
      <c r="F2224" s="131"/>
    </row>
    <row r="2225" spans="1:6" ht="15" customHeight="1">
      <c r="A2225" s="141"/>
      <c r="C2225" s="129"/>
      <c r="D2225" s="130"/>
      <c r="F2225" s="131"/>
    </row>
    <row r="2226" spans="1:6" ht="15" customHeight="1">
      <c r="A2226" s="141"/>
      <c r="C2226" s="129"/>
      <c r="D2226" s="130"/>
      <c r="F2226" s="131"/>
    </row>
    <row r="2227" spans="1:6" ht="15" customHeight="1">
      <c r="A2227" s="141"/>
      <c r="C2227" s="129"/>
      <c r="D2227" s="130"/>
      <c r="F2227" s="131"/>
    </row>
    <row r="2228" spans="1:6" ht="15" customHeight="1">
      <c r="A2228" s="141"/>
      <c r="C2228" s="129"/>
      <c r="D2228" s="130"/>
      <c r="F2228" s="131"/>
    </row>
    <row r="2229" spans="1:6" ht="15" customHeight="1">
      <c r="A2229" s="141"/>
      <c r="C2229" s="129"/>
      <c r="D2229" s="130"/>
      <c r="F2229" s="131"/>
    </row>
    <row r="2230" spans="1:6" ht="15" customHeight="1">
      <c r="A2230" s="141"/>
      <c r="C2230" s="129"/>
      <c r="D2230" s="130"/>
      <c r="F2230" s="131"/>
    </row>
    <row r="2231" spans="1:6" ht="15" customHeight="1">
      <c r="A2231" s="141"/>
      <c r="C2231" s="129"/>
      <c r="D2231" s="130"/>
      <c r="F2231" s="131"/>
    </row>
    <row r="2232" spans="1:6" ht="15" customHeight="1">
      <c r="A2232" s="141"/>
      <c r="C2232" s="129"/>
      <c r="D2232" s="130"/>
      <c r="F2232" s="131"/>
    </row>
    <row r="2233" spans="1:6" ht="15" customHeight="1">
      <c r="A2233" s="141"/>
      <c r="C2233" s="129"/>
      <c r="D2233" s="130"/>
      <c r="F2233" s="131"/>
    </row>
    <row r="2234" spans="1:6" ht="15" customHeight="1">
      <c r="A2234" s="141"/>
      <c r="C2234" s="129"/>
      <c r="D2234" s="130"/>
      <c r="F2234" s="131"/>
    </row>
    <row r="2235" spans="1:6" ht="15" customHeight="1">
      <c r="A2235" s="141"/>
      <c r="C2235" s="129"/>
      <c r="D2235" s="130"/>
      <c r="F2235" s="131"/>
    </row>
    <row r="2236" spans="1:6" ht="15" customHeight="1">
      <c r="A2236" s="141"/>
      <c r="C2236" s="129"/>
      <c r="D2236" s="130"/>
      <c r="F2236" s="131"/>
    </row>
    <row r="2237" spans="1:6" ht="15" customHeight="1">
      <c r="A2237" s="141"/>
      <c r="C2237" s="129"/>
      <c r="D2237" s="130"/>
      <c r="F2237" s="131"/>
    </row>
    <row r="2238" spans="1:6" ht="15" customHeight="1">
      <c r="A2238" s="141"/>
      <c r="C2238" s="129"/>
      <c r="D2238" s="130"/>
      <c r="F2238" s="131"/>
    </row>
    <row r="2239" spans="1:6" ht="15" customHeight="1">
      <c r="A2239" s="141"/>
      <c r="C2239" s="129"/>
      <c r="D2239" s="130"/>
      <c r="F2239" s="131"/>
    </row>
    <row r="2240" spans="1:6" ht="15" customHeight="1">
      <c r="A2240" s="141"/>
      <c r="C2240" s="129"/>
      <c r="D2240" s="130"/>
      <c r="F2240" s="131"/>
    </row>
    <row r="2241" spans="1:6" ht="15" customHeight="1">
      <c r="A2241" s="141"/>
      <c r="C2241" s="129"/>
      <c r="D2241" s="130"/>
      <c r="F2241" s="131"/>
    </row>
    <row r="2242" spans="1:6" ht="15" customHeight="1">
      <c r="A2242" s="141"/>
      <c r="C2242" s="129"/>
      <c r="D2242" s="130"/>
      <c r="F2242" s="131"/>
    </row>
    <row r="2243" spans="1:6" ht="15" customHeight="1">
      <c r="A2243" s="141"/>
      <c r="C2243" s="129"/>
      <c r="D2243" s="130"/>
      <c r="F2243" s="131"/>
    </row>
    <row r="2244" spans="1:6" ht="15" customHeight="1">
      <c r="A2244" s="141"/>
      <c r="C2244" s="129"/>
      <c r="D2244" s="130"/>
      <c r="F2244" s="131"/>
    </row>
    <row r="2245" spans="1:6" ht="15" customHeight="1">
      <c r="A2245" s="141"/>
      <c r="C2245" s="129"/>
      <c r="D2245" s="130"/>
      <c r="F2245" s="131"/>
    </row>
    <row r="2246" spans="1:6" ht="15" customHeight="1">
      <c r="A2246" s="141"/>
      <c r="C2246" s="129"/>
      <c r="D2246" s="130"/>
      <c r="F2246" s="131"/>
    </row>
    <row r="2247" spans="1:6" ht="15" customHeight="1">
      <c r="A2247" s="141"/>
      <c r="C2247" s="129"/>
      <c r="D2247" s="130"/>
      <c r="F2247" s="131"/>
    </row>
    <row r="2248" spans="1:6" ht="15" customHeight="1">
      <c r="A2248" s="141"/>
      <c r="C2248" s="129"/>
      <c r="D2248" s="130"/>
      <c r="F2248" s="131"/>
    </row>
    <row r="2249" spans="1:6" ht="15" customHeight="1">
      <c r="A2249" s="141"/>
      <c r="C2249" s="129"/>
      <c r="D2249" s="130"/>
      <c r="F2249" s="131"/>
    </row>
    <row r="2250" spans="1:6" ht="15" customHeight="1">
      <c r="A2250" s="141"/>
      <c r="C2250" s="129"/>
      <c r="D2250" s="130"/>
      <c r="F2250" s="131"/>
    </row>
    <row r="2251" spans="1:6" ht="15" customHeight="1">
      <c r="A2251" s="141"/>
      <c r="C2251" s="129"/>
      <c r="D2251" s="130"/>
      <c r="F2251" s="131"/>
    </row>
    <row r="2252" spans="1:6" ht="15" customHeight="1">
      <c r="A2252" s="141"/>
      <c r="C2252" s="129"/>
      <c r="D2252" s="130"/>
      <c r="F2252" s="131"/>
    </row>
    <row r="2253" spans="1:6" ht="15" customHeight="1">
      <c r="A2253" s="141"/>
      <c r="C2253" s="129"/>
      <c r="D2253" s="130"/>
      <c r="F2253" s="131"/>
    </row>
    <row r="2254" spans="1:6" ht="15" customHeight="1">
      <c r="A2254" s="141"/>
      <c r="C2254" s="129"/>
      <c r="D2254" s="130"/>
      <c r="F2254" s="131"/>
    </row>
    <row r="2255" spans="1:6" ht="15" customHeight="1">
      <c r="A2255" s="141"/>
      <c r="C2255" s="129"/>
      <c r="D2255" s="130"/>
      <c r="F2255" s="131"/>
    </row>
    <row r="2256" spans="1:6" ht="15" customHeight="1">
      <c r="A2256" s="141"/>
      <c r="C2256" s="129"/>
      <c r="D2256" s="130"/>
      <c r="F2256" s="131"/>
    </row>
    <row r="2257" spans="1:6" ht="15" customHeight="1">
      <c r="A2257" s="141"/>
      <c r="C2257" s="129"/>
      <c r="D2257" s="130"/>
      <c r="F2257" s="131"/>
    </row>
    <row r="2258" spans="1:6" ht="15" customHeight="1">
      <c r="A2258" s="141"/>
      <c r="C2258" s="129"/>
      <c r="D2258" s="130"/>
      <c r="F2258" s="131"/>
    </row>
    <row r="2259" spans="1:6" ht="15" customHeight="1">
      <c r="A2259" s="141"/>
      <c r="C2259" s="129"/>
      <c r="D2259" s="130"/>
      <c r="F2259" s="131"/>
    </row>
    <row r="2260" spans="1:6" ht="15" customHeight="1">
      <c r="A2260" s="141"/>
      <c r="C2260" s="129"/>
      <c r="D2260" s="130"/>
      <c r="F2260" s="131"/>
    </row>
    <row r="2261" spans="1:6" ht="15" customHeight="1">
      <c r="A2261" s="141"/>
      <c r="C2261" s="129"/>
      <c r="D2261" s="130"/>
      <c r="F2261" s="131"/>
    </row>
    <row r="2262" spans="1:6" ht="15" customHeight="1">
      <c r="A2262" s="141"/>
      <c r="C2262" s="129"/>
      <c r="D2262" s="130"/>
      <c r="F2262" s="131"/>
    </row>
    <row r="2263" spans="1:6" ht="15" customHeight="1">
      <c r="A2263" s="141"/>
      <c r="C2263" s="129"/>
      <c r="D2263" s="130"/>
      <c r="F2263" s="131"/>
    </row>
    <row r="2264" spans="1:6" ht="15" customHeight="1">
      <c r="A2264" s="141"/>
      <c r="C2264" s="129"/>
      <c r="D2264" s="130"/>
      <c r="F2264" s="131"/>
    </row>
    <row r="2265" spans="1:6" ht="15" customHeight="1">
      <c r="A2265" s="141"/>
      <c r="C2265" s="129"/>
      <c r="D2265" s="130"/>
      <c r="F2265" s="131"/>
    </row>
    <row r="2266" spans="1:6" ht="15" customHeight="1">
      <c r="A2266" s="141"/>
      <c r="C2266" s="129"/>
      <c r="D2266" s="130"/>
      <c r="F2266" s="131"/>
    </row>
    <row r="2267" spans="1:6" ht="15" customHeight="1">
      <c r="A2267" s="141"/>
      <c r="C2267" s="129"/>
      <c r="D2267" s="130"/>
      <c r="F2267" s="131"/>
    </row>
    <row r="2268" spans="1:6" ht="15" customHeight="1">
      <c r="A2268" s="141"/>
      <c r="C2268" s="129"/>
      <c r="D2268" s="130"/>
      <c r="F2268" s="131"/>
    </row>
    <row r="2269" spans="1:6" ht="15" customHeight="1">
      <c r="A2269" s="141"/>
      <c r="C2269" s="129"/>
      <c r="D2269" s="130"/>
      <c r="F2269" s="131"/>
    </row>
    <row r="2270" spans="1:6" ht="15" customHeight="1">
      <c r="A2270" s="141"/>
      <c r="C2270" s="129"/>
      <c r="D2270" s="130"/>
      <c r="F2270" s="131"/>
    </row>
    <row r="2271" spans="1:6" ht="15" customHeight="1">
      <c r="A2271" s="141"/>
      <c r="C2271" s="129"/>
      <c r="D2271" s="130"/>
      <c r="F2271" s="131"/>
    </row>
    <row r="2272" spans="1:6" ht="15" customHeight="1">
      <c r="A2272" s="141"/>
      <c r="C2272" s="129"/>
      <c r="D2272" s="130"/>
      <c r="F2272" s="131"/>
    </row>
    <row r="2273" spans="1:6" ht="15" customHeight="1">
      <c r="A2273" s="141"/>
      <c r="C2273" s="129"/>
      <c r="D2273" s="130"/>
      <c r="F2273" s="131"/>
    </row>
    <row r="2274" spans="1:6" ht="15" customHeight="1">
      <c r="A2274" s="141"/>
      <c r="C2274" s="129"/>
      <c r="D2274" s="130"/>
      <c r="F2274" s="131"/>
    </row>
    <row r="2275" spans="1:6" ht="15" customHeight="1">
      <c r="A2275" s="141"/>
      <c r="C2275" s="129"/>
      <c r="D2275" s="130"/>
      <c r="F2275" s="131"/>
    </row>
    <row r="2276" spans="1:6" ht="15" customHeight="1">
      <c r="A2276" s="141"/>
      <c r="C2276" s="129"/>
      <c r="D2276" s="130"/>
      <c r="F2276" s="131"/>
    </row>
    <row r="2277" spans="1:6" ht="15" customHeight="1">
      <c r="A2277" s="141"/>
      <c r="C2277" s="129"/>
      <c r="D2277" s="130"/>
      <c r="F2277" s="131"/>
    </row>
    <row r="2278" spans="1:6" ht="15" customHeight="1">
      <c r="A2278" s="141"/>
      <c r="C2278" s="129"/>
      <c r="D2278" s="130"/>
      <c r="F2278" s="131"/>
    </row>
    <row r="2279" spans="1:6" ht="15" customHeight="1">
      <c r="A2279" s="141"/>
      <c r="C2279" s="129"/>
      <c r="D2279" s="130"/>
      <c r="F2279" s="131"/>
    </row>
    <row r="2280" spans="1:6" ht="15" customHeight="1">
      <c r="A2280" s="141"/>
      <c r="C2280" s="129"/>
      <c r="D2280" s="130"/>
      <c r="F2280" s="131"/>
    </row>
    <row r="2281" spans="1:6" ht="15" customHeight="1">
      <c r="A2281" s="141"/>
      <c r="C2281" s="129"/>
      <c r="D2281" s="130"/>
      <c r="F2281" s="131"/>
    </row>
    <row r="2282" spans="1:6" ht="15" customHeight="1">
      <c r="A2282" s="141"/>
      <c r="C2282" s="129"/>
      <c r="D2282" s="130"/>
      <c r="F2282" s="131"/>
    </row>
    <row r="2283" spans="1:6" ht="15" customHeight="1">
      <c r="A2283" s="141"/>
      <c r="C2283" s="129"/>
      <c r="D2283" s="130"/>
      <c r="F2283" s="131"/>
    </row>
    <row r="2284" spans="1:6" ht="15" customHeight="1">
      <c r="A2284" s="141"/>
      <c r="C2284" s="129"/>
      <c r="D2284" s="130"/>
      <c r="F2284" s="131"/>
    </row>
    <row r="2285" spans="1:6" ht="15" customHeight="1">
      <c r="A2285" s="141"/>
      <c r="C2285" s="129"/>
      <c r="D2285" s="130"/>
      <c r="F2285" s="131"/>
    </row>
    <row r="2286" spans="1:6" ht="15" customHeight="1">
      <c r="A2286" s="141"/>
      <c r="C2286" s="129"/>
      <c r="D2286" s="130"/>
      <c r="F2286" s="131"/>
    </row>
    <row r="2287" spans="1:6" ht="15" customHeight="1">
      <c r="A2287" s="141"/>
      <c r="C2287" s="129"/>
      <c r="D2287" s="130"/>
      <c r="F2287" s="131"/>
    </row>
    <row r="2288" spans="1:6" ht="15" customHeight="1">
      <c r="A2288" s="141"/>
      <c r="C2288" s="129"/>
      <c r="D2288" s="130"/>
      <c r="F2288" s="131"/>
    </row>
    <row r="2289" spans="1:6" ht="15" customHeight="1">
      <c r="A2289" s="141"/>
      <c r="C2289" s="129"/>
      <c r="D2289" s="130"/>
      <c r="F2289" s="131"/>
    </row>
    <row r="2290" spans="1:6" ht="15" customHeight="1">
      <c r="A2290" s="141"/>
      <c r="C2290" s="129"/>
      <c r="D2290" s="130"/>
      <c r="F2290" s="131"/>
    </row>
    <row r="2291" spans="1:6" ht="15" customHeight="1">
      <c r="A2291" s="141"/>
      <c r="C2291" s="129"/>
      <c r="D2291" s="130"/>
      <c r="F2291" s="131"/>
    </row>
    <row r="2292" spans="1:6" ht="15" customHeight="1">
      <c r="A2292" s="141"/>
      <c r="C2292" s="129"/>
      <c r="D2292" s="130"/>
      <c r="F2292" s="131"/>
    </row>
    <row r="2293" spans="1:6" ht="15" customHeight="1">
      <c r="A2293" s="141"/>
      <c r="C2293" s="129"/>
      <c r="D2293" s="130"/>
      <c r="F2293" s="131"/>
    </row>
    <row r="2294" spans="1:6" ht="15" customHeight="1">
      <c r="A2294" s="141"/>
      <c r="C2294" s="129"/>
      <c r="D2294" s="130"/>
      <c r="F2294" s="131"/>
    </row>
    <row r="2295" spans="1:6" ht="15" customHeight="1">
      <c r="A2295" s="141"/>
      <c r="C2295" s="129"/>
      <c r="D2295" s="130"/>
      <c r="F2295" s="131"/>
    </row>
    <row r="2296" spans="1:6" ht="15" customHeight="1">
      <c r="A2296" s="141"/>
      <c r="C2296" s="129"/>
      <c r="D2296" s="130"/>
      <c r="F2296" s="131"/>
    </row>
    <row r="2297" spans="1:6" ht="15" customHeight="1">
      <c r="A2297" s="141"/>
      <c r="C2297" s="129"/>
      <c r="D2297" s="130"/>
      <c r="F2297" s="131"/>
    </row>
    <row r="2298" spans="1:6" ht="15" customHeight="1">
      <c r="A2298" s="141"/>
      <c r="C2298" s="129"/>
      <c r="D2298" s="130"/>
      <c r="F2298" s="131"/>
    </row>
    <row r="2299" spans="1:6" ht="15" customHeight="1">
      <c r="A2299" s="141"/>
      <c r="C2299" s="129"/>
      <c r="D2299" s="130"/>
      <c r="F2299" s="131"/>
    </row>
    <row r="2300" spans="1:6" ht="15" customHeight="1">
      <c r="A2300" s="141"/>
      <c r="C2300" s="129"/>
      <c r="D2300" s="130"/>
      <c r="F2300" s="131"/>
    </row>
    <row r="2301" spans="1:6" ht="15" customHeight="1">
      <c r="A2301" s="141"/>
      <c r="C2301" s="129"/>
      <c r="D2301" s="130"/>
      <c r="F2301" s="131"/>
    </row>
    <row r="2302" spans="1:6" ht="15" customHeight="1">
      <c r="A2302" s="141"/>
      <c r="C2302" s="129"/>
      <c r="D2302" s="130"/>
      <c r="F2302" s="131"/>
    </row>
    <row r="2303" spans="1:6" ht="15" customHeight="1">
      <c r="A2303" s="141"/>
      <c r="C2303" s="129"/>
      <c r="D2303" s="130"/>
      <c r="F2303" s="131"/>
    </row>
    <row r="2304" spans="1:6" ht="15" customHeight="1">
      <c r="A2304" s="141"/>
      <c r="C2304" s="129"/>
      <c r="D2304" s="130"/>
      <c r="F2304" s="131"/>
    </row>
    <row r="2305" spans="1:6" ht="15" customHeight="1">
      <c r="A2305" s="141"/>
      <c r="C2305" s="129"/>
      <c r="D2305" s="130"/>
      <c r="F2305" s="131"/>
    </row>
    <row r="2306" spans="1:6" ht="15" customHeight="1">
      <c r="A2306" s="141"/>
      <c r="C2306" s="129"/>
      <c r="D2306" s="130"/>
      <c r="F2306" s="131"/>
    </row>
    <row r="2307" spans="1:6" ht="15" customHeight="1">
      <c r="A2307" s="141"/>
      <c r="C2307" s="129"/>
      <c r="D2307" s="130"/>
      <c r="F2307" s="131"/>
    </row>
    <row r="2308" spans="1:6" ht="15" customHeight="1">
      <c r="A2308" s="141"/>
      <c r="C2308" s="129"/>
      <c r="D2308" s="130"/>
      <c r="F2308" s="131"/>
    </row>
    <row r="2309" spans="1:6" ht="15" customHeight="1">
      <c r="A2309" s="141"/>
      <c r="C2309" s="129"/>
      <c r="D2309" s="130"/>
      <c r="F2309" s="131"/>
    </row>
    <row r="2310" spans="1:6" ht="15" customHeight="1">
      <c r="A2310" s="141"/>
      <c r="C2310" s="129"/>
      <c r="D2310" s="130"/>
      <c r="F2310" s="131"/>
    </row>
    <row r="2311" spans="1:6" ht="15" customHeight="1">
      <c r="A2311" s="141"/>
      <c r="C2311" s="129"/>
      <c r="D2311" s="130"/>
      <c r="F2311" s="131"/>
    </row>
    <row r="2312" spans="1:6" ht="15" customHeight="1">
      <c r="A2312" s="141"/>
      <c r="C2312" s="129"/>
      <c r="D2312" s="130"/>
      <c r="F2312" s="131"/>
    </row>
    <row r="2313" spans="1:6" ht="15" customHeight="1">
      <c r="A2313" s="141"/>
      <c r="C2313" s="129"/>
      <c r="D2313" s="130"/>
      <c r="F2313" s="131"/>
    </row>
    <row r="2314" spans="1:6" ht="15" customHeight="1">
      <c r="A2314" s="141"/>
      <c r="C2314" s="129"/>
      <c r="D2314" s="130"/>
      <c r="F2314" s="131"/>
    </row>
    <row r="2315" spans="1:6" ht="15" customHeight="1">
      <c r="A2315" s="141"/>
      <c r="C2315" s="129"/>
      <c r="D2315" s="130"/>
      <c r="F2315" s="131"/>
    </row>
    <row r="2316" spans="1:6" ht="15" customHeight="1">
      <c r="A2316" s="141"/>
      <c r="C2316" s="129"/>
      <c r="D2316" s="130"/>
      <c r="F2316" s="131"/>
    </row>
    <row r="2317" spans="1:6" ht="15" customHeight="1">
      <c r="A2317" s="141"/>
      <c r="C2317" s="129"/>
      <c r="D2317" s="130"/>
      <c r="F2317" s="131"/>
    </row>
    <row r="2318" spans="1:6" ht="15" customHeight="1">
      <c r="A2318" s="141"/>
      <c r="C2318" s="129"/>
      <c r="D2318" s="130"/>
      <c r="F2318" s="131"/>
    </row>
    <row r="2319" spans="1:6" ht="15" customHeight="1">
      <c r="A2319" s="141"/>
      <c r="C2319" s="129"/>
      <c r="D2319" s="130"/>
      <c r="F2319" s="131"/>
    </row>
    <row r="2320" spans="1:6" ht="15" customHeight="1">
      <c r="A2320" s="141"/>
      <c r="C2320" s="129"/>
      <c r="D2320" s="130"/>
      <c r="F2320" s="131"/>
    </row>
    <row r="2321" spans="1:6" ht="15" customHeight="1">
      <c r="A2321" s="141"/>
      <c r="C2321" s="129"/>
      <c r="D2321" s="130"/>
      <c r="F2321" s="131"/>
    </row>
    <row r="2322" spans="1:6" ht="15" customHeight="1">
      <c r="A2322" s="141"/>
      <c r="C2322" s="129"/>
      <c r="D2322" s="130"/>
      <c r="F2322" s="131"/>
    </row>
    <row r="2323" spans="1:6" ht="15" customHeight="1">
      <c r="A2323" s="141"/>
      <c r="C2323" s="129"/>
      <c r="D2323" s="130"/>
      <c r="F2323" s="131"/>
    </row>
    <row r="2324" spans="1:6" ht="15" customHeight="1">
      <c r="A2324" s="141"/>
      <c r="C2324" s="129"/>
      <c r="D2324" s="130"/>
      <c r="F2324" s="131"/>
    </row>
    <row r="2325" spans="1:6" ht="15" customHeight="1">
      <c r="A2325" s="141"/>
      <c r="C2325" s="129"/>
      <c r="D2325" s="130"/>
      <c r="F2325" s="131"/>
    </row>
    <row r="2326" spans="1:6" ht="15" customHeight="1">
      <c r="A2326" s="141"/>
      <c r="C2326" s="129"/>
      <c r="D2326" s="130"/>
      <c r="F2326" s="131"/>
    </row>
    <row r="2327" spans="1:6" ht="15" customHeight="1">
      <c r="A2327" s="141"/>
      <c r="C2327" s="129"/>
      <c r="D2327" s="130"/>
      <c r="F2327" s="131"/>
    </row>
    <row r="2328" spans="1:6" ht="15" customHeight="1">
      <c r="A2328" s="141"/>
      <c r="C2328" s="129"/>
      <c r="D2328" s="130"/>
      <c r="F2328" s="131"/>
    </row>
    <row r="2329" spans="1:6" ht="15" customHeight="1">
      <c r="A2329" s="141"/>
      <c r="C2329" s="129"/>
      <c r="D2329" s="130"/>
      <c r="F2329" s="131"/>
    </row>
    <row r="2330" spans="1:6" ht="15" customHeight="1">
      <c r="A2330" s="141"/>
      <c r="C2330" s="129"/>
      <c r="D2330" s="130"/>
      <c r="F2330" s="131"/>
    </row>
    <row r="2331" spans="1:6" ht="15" customHeight="1">
      <c r="A2331" s="141"/>
      <c r="C2331" s="129"/>
      <c r="D2331" s="130"/>
      <c r="F2331" s="131"/>
    </row>
    <row r="2332" spans="1:6" ht="15" customHeight="1">
      <c r="A2332" s="141"/>
      <c r="C2332" s="129"/>
      <c r="D2332" s="130"/>
      <c r="F2332" s="131"/>
    </row>
    <row r="2333" spans="1:6" ht="15" customHeight="1">
      <c r="A2333" s="141"/>
      <c r="C2333" s="129"/>
      <c r="D2333" s="130"/>
      <c r="F2333" s="131"/>
    </row>
    <row r="2334" spans="1:6" ht="15" customHeight="1">
      <c r="A2334" s="141"/>
      <c r="C2334" s="129"/>
      <c r="D2334" s="130"/>
      <c r="F2334" s="131"/>
    </row>
    <row r="2335" spans="1:6" ht="15" customHeight="1">
      <c r="A2335" s="141"/>
      <c r="C2335" s="129"/>
      <c r="D2335" s="130"/>
      <c r="F2335" s="131"/>
    </row>
    <row r="2336" spans="1:6" ht="15" customHeight="1">
      <c r="A2336" s="141"/>
      <c r="C2336" s="129"/>
      <c r="D2336" s="130"/>
      <c r="F2336" s="131"/>
    </row>
    <row r="2337" spans="1:6" ht="15" customHeight="1">
      <c r="A2337" s="141"/>
      <c r="C2337" s="129"/>
      <c r="D2337" s="130"/>
      <c r="F2337" s="131"/>
    </row>
    <row r="2338" spans="1:6" ht="15" customHeight="1">
      <c r="A2338" s="141"/>
      <c r="C2338" s="129"/>
      <c r="D2338" s="130"/>
      <c r="F2338" s="131"/>
    </row>
    <row r="2339" spans="1:6" ht="15" customHeight="1">
      <c r="A2339" s="141"/>
      <c r="C2339" s="129"/>
      <c r="D2339" s="130"/>
      <c r="F2339" s="131"/>
    </row>
    <row r="2340" spans="1:6" ht="15" customHeight="1">
      <c r="A2340" s="141"/>
      <c r="C2340" s="129"/>
      <c r="D2340" s="130"/>
      <c r="F2340" s="131"/>
    </row>
    <row r="2341" spans="1:6" ht="15" customHeight="1">
      <c r="A2341" s="141"/>
      <c r="C2341" s="129"/>
      <c r="D2341" s="130"/>
      <c r="F2341" s="131"/>
    </row>
    <row r="2342" spans="1:6" ht="15" customHeight="1">
      <c r="A2342" s="141"/>
      <c r="C2342" s="129"/>
      <c r="D2342" s="130"/>
      <c r="F2342" s="131"/>
    </row>
    <row r="2343" spans="1:6" ht="15" customHeight="1">
      <c r="A2343" s="141"/>
      <c r="C2343" s="129"/>
      <c r="D2343" s="130"/>
      <c r="F2343" s="131"/>
    </row>
    <row r="2344" spans="1:6" ht="15" customHeight="1">
      <c r="A2344" s="141"/>
      <c r="C2344" s="129"/>
      <c r="D2344" s="130"/>
      <c r="F2344" s="131"/>
    </row>
    <row r="2345" spans="1:6" ht="15" customHeight="1">
      <c r="A2345" s="141"/>
      <c r="C2345" s="129"/>
      <c r="D2345" s="130"/>
      <c r="F2345" s="131"/>
    </row>
    <row r="2346" spans="1:6" ht="15" customHeight="1">
      <c r="A2346" s="141"/>
      <c r="C2346" s="129"/>
      <c r="D2346" s="130"/>
      <c r="F2346" s="131"/>
    </row>
    <row r="2347" spans="1:6" ht="15" customHeight="1">
      <c r="A2347" s="141"/>
      <c r="C2347" s="129"/>
      <c r="D2347" s="130"/>
      <c r="F2347" s="131"/>
    </row>
    <row r="2348" spans="1:6" ht="15" customHeight="1">
      <c r="A2348" s="141"/>
      <c r="C2348" s="129"/>
      <c r="D2348" s="130"/>
      <c r="F2348" s="131"/>
    </row>
    <row r="2349" spans="1:6" ht="15" customHeight="1">
      <c r="A2349" s="141"/>
      <c r="C2349" s="129"/>
      <c r="D2349" s="130"/>
      <c r="F2349" s="131"/>
    </row>
    <row r="2350" spans="1:6" ht="15" customHeight="1">
      <c r="A2350" s="141"/>
      <c r="C2350" s="129"/>
      <c r="D2350" s="130"/>
      <c r="F2350" s="131"/>
    </row>
    <row r="2351" spans="1:6" ht="15" customHeight="1">
      <c r="A2351" s="141"/>
      <c r="C2351" s="129"/>
      <c r="D2351" s="130"/>
      <c r="F2351" s="131"/>
    </row>
    <row r="2352" spans="1:6" ht="15" customHeight="1">
      <c r="A2352" s="141"/>
      <c r="C2352" s="129"/>
      <c r="D2352" s="130"/>
      <c r="F2352" s="131"/>
    </row>
    <row r="2353" spans="1:6" ht="15" customHeight="1">
      <c r="A2353" s="141"/>
      <c r="C2353" s="129"/>
      <c r="D2353" s="130"/>
      <c r="F2353" s="131"/>
    </row>
    <row r="2354" spans="1:6" ht="15" customHeight="1">
      <c r="A2354" s="141"/>
      <c r="C2354" s="129"/>
      <c r="D2354" s="130"/>
      <c r="F2354" s="131"/>
    </row>
    <row r="2355" spans="1:6" ht="15" customHeight="1">
      <c r="A2355" s="141"/>
      <c r="C2355" s="129"/>
      <c r="D2355" s="130"/>
      <c r="F2355" s="131"/>
    </row>
    <row r="2356" spans="1:6" ht="15" customHeight="1">
      <c r="A2356" s="141"/>
      <c r="C2356" s="129"/>
      <c r="D2356" s="130"/>
      <c r="F2356" s="131"/>
    </row>
    <row r="2357" spans="1:6" ht="15" customHeight="1">
      <c r="A2357" s="141"/>
      <c r="C2357" s="129"/>
      <c r="D2357" s="130"/>
      <c r="F2357" s="131"/>
    </row>
    <row r="2358" spans="1:6" ht="15" customHeight="1">
      <c r="A2358" s="141"/>
      <c r="C2358" s="129"/>
      <c r="D2358" s="130"/>
      <c r="F2358" s="131"/>
    </row>
    <row r="2359" spans="1:6" ht="15" customHeight="1">
      <c r="A2359" s="141"/>
      <c r="C2359" s="129"/>
      <c r="D2359" s="130"/>
      <c r="F2359" s="131"/>
    </row>
    <row r="2360" spans="1:6" ht="15" customHeight="1">
      <c r="A2360" s="141"/>
      <c r="C2360" s="129"/>
      <c r="D2360" s="130"/>
      <c r="F2360" s="131"/>
    </row>
    <row r="2361" spans="1:6" ht="15" customHeight="1">
      <c r="A2361" s="141"/>
      <c r="C2361" s="129"/>
      <c r="D2361" s="130"/>
      <c r="F2361" s="131"/>
    </row>
    <row r="2362" spans="1:6" ht="15" customHeight="1">
      <c r="A2362" s="141"/>
      <c r="C2362" s="129"/>
      <c r="D2362" s="130"/>
      <c r="F2362" s="131"/>
    </row>
    <row r="2363" spans="1:6" ht="15" customHeight="1">
      <c r="A2363" s="141"/>
      <c r="C2363" s="129"/>
      <c r="D2363" s="130"/>
      <c r="F2363" s="131"/>
    </row>
    <row r="2364" spans="1:6" ht="15" customHeight="1">
      <c r="A2364" s="141"/>
      <c r="C2364" s="129"/>
      <c r="D2364" s="130"/>
      <c r="F2364" s="131"/>
    </row>
    <row r="2365" spans="1:6" ht="15" customHeight="1">
      <c r="A2365" s="141"/>
      <c r="C2365" s="129"/>
      <c r="D2365" s="130"/>
      <c r="F2365" s="131"/>
    </row>
    <row r="2366" spans="1:6" ht="15" customHeight="1">
      <c r="A2366" s="141"/>
      <c r="C2366" s="129"/>
      <c r="D2366" s="130"/>
      <c r="F2366" s="131"/>
    </row>
    <row r="2367" spans="1:6" ht="15" customHeight="1">
      <c r="A2367" s="141"/>
      <c r="C2367" s="129"/>
      <c r="D2367" s="130"/>
      <c r="F2367" s="131"/>
    </row>
    <row r="2368" spans="1:6" ht="15" customHeight="1">
      <c r="A2368" s="141"/>
      <c r="C2368" s="129"/>
      <c r="D2368" s="130"/>
      <c r="F2368" s="131"/>
    </row>
    <row r="2369" spans="1:6" ht="15" customHeight="1">
      <c r="A2369" s="141"/>
      <c r="C2369" s="129"/>
      <c r="D2369" s="130"/>
      <c r="F2369" s="131"/>
    </row>
    <row r="2370" spans="1:6" ht="15" customHeight="1">
      <c r="A2370" s="141"/>
      <c r="C2370" s="129"/>
      <c r="D2370" s="130"/>
      <c r="F2370" s="131"/>
    </row>
    <row r="2371" spans="1:6" ht="15" customHeight="1">
      <c r="A2371" s="141"/>
      <c r="C2371" s="129"/>
      <c r="D2371" s="130"/>
      <c r="F2371" s="131"/>
    </row>
    <row r="2372" spans="1:6" ht="15" customHeight="1">
      <c r="A2372" s="141"/>
      <c r="C2372" s="129"/>
      <c r="D2372" s="130"/>
      <c r="F2372" s="131"/>
    </row>
    <row r="2373" spans="1:6" ht="15" customHeight="1">
      <c r="A2373" s="141"/>
      <c r="C2373" s="129"/>
      <c r="D2373" s="130"/>
      <c r="F2373" s="131"/>
    </row>
    <row r="2374" spans="1:6" ht="15" customHeight="1">
      <c r="A2374" s="141"/>
      <c r="C2374" s="129"/>
      <c r="D2374" s="130"/>
      <c r="F2374" s="131"/>
    </row>
    <row r="2375" spans="1:6" ht="15" customHeight="1">
      <c r="A2375" s="141"/>
      <c r="C2375" s="129"/>
      <c r="D2375" s="130"/>
      <c r="F2375" s="131"/>
    </row>
    <row r="2376" spans="1:6" ht="15" customHeight="1">
      <c r="A2376" s="141"/>
      <c r="C2376" s="129"/>
      <c r="D2376" s="130"/>
      <c r="F2376" s="131"/>
    </row>
    <row r="2377" spans="1:6" ht="15" customHeight="1">
      <c r="A2377" s="141"/>
      <c r="C2377" s="129"/>
      <c r="D2377" s="130"/>
      <c r="F2377" s="131"/>
    </row>
    <row r="2378" spans="1:6" ht="15" customHeight="1">
      <c r="A2378" s="141"/>
      <c r="C2378" s="129"/>
      <c r="D2378" s="130"/>
      <c r="F2378" s="131"/>
    </row>
    <row r="2379" spans="1:6" ht="15" customHeight="1">
      <c r="A2379" s="141"/>
      <c r="C2379" s="129"/>
      <c r="D2379" s="130"/>
      <c r="F2379" s="131"/>
    </row>
    <row r="2380" spans="1:6" ht="15" customHeight="1">
      <c r="A2380" s="141"/>
      <c r="C2380" s="129"/>
      <c r="D2380" s="130"/>
      <c r="F2380" s="131"/>
    </row>
    <row r="2381" spans="1:6" ht="15" customHeight="1">
      <c r="A2381" s="141"/>
      <c r="C2381" s="129"/>
      <c r="D2381" s="130"/>
      <c r="F2381" s="131"/>
    </row>
    <row r="2382" spans="1:6" ht="15" customHeight="1">
      <c r="A2382" s="141"/>
      <c r="C2382" s="129"/>
      <c r="D2382" s="130"/>
      <c r="F2382" s="131"/>
    </row>
    <row r="2383" spans="1:6" ht="15" customHeight="1">
      <c r="A2383" s="141"/>
      <c r="C2383" s="129"/>
      <c r="D2383" s="130"/>
      <c r="F2383" s="131"/>
    </row>
    <row r="2384" spans="1:6" ht="15" customHeight="1">
      <c r="A2384" s="141"/>
      <c r="C2384" s="129"/>
      <c r="D2384" s="130"/>
      <c r="F2384" s="131"/>
    </row>
    <row r="2385" spans="1:6" ht="15" customHeight="1">
      <c r="A2385" s="141"/>
      <c r="C2385" s="129"/>
      <c r="D2385" s="130"/>
      <c r="F2385" s="131"/>
    </row>
    <row r="2386" spans="1:6" ht="15" customHeight="1">
      <c r="A2386" s="141"/>
      <c r="C2386" s="129"/>
      <c r="D2386" s="130"/>
      <c r="F2386" s="131"/>
    </row>
    <row r="2387" spans="1:6" ht="15" customHeight="1">
      <c r="A2387" s="141"/>
      <c r="C2387" s="129"/>
      <c r="D2387" s="130"/>
      <c r="F2387" s="131"/>
    </row>
    <row r="2388" spans="1:6" ht="15" customHeight="1">
      <c r="A2388" s="141"/>
      <c r="C2388" s="129"/>
      <c r="D2388" s="130"/>
      <c r="F2388" s="131"/>
    </row>
    <row r="2389" spans="1:6" ht="15" customHeight="1">
      <c r="A2389" s="141"/>
      <c r="C2389" s="129"/>
      <c r="D2389" s="130"/>
      <c r="F2389" s="131"/>
    </row>
    <row r="2390" spans="1:6" ht="15" customHeight="1">
      <c r="A2390" s="141"/>
      <c r="C2390" s="129"/>
      <c r="D2390" s="130"/>
      <c r="F2390" s="131"/>
    </row>
    <row r="2391" spans="1:6" ht="15" customHeight="1">
      <c r="A2391" s="141"/>
      <c r="C2391" s="129"/>
      <c r="D2391" s="130"/>
      <c r="F2391" s="131"/>
    </row>
    <row r="2392" spans="1:6" ht="15" customHeight="1">
      <c r="A2392" s="141"/>
      <c r="C2392" s="129"/>
      <c r="D2392" s="130"/>
      <c r="F2392" s="131"/>
    </row>
    <row r="2393" spans="1:6" ht="15" customHeight="1">
      <c r="A2393" s="141"/>
      <c r="C2393" s="129"/>
      <c r="D2393" s="130"/>
      <c r="F2393" s="131"/>
    </row>
    <row r="2394" spans="1:6" ht="15" customHeight="1">
      <c r="A2394" s="141"/>
      <c r="C2394" s="129"/>
      <c r="D2394" s="130"/>
      <c r="F2394" s="131"/>
    </row>
    <row r="2395" spans="1:6" ht="15" customHeight="1">
      <c r="A2395" s="141"/>
      <c r="C2395" s="129"/>
      <c r="D2395" s="130"/>
      <c r="F2395" s="131"/>
    </row>
    <row r="2396" spans="1:6" ht="15" customHeight="1">
      <c r="A2396" s="141"/>
      <c r="C2396" s="129"/>
      <c r="D2396" s="130"/>
      <c r="F2396" s="131"/>
    </row>
    <row r="2397" spans="1:6" ht="15" customHeight="1">
      <c r="A2397" s="141"/>
      <c r="C2397" s="129"/>
      <c r="D2397" s="130"/>
      <c r="F2397" s="131"/>
    </row>
    <row r="2398" spans="1:6" ht="15" customHeight="1">
      <c r="A2398" s="141"/>
      <c r="C2398" s="129"/>
      <c r="D2398" s="130"/>
      <c r="F2398" s="131"/>
    </row>
    <row r="2399" spans="1:6" ht="15" customHeight="1">
      <c r="A2399" s="141"/>
      <c r="C2399" s="129"/>
      <c r="D2399" s="130"/>
      <c r="F2399" s="131"/>
    </row>
    <row r="2400" spans="1:6" ht="15" customHeight="1">
      <c r="A2400" s="141"/>
      <c r="C2400" s="129"/>
      <c r="D2400" s="130"/>
      <c r="F2400" s="131"/>
    </row>
    <row r="2401" spans="1:6" ht="15" customHeight="1">
      <c r="A2401" s="141"/>
      <c r="C2401" s="129"/>
      <c r="D2401" s="130"/>
      <c r="F2401" s="131"/>
    </row>
    <row r="2402" spans="1:6" ht="15" customHeight="1">
      <c r="A2402" s="141"/>
      <c r="C2402" s="129"/>
      <c r="D2402" s="130"/>
      <c r="F2402" s="131"/>
    </row>
    <row r="2403" spans="1:6" ht="15" customHeight="1">
      <c r="A2403" s="141"/>
      <c r="C2403" s="129"/>
      <c r="D2403" s="130"/>
      <c r="F2403" s="131"/>
    </row>
    <row r="2404" spans="1:6" ht="15" customHeight="1">
      <c r="A2404" s="141"/>
      <c r="C2404" s="129"/>
      <c r="D2404" s="130"/>
      <c r="F2404" s="131"/>
    </row>
    <row r="2405" spans="1:6" ht="15" customHeight="1">
      <c r="A2405" s="141"/>
      <c r="C2405" s="129"/>
      <c r="D2405" s="130"/>
      <c r="F2405" s="131"/>
    </row>
    <row r="2406" spans="1:6" ht="15" customHeight="1">
      <c r="A2406" s="141"/>
      <c r="C2406" s="129"/>
      <c r="D2406" s="130"/>
      <c r="F2406" s="131"/>
    </row>
    <row r="2407" spans="1:6" ht="15" customHeight="1">
      <c r="A2407" s="141"/>
      <c r="C2407" s="129"/>
      <c r="D2407" s="130"/>
      <c r="F2407" s="131"/>
    </row>
    <row r="2408" spans="1:6" ht="15" customHeight="1">
      <c r="A2408" s="141"/>
      <c r="C2408" s="129"/>
      <c r="D2408" s="130"/>
      <c r="F2408" s="131"/>
    </row>
    <row r="2409" spans="1:6" ht="15" customHeight="1">
      <c r="A2409" s="141"/>
      <c r="C2409" s="129"/>
      <c r="D2409" s="130"/>
      <c r="F2409" s="131"/>
    </row>
    <row r="2410" spans="1:6" ht="15" customHeight="1">
      <c r="A2410" s="141"/>
      <c r="C2410" s="129"/>
      <c r="D2410" s="130"/>
      <c r="F2410" s="131"/>
    </row>
    <row r="2411" spans="1:6" ht="15" customHeight="1">
      <c r="A2411" s="141"/>
      <c r="C2411" s="129"/>
      <c r="D2411" s="130"/>
      <c r="F2411" s="131"/>
    </row>
    <row r="2412" spans="1:6" ht="15" customHeight="1">
      <c r="A2412" s="141"/>
      <c r="C2412" s="129"/>
      <c r="D2412" s="130"/>
      <c r="F2412" s="131"/>
    </row>
    <row r="2413" spans="1:6" ht="15" customHeight="1">
      <c r="A2413" s="141"/>
      <c r="C2413" s="129"/>
      <c r="D2413" s="130"/>
      <c r="F2413" s="131"/>
    </row>
    <row r="2414" spans="1:6" ht="15" customHeight="1">
      <c r="A2414" s="141"/>
      <c r="C2414" s="129"/>
      <c r="D2414" s="130"/>
      <c r="F2414" s="131"/>
    </row>
    <row r="2415" spans="1:6" ht="15" customHeight="1">
      <c r="A2415" s="141"/>
      <c r="C2415" s="129"/>
      <c r="D2415" s="130"/>
      <c r="F2415" s="131"/>
    </row>
    <row r="2416" spans="1:6" ht="15" customHeight="1">
      <c r="A2416" s="141"/>
      <c r="C2416" s="129"/>
      <c r="D2416" s="130"/>
      <c r="F2416" s="131"/>
    </row>
    <row r="2417" spans="1:6" ht="15" customHeight="1">
      <c r="A2417" s="141"/>
      <c r="C2417" s="129"/>
      <c r="D2417" s="130"/>
      <c r="F2417" s="131"/>
    </row>
    <row r="2418" spans="1:6" ht="15" customHeight="1">
      <c r="A2418" s="141"/>
      <c r="C2418" s="129"/>
      <c r="D2418" s="130"/>
      <c r="F2418" s="131"/>
    </row>
    <row r="2419" spans="1:6" ht="15" customHeight="1">
      <c r="A2419" s="141"/>
      <c r="C2419" s="129"/>
      <c r="D2419" s="130"/>
      <c r="F2419" s="131"/>
    </row>
    <row r="2420" spans="1:6" ht="15" customHeight="1">
      <c r="A2420" s="141"/>
      <c r="C2420" s="129"/>
      <c r="D2420" s="130"/>
      <c r="F2420" s="131"/>
    </row>
    <row r="2421" spans="1:6" ht="15" customHeight="1">
      <c r="A2421" s="141"/>
      <c r="C2421" s="129"/>
      <c r="D2421" s="130"/>
      <c r="F2421" s="131"/>
    </row>
    <row r="2422" spans="1:6" ht="15" customHeight="1">
      <c r="A2422" s="141"/>
      <c r="C2422" s="129"/>
      <c r="D2422" s="130"/>
      <c r="F2422" s="131"/>
    </row>
    <row r="2423" spans="1:6" ht="15" customHeight="1">
      <c r="A2423" s="141"/>
      <c r="C2423" s="129"/>
      <c r="D2423" s="130"/>
      <c r="F2423" s="131"/>
    </row>
    <row r="2424" spans="1:6" ht="15" customHeight="1">
      <c r="A2424" s="141"/>
      <c r="C2424" s="129"/>
      <c r="D2424" s="130"/>
      <c r="F2424" s="131"/>
    </row>
    <row r="2425" spans="1:6" ht="15" customHeight="1">
      <c r="A2425" s="141"/>
      <c r="C2425" s="129"/>
      <c r="D2425" s="130"/>
      <c r="F2425" s="131"/>
    </row>
    <row r="2426" spans="1:6" ht="15" customHeight="1">
      <c r="A2426" s="141"/>
      <c r="C2426" s="129"/>
      <c r="D2426" s="130"/>
      <c r="F2426" s="131"/>
    </row>
    <row r="2427" spans="1:6" ht="15" customHeight="1">
      <c r="A2427" s="141"/>
      <c r="C2427" s="129"/>
      <c r="D2427" s="130"/>
      <c r="F2427" s="131"/>
    </row>
    <row r="2428" spans="1:6" ht="15" customHeight="1">
      <c r="A2428" s="141"/>
      <c r="C2428" s="129"/>
      <c r="D2428" s="130"/>
      <c r="F2428" s="131"/>
    </row>
    <row r="2429" spans="1:6" ht="15" customHeight="1">
      <c r="A2429" s="141"/>
      <c r="C2429" s="129"/>
      <c r="D2429" s="130"/>
      <c r="F2429" s="131"/>
    </row>
    <row r="2430" spans="1:6" ht="15" customHeight="1">
      <c r="A2430" s="141"/>
      <c r="C2430" s="129"/>
      <c r="D2430" s="130"/>
      <c r="F2430" s="131"/>
    </row>
    <row r="2431" spans="1:6" ht="15" customHeight="1">
      <c r="A2431" s="141"/>
      <c r="C2431" s="129"/>
      <c r="D2431" s="130"/>
      <c r="F2431" s="131"/>
    </row>
    <row r="2432" spans="1:6" ht="15" customHeight="1">
      <c r="A2432" s="141"/>
      <c r="C2432" s="129"/>
      <c r="D2432" s="130"/>
      <c r="F2432" s="131"/>
    </row>
    <row r="2433" spans="1:6" ht="15" customHeight="1">
      <c r="A2433" s="141"/>
      <c r="C2433" s="129"/>
      <c r="D2433" s="130"/>
      <c r="F2433" s="131"/>
    </row>
    <row r="2434" spans="1:6" ht="15" customHeight="1">
      <c r="A2434" s="141"/>
      <c r="C2434" s="129"/>
      <c r="D2434" s="130"/>
      <c r="F2434" s="131"/>
    </row>
    <row r="2435" spans="1:6" ht="15" customHeight="1">
      <c r="A2435" s="141"/>
      <c r="C2435" s="129"/>
      <c r="D2435" s="130"/>
      <c r="F2435" s="131"/>
    </row>
    <row r="2436" spans="1:6" ht="15" customHeight="1">
      <c r="A2436" s="141"/>
      <c r="C2436" s="129"/>
      <c r="D2436" s="130"/>
      <c r="F2436" s="131"/>
    </row>
    <row r="2437" spans="1:6" ht="15" customHeight="1">
      <c r="A2437" s="141"/>
      <c r="C2437" s="129"/>
      <c r="D2437" s="130"/>
      <c r="F2437" s="131"/>
    </row>
    <row r="2438" spans="1:6" ht="15" customHeight="1">
      <c r="A2438" s="141"/>
      <c r="C2438" s="129"/>
      <c r="D2438" s="130"/>
      <c r="F2438" s="131"/>
    </row>
    <row r="2439" spans="1:6" ht="15" customHeight="1">
      <c r="A2439" s="141"/>
      <c r="C2439" s="129"/>
      <c r="D2439" s="130"/>
      <c r="F2439" s="131"/>
    </row>
    <row r="2440" spans="1:6" ht="15" customHeight="1">
      <c r="A2440" s="141"/>
      <c r="C2440" s="129"/>
      <c r="D2440" s="130"/>
      <c r="F2440" s="131"/>
    </row>
    <row r="2441" spans="1:6" ht="15" customHeight="1">
      <c r="A2441" s="141"/>
      <c r="C2441" s="129"/>
      <c r="D2441" s="130"/>
      <c r="F2441" s="131"/>
    </row>
    <row r="2442" spans="1:6" ht="15" customHeight="1">
      <c r="A2442" s="141"/>
      <c r="C2442" s="129"/>
      <c r="D2442" s="130"/>
      <c r="F2442" s="131"/>
    </row>
    <row r="2443" spans="1:6" ht="15" customHeight="1">
      <c r="A2443" s="141"/>
      <c r="C2443" s="129"/>
      <c r="D2443" s="130"/>
      <c r="F2443" s="131"/>
    </row>
    <row r="2444" spans="1:6" ht="15" customHeight="1">
      <c r="A2444" s="141"/>
      <c r="C2444" s="129"/>
      <c r="D2444" s="130"/>
      <c r="F2444" s="131"/>
    </row>
    <row r="2445" spans="1:6" ht="15" customHeight="1">
      <c r="A2445" s="141"/>
      <c r="C2445" s="129"/>
      <c r="D2445" s="130"/>
      <c r="F2445" s="131"/>
    </row>
    <row r="2446" spans="1:6" ht="15" customHeight="1">
      <c r="A2446" s="141"/>
      <c r="C2446" s="129"/>
      <c r="D2446" s="130"/>
      <c r="F2446" s="131"/>
    </row>
    <row r="2447" spans="1:6" ht="15" customHeight="1">
      <c r="A2447" s="141"/>
      <c r="C2447" s="129"/>
      <c r="D2447" s="130"/>
      <c r="F2447" s="131"/>
    </row>
    <row r="2448" spans="1:6" ht="15" customHeight="1">
      <c r="A2448" s="141"/>
      <c r="C2448" s="129"/>
      <c r="D2448" s="130"/>
      <c r="F2448" s="131"/>
    </row>
    <row r="2449" spans="1:6" ht="15" customHeight="1">
      <c r="A2449" s="141"/>
      <c r="C2449" s="129"/>
      <c r="D2449" s="130"/>
      <c r="F2449" s="131"/>
    </row>
    <row r="2450" spans="1:6" ht="15" customHeight="1">
      <c r="A2450" s="141"/>
      <c r="C2450" s="129"/>
      <c r="D2450" s="130"/>
      <c r="F2450" s="131"/>
    </row>
    <row r="2451" spans="1:6" ht="15" customHeight="1">
      <c r="A2451" s="141"/>
      <c r="C2451" s="129"/>
      <c r="D2451" s="130"/>
      <c r="F2451" s="131"/>
    </row>
    <row r="2452" spans="1:6" ht="15" customHeight="1">
      <c r="A2452" s="141"/>
      <c r="C2452" s="129"/>
      <c r="D2452" s="130"/>
      <c r="F2452" s="131"/>
    </row>
    <row r="2453" spans="1:6" ht="15" customHeight="1">
      <c r="A2453" s="141"/>
      <c r="C2453" s="129"/>
      <c r="D2453" s="130"/>
      <c r="F2453" s="131"/>
    </row>
    <row r="2454" spans="1:6" ht="15" customHeight="1">
      <c r="A2454" s="141"/>
      <c r="C2454" s="129"/>
      <c r="D2454" s="130"/>
      <c r="F2454" s="131"/>
    </row>
    <row r="2455" spans="1:6" ht="15" customHeight="1">
      <c r="A2455" s="141"/>
      <c r="C2455" s="129"/>
      <c r="D2455" s="130"/>
      <c r="F2455" s="131"/>
    </row>
    <row r="2456" spans="1:6" ht="15" customHeight="1">
      <c r="A2456" s="141"/>
      <c r="C2456" s="129"/>
      <c r="D2456" s="130"/>
      <c r="F2456" s="131"/>
    </row>
    <row r="2457" spans="1:6" ht="15" customHeight="1">
      <c r="A2457" s="141"/>
      <c r="C2457" s="129"/>
      <c r="D2457" s="130"/>
      <c r="F2457" s="131"/>
    </row>
    <row r="2458" spans="1:6" ht="15" customHeight="1">
      <c r="A2458" s="141"/>
      <c r="C2458" s="129"/>
      <c r="D2458" s="130"/>
      <c r="F2458" s="131"/>
    </row>
    <row r="2459" spans="1:6" ht="15" customHeight="1">
      <c r="A2459" s="141"/>
      <c r="C2459" s="129"/>
      <c r="D2459" s="130"/>
      <c r="F2459" s="131"/>
    </row>
    <row r="2460" spans="1:6" ht="15" customHeight="1">
      <c r="A2460" s="141"/>
      <c r="C2460" s="129"/>
      <c r="D2460" s="130"/>
      <c r="F2460" s="131"/>
    </row>
    <row r="2461" spans="1:6" ht="15" customHeight="1">
      <c r="A2461" s="141"/>
      <c r="C2461" s="129"/>
      <c r="D2461" s="130"/>
      <c r="F2461" s="131"/>
    </row>
    <row r="2462" spans="1:6" ht="15" customHeight="1">
      <c r="A2462" s="141"/>
      <c r="C2462" s="129"/>
      <c r="D2462" s="130"/>
      <c r="F2462" s="131"/>
    </row>
    <row r="2463" spans="1:6" ht="15" customHeight="1">
      <c r="A2463" s="141"/>
      <c r="C2463" s="129"/>
      <c r="D2463" s="130"/>
      <c r="F2463" s="131"/>
    </row>
    <row r="2464" spans="1:6" ht="15" customHeight="1">
      <c r="A2464" s="141"/>
      <c r="C2464" s="129"/>
      <c r="D2464" s="130"/>
      <c r="F2464" s="131"/>
    </row>
    <row r="2465" spans="1:6" ht="15" customHeight="1">
      <c r="A2465" s="141"/>
      <c r="C2465" s="129"/>
      <c r="D2465" s="130"/>
      <c r="F2465" s="131"/>
    </row>
    <row r="2466" spans="1:6" ht="15" customHeight="1">
      <c r="A2466" s="141"/>
      <c r="C2466" s="129"/>
      <c r="D2466" s="130"/>
      <c r="F2466" s="131"/>
    </row>
    <row r="2467" spans="1:6" ht="15" customHeight="1">
      <c r="A2467" s="141"/>
      <c r="C2467" s="129"/>
      <c r="D2467" s="130"/>
      <c r="F2467" s="131"/>
    </row>
    <row r="2468" spans="1:6" ht="15" customHeight="1">
      <c r="A2468" s="141"/>
      <c r="C2468" s="129"/>
      <c r="D2468" s="130"/>
      <c r="F2468" s="131"/>
    </row>
    <row r="2469" spans="1:6" ht="15" customHeight="1">
      <c r="A2469" s="141"/>
      <c r="C2469" s="129"/>
      <c r="D2469" s="130"/>
      <c r="F2469" s="131"/>
    </row>
    <row r="2470" spans="1:6" ht="15" customHeight="1">
      <c r="A2470" s="141"/>
      <c r="C2470" s="129"/>
      <c r="D2470" s="130"/>
      <c r="F2470" s="131"/>
    </row>
    <row r="2471" spans="1:6" ht="15" customHeight="1">
      <c r="A2471" s="141"/>
      <c r="C2471" s="129"/>
      <c r="D2471" s="130"/>
      <c r="F2471" s="131"/>
    </row>
    <row r="2472" spans="1:6" ht="15" customHeight="1">
      <c r="A2472" s="141"/>
      <c r="C2472" s="129"/>
      <c r="D2472" s="130"/>
      <c r="F2472" s="131"/>
    </row>
    <row r="2473" spans="1:6" ht="15" customHeight="1">
      <c r="A2473" s="141"/>
      <c r="C2473" s="129"/>
      <c r="D2473" s="130"/>
      <c r="F2473" s="131"/>
    </row>
    <row r="2474" spans="1:6" ht="15" customHeight="1">
      <c r="A2474" s="141"/>
      <c r="C2474" s="129"/>
      <c r="D2474" s="130"/>
      <c r="F2474" s="131"/>
    </row>
    <row r="2475" spans="1:6" ht="15" customHeight="1">
      <c r="A2475" s="141"/>
      <c r="C2475" s="129"/>
      <c r="D2475" s="130"/>
      <c r="F2475" s="131"/>
    </row>
    <row r="2476" spans="1:6" ht="15" customHeight="1">
      <c r="A2476" s="141"/>
      <c r="C2476" s="129"/>
      <c r="D2476" s="130"/>
      <c r="F2476" s="131"/>
    </row>
    <row r="2477" spans="1:6" ht="15" customHeight="1">
      <c r="A2477" s="141"/>
      <c r="C2477" s="129"/>
      <c r="D2477" s="130"/>
      <c r="F2477" s="131"/>
    </row>
    <row r="2478" spans="1:6" ht="15" customHeight="1">
      <c r="A2478" s="141"/>
      <c r="C2478" s="129"/>
      <c r="D2478" s="130"/>
      <c r="F2478" s="131"/>
    </row>
    <row r="2479" spans="1:6" ht="15" customHeight="1">
      <c r="A2479" s="141"/>
      <c r="C2479" s="129"/>
      <c r="D2479" s="130"/>
      <c r="F2479" s="131"/>
    </row>
    <row r="2480" spans="1:6" ht="15" customHeight="1">
      <c r="A2480" s="141"/>
      <c r="C2480" s="129"/>
      <c r="D2480" s="130"/>
      <c r="F2480" s="131"/>
    </row>
    <row r="2481" spans="1:6" ht="15" customHeight="1">
      <c r="A2481" s="141"/>
      <c r="C2481" s="129"/>
      <c r="D2481" s="130"/>
      <c r="F2481" s="131"/>
    </row>
    <row r="2482" spans="1:6" ht="15" customHeight="1">
      <c r="A2482" s="141"/>
      <c r="C2482" s="129"/>
      <c r="D2482" s="130"/>
      <c r="F2482" s="131"/>
    </row>
    <row r="2483" spans="1:6" ht="15" customHeight="1">
      <c r="A2483" s="141"/>
      <c r="C2483" s="129"/>
      <c r="D2483" s="130"/>
      <c r="F2483" s="131"/>
    </row>
    <row r="2484" spans="1:6" ht="15" customHeight="1">
      <c r="A2484" s="141"/>
      <c r="C2484" s="129"/>
      <c r="D2484" s="130"/>
      <c r="F2484" s="131"/>
    </row>
    <row r="2485" spans="1:6" ht="15" customHeight="1">
      <c r="A2485" s="141"/>
      <c r="C2485" s="129"/>
      <c r="D2485" s="130"/>
      <c r="F2485" s="131"/>
    </row>
    <row r="2486" spans="1:6" ht="15" customHeight="1">
      <c r="A2486" s="141"/>
      <c r="C2486" s="129"/>
      <c r="D2486" s="130"/>
      <c r="F2486" s="131"/>
    </row>
    <row r="2487" spans="1:6" ht="15" customHeight="1">
      <c r="A2487" s="141"/>
      <c r="C2487" s="129"/>
      <c r="D2487" s="130"/>
      <c r="F2487" s="131"/>
    </row>
    <row r="2488" spans="1:6" ht="15" customHeight="1">
      <c r="A2488" s="141"/>
      <c r="C2488" s="129"/>
      <c r="D2488" s="130"/>
      <c r="F2488" s="131"/>
    </row>
    <row r="2489" spans="1:6" ht="15" customHeight="1">
      <c r="A2489" s="141"/>
      <c r="C2489" s="129"/>
      <c r="D2489" s="130"/>
      <c r="F2489" s="131"/>
    </row>
    <row r="2490" spans="1:6" ht="15" customHeight="1">
      <c r="A2490" s="141"/>
      <c r="C2490" s="129"/>
      <c r="D2490" s="130"/>
      <c r="F2490" s="131"/>
    </row>
    <row r="2491" spans="1:6" ht="15" customHeight="1">
      <c r="A2491" s="141"/>
      <c r="C2491" s="129"/>
      <c r="D2491" s="130"/>
      <c r="F2491" s="131"/>
    </row>
    <row r="2492" spans="1:6" ht="15" customHeight="1">
      <c r="A2492" s="141"/>
      <c r="C2492" s="129"/>
      <c r="D2492" s="130"/>
      <c r="F2492" s="131"/>
    </row>
    <row r="2493" spans="1:6" ht="15" customHeight="1">
      <c r="A2493" s="141"/>
      <c r="C2493" s="129"/>
      <c r="D2493" s="130"/>
      <c r="F2493" s="131"/>
    </row>
    <row r="2494" spans="1:6" ht="15" customHeight="1">
      <c r="A2494" s="141"/>
      <c r="C2494" s="129"/>
      <c r="D2494" s="130"/>
      <c r="F2494" s="131"/>
    </row>
    <row r="2495" spans="1:6" ht="15" customHeight="1">
      <c r="A2495" s="141"/>
      <c r="C2495" s="129"/>
      <c r="D2495" s="130"/>
      <c r="F2495" s="131"/>
    </row>
    <row r="2496" spans="1:6" ht="15" customHeight="1">
      <c r="A2496" s="141"/>
      <c r="C2496" s="129"/>
      <c r="D2496" s="130"/>
      <c r="F2496" s="131"/>
    </row>
    <row r="2497" spans="1:6" ht="15" customHeight="1">
      <c r="A2497" s="141"/>
      <c r="C2497" s="129"/>
      <c r="D2497" s="130"/>
      <c r="F2497" s="131"/>
    </row>
    <row r="2498" spans="1:6" ht="15" customHeight="1">
      <c r="A2498" s="141"/>
      <c r="C2498" s="129"/>
      <c r="D2498" s="130"/>
      <c r="F2498" s="131"/>
    </row>
    <row r="2499" spans="1:6" ht="15" customHeight="1">
      <c r="A2499" s="141"/>
      <c r="C2499" s="129"/>
      <c r="D2499" s="130"/>
      <c r="F2499" s="131"/>
    </row>
    <row r="2500" spans="1:6" ht="15" customHeight="1">
      <c r="A2500" s="141"/>
      <c r="C2500" s="129"/>
      <c r="D2500" s="130"/>
      <c r="F2500" s="131"/>
    </row>
    <row r="2501" spans="1:6" ht="15" customHeight="1">
      <c r="A2501" s="141"/>
      <c r="C2501" s="129"/>
      <c r="D2501" s="130"/>
      <c r="F2501" s="131"/>
    </row>
    <row r="2502" spans="1:6" ht="15" customHeight="1">
      <c r="A2502" s="141"/>
      <c r="C2502" s="129"/>
      <c r="D2502" s="130"/>
      <c r="F2502" s="131"/>
    </row>
    <row r="2503" spans="1:6" ht="15" customHeight="1">
      <c r="A2503" s="141"/>
      <c r="C2503" s="129"/>
      <c r="D2503" s="130"/>
      <c r="F2503" s="131"/>
    </row>
    <row r="2504" spans="1:6" ht="15" customHeight="1">
      <c r="A2504" s="141"/>
      <c r="C2504" s="129"/>
      <c r="D2504" s="130"/>
      <c r="F2504" s="131"/>
    </row>
    <row r="2505" spans="1:6" ht="15" customHeight="1">
      <c r="A2505" s="141"/>
      <c r="C2505" s="129"/>
      <c r="D2505" s="130"/>
      <c r="F2505" s="131"/>
    </row>
    <row r="2506" spans="1:6" ht="15" customHeight="1">
      <c r="A2506" s="141"/>
      <c r="C2506" s="129"/>
      <c r="D2506" s="130"/>
      <c r="F2506" s="131"/>
    </row>
    <row r="2507" spans="1:6" ht="15" customHeight="1">
      <c r="A2507" s="141"/>
      <c r="C2507" s="129"/>
      <c r="D2507" s="130"/>
      <c r="F2507" s="131"/>
    </row>
    <row r="2508" spans="1:6" ht="15" customHeight="1">
      <c r="A2508" s="141"/>
      <c r="C2508" s="129"/>
      <c r="D2508" s="130"/>
      <c r="F2508" s="131"/>
    </row>
    <row r="2509" spans="1:6" ht="15" customHeight="1">
      <c r="A2509" s="141"/>
      <c r="C2509" s="129"/>
      <c r="D2509" s="130"/>
      <c r="F2509" s="131"/>
    </row>
    <row r="2510" spans="1:6" ht="15" customHeight="1">
      <c r="A2510" s="141"/>
      <c r="C2510" s="129"/>
      <c r="D2510" s="130"/>
      <c r="F2510" s="131"/>
    </row>
    <row r="2511" spans="1:6" ht="15" customHeight="1">
      <c r="A2511" s="141"/>
      <c r="C2511" s="129"/>
      <c r="D2511" s="130"/>
      <c r="F2511" s="131"/>
    </row>
    <row r="2512" spans="1:6" ht="15" customHeight="1">
      <c r="A2512" s="141"/>
      <c r="C2512" s="129"/>
      <c r="D2512" s="130"/>
      <c r="F2512" s="131"/>
    </row>
    <row r="2513" spans="1:6" ht="15" customHeight="1">
      <c r="A2513" s="141"/>
      <c r="C2513" s="129"/>
      <c r="D2513" s="130"/>
      <c r="F2513" s="131"/>
    </row>
    <row r="2514" spans="1:6" ht="15" customHeight="1">
      <c r="A2514" s="141"/>
      <c r="C2514" s="129"/>
      <c r="D2514" s="130"/>
      <c r="F2514" s="131"/>
    </row>
    <row r="2515" spans="1:6" ht="15" customHeight="1">
      <c r="A2515" s="141"/>
      <c r="C2515" s="129"/>
      <c r="D2515" s="130"/>
      <c r="F2515" s="131"/>
    </row>
    <row r="2516" spans="1:6" ht="15" customHeight="1">
      <c r="A2516" s="141"/>
      <c r="C2516" s="129"/>
      <c r="D2516" s="130"/>
      <c r="F2516" s="131"/>
    </row>
    <row r="2517" spans="1:6" ht="15" customHeight="1">
      <c r="A2517" s="141"/>
      <c r="C2517" s="129"/>
      <c r="D2517" s="130"/>
      <c r="F2517" s="131"/>
    </row>
    <row r="2518" spans="1:6" ht="15" customHeight="1">
      <c r="A2518" s="141"/>
      <c r="C2518" s="129"/>
      <c r="D2518" s="130"/>
      <c r="F2518" s="131"/>
    </row>
    <row r="2519" spans="1:6" ht="15" customHeight="1">
      <c r="A2519" s="141"/>
      <c r="C2519" s="129"/>
      <c r="D2519" s="130"/>
      <c r="F2519" s="131"/>
    </row>
    <row r="2520" spans="1:6" ht="15" customHeight="1">
      <c r="A2520" s="141"/>
      <c r="C2520" s="129"/>
      <c r="D2520" s="130"/>
      <c r="F2520" s="131"/>
    </row>
    <row r="2521" spans="1:6" ht="15" customHeight="1">
      <c r="A2521" s="141"/>
      <c r="C2521" s="129"/>
      <c r="D2521" s="130"/>
      <c r="F2521" s="131"/>
    </row>
    <row r="2522" spans="1:6" ht="15" customHeight="1">
      <c r="A2522" s="141"/>
      <c r="C2522" s="129"/>
      <c r="D2522" s="130"/>
      <c r="F2522" s="131"/>
    </row>
    <row r="2523" spans="1:6" ht="15" customHeight="1">
      <c r="A2523" s="141"/>
      <c r="C2523" s="129"/>
      <c r="D2523" s="130"/>
      <c r="F2523" s="131"/>
    </row>
    <row r="2524" spans="1:6" ht="15" customHeight="1">
      <c r="A2524" s="141"/>
      <c r="C2524" s="129"/>
      <c r="D2524" s="130"/>
      <c r="F2524" s="131"/>
    </row>
    <row r="2525" spans="1:6" ht="15" customHeight="1">
      <c r="A2525" s="141"/>
      <c r="C2525" s="129"/>
      <c r="D2525" s="130"/>
      <c r="F2525" s="131"/>
    </row>
    <row r="2526" spans="1:6" ht="15" customHeight="1">
      <c r="A2526" s="141"/>
      <c r="C2526" s="129"/>
      <c r="D2526" s="130"/>
      <c r="F2526" s="131"/>
    </row>
    <row r="2527" spans="1:6" ht="15" customHeight="1">
      <c r="A2527" s="141"/>
      <c r="C2527" s="129"/>
      <c r="D2527" s="130"/>
      <c r="F2527" s="131"/>
    </row>
    <row r="2528" spans="1:6" ht="15" customHeight="1">
      <c r="A2528" s="141"/>
      <c r="C2528" s="129"/>
      <c r="D2528" s="130"/>
      <c r="F2528" s="131"/>
    </row>
    <row r="2529" spans="1:6" ht="15" customHeight="1">
      <c r="A2529" s="141"/>
      <c r="C2529" s="129"/>
      <c r="D2529" s="130"/>
      <c r="F2529" s="131"/>
    </row>
    <row r="2530" spans="1:6" ht="15" customHeight="1">
      <c r="A2530" s="141"/>
      <c r="C2530" s="129"/>
      <c r="D2530" s="130"/>
      <c r="F2530" s="131"/>
    </row>
    <row r="2531" spans="1:6" ht="15" customHeight="1">
      <c r="A2531" s="141"/>
      <c r="C2531" s="129"/>
      <c r="D2531" s="130"/>
      <c r="F2531" s="131"/>
    </row>
    <row r="2532" spans="1:6" ht="15" customHeight="1">
      <c r="A2532" s="141"/>
      <c r="C2532" s="129"/>
      <c r="D2532" s="130"/>
      <c r="F2532" s="131"/>
    </row>
    <row r="2533" spans="1:6" ht="15" customHeight="1">
      <c r="A2533" s="141"/>
      <c r="C2533" s="129"/>
      <c r="D2533" s="130"/>
      <c r="F2533" s="131"/>
    </row>
    <row r="2534" spans="1:6" ht="15" customHeight="1">
      <c r="A2534" s="141"/>
      <c r="C2534" s="129"/>
      <c r="D2534" s="130"/>
      <c r="F2534" s="131"/>
    </row>
    <row r="2535" spans="1:6" ht="15" customHeight="1">
      <c r="A2535" s="141"/>
      <c r="C2535" s="129"/>
      <c r="D2535" s="130"/>
      <c r="F2535" s="131"/>
    </row>
    <row r="2536" spans="1:6" ht="15" customHeight="1">
      <c r="A2536" s="141"/>
      <c r="C2536" s="129"/>
      <c r="D2536" s="130"/>
      <c r="F2536" s="131"/>
    </row>
    <row r="2537" spans="1:6" ht="15" customHeight="1">
      <c r="A2537" s="141"/>
      <c r="C2537" s="129"/>
      <c r="D2537" s="130"/>
      <c r="F2537" s="131"/>
    </row>
    <row r="2538" spans="1:6" ht="15" customHeight="1">
      <c r="A2538" s="141"/>
      <c r="C2538" s="129"/>
      <c r="D2538" s="130"/>
      <c r="F2538" s="131"/>
    </row>
    <row r="2539" spans="1:6" ht="15" customHeight="1">
      <c r="A2539" s="141"/>
      <c r="C2539" s="129"/>
      <c r="D2539" s="130"/>
      <c r="F2539" s="131"/>
    </row>
    <row r="2540" spans="1:6" ht="15" customHeight="1">
      <c r="A2540" s="141"/>
      <c r="C2540" s="129"/>
      <c r="D2540" s="130"/>
      <c r="F2540" s="131"/>
    </row>
    <row r="2541" spans="1:6" ht="15" customHeight="1">
      <c r="A2541" s="141"/>
      <c r="C2541" s="129"/>
      <c r="D2541" s="130"/>
      <c r="F2541" s="131"/>
    </row>
    <row r="2542" spans="1:6" ht="15" customHeight="1">
      <c r="A2542" s="141"/>
      <c r="C2542" s="129"/>
      <c r="D2542" s="130"/>
      <c r="F2542" s="131"/>
    </row>
    <row r="2543" spans="1:6" ht="15" customHeight="1">
      <c r="A2543" s="141"/>
      <c r="C2543" s="129"/>
      <c r="D2543" s="130"/>
      <c r="F2543" s="131"/>
    </row>
    <row r="2544" spans="1:6" ht="15" customHeight="1">
      <c r="A2544" s="141"/>
      <c r="C2544" s="129"/>
      <c r="D2544" s="130"/>
      <c r="F2544" s="131"/>
    </row>
    <row r="2545" spans="1:6" ht="15" customHeight="1">
      <c r="A2545" s="141"/>
      <c r="C2545" s="129"/>
      <c r="D2545" s="130"/>
      <c r="F2545" s="131"/>
    </row>
    <row r="2546" spans="1:6" ht="15" customHeight="1">
      <c r="A2546" s="141"/>
      <c r="C2546" s="129"/>
      <c r="D2546" s="130"/>
      <c r="F2546" s="131"/>
    </row>
    <row r="2547" spans="1:6" ht="15" customHeight="1">
      <c r="A2547" s="141"/>
      <c r="C2547" s="129"/>
      <c r="D2547" s="130"/>
      <c r="F2547" s="131"/>
    </row>
    <row r="2548" spans="1:6" ht="15" customHeight="1">
      <c r="A2548" s="141"/>
      <c r="C2548" s="129"/>
      <c r="D2548" s="130"/>
      <c r="F2548" s="131"/>
    </row>
    <row r="2549" spans="1:6" ht="15" customHeight="1">
      <c r="A2549" s="141"/>
      <c r="C2549" s="129"/>
      <c r="D2549" s="130"/>
      <c r="F2549" s="131"/>
    </row>
    <row r="2550" spans="1:6" ht="15" customHeight="1">
      <c r="A2550" s="141"/>
      <c r="C2550" s="129"/>
      <c r="D2550" s="130"/>
      <c r="F2550" s="131"/>
    </row>
    <row r="2551" spans="1:6" ht="15" customHeight="1">
      <c r="A2551" s="141"/>
      <c r="C2551" s="129"/>
      <c r="D2551" s="130"/>
      <c r="F2551" s="131"/>
    </row>
    <row r="2552" spans="1:6" ht="15" customHeight="1">
      <c r="A2552" s="141"/>
      <c r="C2552" s="129"/>
      <c r="D2552" s="130"/>
      <c r="F2552" s="131"/>
    </row>
    <row r="2553" spans="1:6" ht="15" customHeight="1">
      <c r="A2553" s="141"/>
      <c r="C2553" s="129"/>
      <c r="D2553" s="130"/>
      <c r="F2553" s="131"/>
    </row>
    <row r="2554" spans="1:6" ht="15" customHeight="1">
      <c r="A2554" s="141"/>
      <c r="C2554" s="129"/>
      <c r="D2554" s="130"/>
      <c r="F2554" s="131"/>
    </row>
    <row r="2555" spans="1:6" ht="15" customHeight="1">
      <c r="A2555" s="141"/>
      <c r="C2555" s="129"/>
      <c r="D2555" s="130"/>
      <c r="F2555" s="131"/>
    </row>
    <row r="2556" spans="1:6" ht="15" customHeight="1">
      <c r="A2556" s="141"/>
      <c r="C2556" s="129"/>
      <c r="D2556" s="130"/>
      <c r="F2556" s="131"/>
    </row>
    <row r="2557" spans="1:6" ht="15" customHeight="1">
      <c r="A2557" s="141"/>
      <c r="C2557" s="129"/>
      <c r="D2557" s="130"/>
      <c r="F2557" s="131"/>
    </row>
    <row r="2558" spans="1:6" ht="15" customHeight="1">
      <c r="A2558" s="141"/>
      <c r="C2558" s="129"/>
      <c r="D2558" s="130"/>
      <c r="F2558" s="131"/>
    </row>
    <row r="2559" spans="1:6" ht="15" customHeight="1">
      <c r="A2559" s="141"/>
      <c r="C2559" s="129"/>
      <c r="D2559" s="130"/>
      <c r="F2559" s="131"/>
    </row>
    <row r="2560" spans="1:6" ht="15" customHeight="1">
      <c r="A2560" s="141"/>
      <c r="C2560" s="129"/>
      <c r="D2560" s="130"/>
      <c r="F2560" s="131"/>
    </row>
    <row r="2561" spans="1:6" ht="15" customHeight="1">
      <c r="A2561" s="141"/>
      <c r="C2561" s="129"/>
      <c r="D2561" s="130"/>
      <c r="F2561" s="131"/>
    </row>
    <row r="2562" spans="1:6" ht="15" customHeight="1">
      <c r="A2562" s="141"/>
      <c r="C2562" s="129"/>
      <c r="D2562" s="130"/>
      <c r="F2562" s="131"/>
    </row>
    <row r="2563" spans="1:6" ht="15" customHeight="1">
      <c r="A2563" s="141"/>
      <c r="C2563" s="129"/>
      <c r="D2563" s="130"/>
      <c r="F2563" s="131"/>
    </row>
    <row r="2564" spans="1:6" ht="15" customHeight="1">
      <c r="A2564" s="141"/>
      <c r="C2564" s="129"/>
      <c r="D2564" s="130"/>
      <c r="F2564" s="131"/>
    </row>
    <row r="2565" spans="1:6" ht="15" customHeight="1">
      <c r="A2565" s="141"/>
      <c r="C2565" s="129"/>
      <c r="D2565" s="130"/>
      <c r="F2565" s="131"/>
    </row>
    <row r="2566" spans="1:6" ht="15" customHeight="1">
      <c r="A2566" s="141"/>
      <c r="C2566" s="129"/>
      <c r="D2566" s="130"/>
      <c r="F2566" s="131"/>
    </row>
    <row r="2567" spans="1:6" ht="15" customHeight="1">
      <c r="A2567" s="141"/>
      <c r="C2567" s="129"/>
      <c r="D2567" s="130"/>
      <c r="F2567" s="131"/>
    </row>
    <row r="2568" spans="1:6" ht="15" customHeight="1">
      <c r="A2568" s="141"/>
      <c r="C2568" s="129"/>
      <c r="D2568" s="130"/>
      <c r="F2568" s="131"/>
    </row>
    <row r="2569" spans="1:6" ht="15" customHeight="1">
      <c r="A2569" s="141"/>
      <c r="C2569" s="129"/>
      <c r="D2569" s="130"/>
      <c r="F2569" s="131"/>
    </row>
    <row r="2570" spans="1:6" ht="15" customHeight="1">
      <c r="A2570" s="141"/>
      <c r="C2570" s="129"/>
      <c r="D2570" s="130"/>
      <c r="F2570" s="131"/>
    </row>
    <row r="2571" spans="1:6" ht="15" customHeight="1">
      <c r="A2571" s="141"/>
      <c r="C2571" s="129"/>
      <c r="D2571" s="130"/>
      <c r="F2571" s="131"/>
    </row>
    <row r="2572" spans="1:6" ht="15" customHeight="1">
      <c r="A2572" s="141"/>
      <c r="C2572" s="129"/>
      <c r="D2572" s="130"/>
      <c r="F2572" s="131"/>
    </row>
    <row r="2573" spans="1:6" ht="15" customHeight="1">
      <c r="A2573" s="141"/>
      <c r="C2573" s="129"/>
      <c r="D2573" s="130"/>
      <c r="F2573" s="131"/>
    </row>
    <row r="2574" spans="1:6" ht="15" customHeight="1">
      <c r="A2574" s="141"/>
      <c r="C2574" s="129"/>
      <c r="D2574" s="130"/>
      <c r="F2574" s="131"/>
    </row>
    <row r="2575" spans="1:6" ht="15" customHeight="1">
      <c r="A2575" s="141"/>
      <c r="C2575" s="129"/>
      <c r="D2575" s="130"/>
      <c r="F2575" s="131"/>
    </row>
    <row r="2576" spans="1:6" ht="15" customHeight="1">
      <c r="A2576" s="141"/>
      <c r="C2576" s="129"/>
      <c r="D2576" s="130"/>
      <c r="F2576" s="131"/>
    </row>
    <row r="2577" spans="1:6" ht="15" customHeight="1">
      <c r="A2577" s="141"/>
      <c r="C2577" s="129"/>
      <c r="D2577" s="130"/>
      <c r="F2577" s="131"/>
    </row>
    <row r="2578" spans="1:6" ht="15" customHeight="1">
      <c r="A2578" s="141"/>
      <c r="C2578" s="129"/>
      <c r="D2578" s="130"/>
      <c r="F2578" s="131"/>
    </row>
    <row r="2579" spans="1:6" ht="15" customHeight="1">
      <c r="A2579" s="141"/>
      <c r="C2579" s="129"/>
      <c r="D2579" s="130"/>
      <c r="F2579" s="131"/>
    </row>
    <row r="2580" spans="1:6" ht="15" customHeight="1">
      <c r="A2580" s="141"/>
      <c r="C2580" s="129"/>
      <c r="D2580" s="130"/>
      <c r="F2580" s="131"/>
    </row>
    <row r="2581" spans="1:6" ht="15" customHeight="1">
      <c r="A2581" s="141"/>
      <c r="C2581" s="129"/>
      <c r="D2581" s="130"/>
      <c r="F2581" s="131"/>
    </row>
    <row r="2582" spans="1:6" ht="15" customHeight="1">
      <c r="A2582" s="141"/>
      <c r="C2582" s="129"/>
      <c r="D2582" s="130"/>
      <c r="F2582" s="131"/>
    </row>
    <row r="2583" spans="1:6" ht="15" customHeight="1">
      <c r="A2583" s="141"/>
      <c r="C2583" s="129"/>
      <c r="D2583" s="130"/>
      <c r="F2583" s="131"/>
    </row>
    <row r="2584" spans="1:6" ht="15" customHeight="1">
      <c r="A2584" s="141"/>
      <c r="C2584" s="129"/>
      <c r="D2584" s="130"/>
      <c r="F2584" s="131"/>
    </row>
    <row r="2585" spans="1:6" ht="15" customHeight="1">
      <c r="A2585" s="141"/>
      <c r="C2585" s="129"/>
      <c r="D2585" s="130"/>
      <c r="F2585" s="131"/>
    </row>
    <row r="2586" spans="1:6" ht="15" customHeight="1">
      <c r="A2586" s="141"/>
      <c r="C2586" s="129"/>
      <c r="D2586" s="130"/>
      <c r="F2586" s="131"/>
    </row>
    <row r="2587" spans="1:6" ht="15" customHeight="1">
      <c r="A2587" s="141"/>
      <c r="C2587" s="129"/>
      <c r="D2587" s="130"/>
      <c r="F2587" s="131"/>
    </row>
    <row r="2588" spans="1:6" ht="15" customHeight="1">
      <c r="A2588" s="141"/>
      <c r="C2588" s="129"/>
      <c r="D2588" s="130"/>
      <c r="F2588" s="131"/>
    </row>
    <row r="2589" spans="1:6" ht="15" customHeight="1">
      <c r="A2589" s="141"/>
      <c r="C2589" s="129"/>
      <c r="D2589" s="130"/>
      <c r="F2589" s="131"/>
    </row>
    <row r="2590" spans="1:6" ht="15" customHeight="1">
      <c r="A2590" s="141"/>
      <c r="C2590" s="129"/>
      <c r="D2590" s="130"/>
      <c r="F2590" s="131"/>
    </row>
    <row r="2591" spans="1:6" ht="15" customHeight="1">
      <c r="A2591" s="141"/>
      <c r="C2591" s="129"/>
      <c r="D2591" s="130"/>
      <c r="F2591" s="131"/>
    </row>
    <row r="2592" spans="1:6" ht="15" customHeight="1">
      <c r="A2592" s="141"/>
      <c r="C2592" s="129"/>
      <c r="D2592" s="130"/>
      <c r="F2592" s="131"/>
    </row>
    <row r="2593" spans="1:6" ht="15" customHeight="1">
      <c r="A2593" s="141"/>
      <c r="C2593" s="129"/>
      <c r="D2593" s="130"/>
      <c r="F2593" s="131"/>
    </row>
    <row r="2594" spans="1:6" ht="15" customHeight="1">
      <c r="A2594" s="141"/>
      <c r="C2594" s="129"/>
      <c r="D2594" s="130"/>
      <c r="F2594" s="131"/>
    </row>
    <row r="2595" spans="1:6" ht="15" customHeight="1">
      <c r="A2595" s="141"/>
      <c r="C2595" s="129"/>
      <c r="D2595" s="130"/>
      <c r="F2595" s="131"/>
    </row>
    <row r="2596" spans="1:6" ht="15" customHeight="1">
      <c r="A2596" s="141"/>
      <c r="C2596" s="129"/>
      <c r="D2596" s="130"/>
      <c r="F2596" s="131"/>
    </row>
    <row r="2597" spans="1:6" ht="15" customHeight="1">
      <c r="A2597" s="141"/>
      <c r="C2597" s="129"/>
      <c r="D2597" s="130"/>
      <c r="F2597" s="131"/>
    </row>
    <row r="2598" spans="1:6" ht="15" customHeight="1">
      <c r="A2598" s="141"/>
      <c r="C2598" s="129"/>
      <c r="D2598" s="130"/>
      <c r="F2598" s="131"/>
    </row>
    <row r="2599" spans="1:6" ht="15" customHeight="1">
      <c r="A2599" s="141"/>
      <c r="C2599" s="129"/>
      <c r="D2599" s="130"/>
      <c r="F2599" s="131"/>
    </row>
    <row r="2600" spans="1:6" ht="15" customHeight="1">
      <c r="A2600" s="141"/>
      <c r="C2600" s="129"/>
      <c r="D2600" s="130"/>
      <c r="F2600" s="131"/>
    </row>
    <row r="2601" spans="1:6" ht="15" customHeight="1">
      <c r="A2601" s="141"/>
      <c r="C2601" s="129"/>
      <c r="D2601" s="130"/>
      <c r="F2601" s="131"/>
    </row>
    <row r="2602" spans="1:6" ht="15" customHeight="1">
      <c r="A2602" s="141"/>
      <c r="C2602" s="129"/>
      <c r="D2602" s="130"/>
      <c r="F2602" s="131"/>
    </row>
    <row r="2603" spans="1:6" ht="15" customHeight="1">
      <c r="A2603" s="141"/>
      <c r="C2603" s="129"/>
      <c r="D2603" s="130"/>
      <c r="F2603" s="131"/>
    </row>
    <row r="2604" spans="1:6" ht="15" customHeight="1">
      <c r="A2604" s="141"/>
      <c r="C2604" s="129"/>
      <c r="D2604" s="130"/>
      <c r="F2604" s="131"/>
    </row>
    <row r="2605" spans="1:6" ht="15" customHeight="1">
      <c r="A2605" s="141"/>
      <c r="C2605" s="129"/>
      <c r="D2605" s="130"/>
      <c r="F2605" s="131"/>
    </row>
    <row r="2606" spans="1:6" ht="15" customHeight="1">
      <c r="A2606" s="141"/>
      <c r="C2606" s="129"/>
      <c r="D2606" s="130"/>
      <c r="F2606" s="131"/>
    </row>
    <row r="2607" spans="1:6" ht="15" customHeight="1">
      <c r="A2607" s="141"/>
      <c r="C2607" s="129"/>
      <c r="D2607" s="130"/>
      <c r="F2607" s="131"/>
    </row>
    <row r="2608" spans="1:6" ht="15" customHeight="1">
      <c r="A2608" s="141"/>
      <c r="C2608" s="129"/>
      <c r="D2608" s="130"/>
      <c r="F2608" s="131"/>
    </row>
    <row r="2609" spans="1:6" ht="15" customHeight="1">
      <c r="A2609" s="141"/>
      <c r="C2609" s="129"/>
      <c r="D2609" s="130"/>
      <c r="F2609" s="131"/>
    </row>
    <row r="2610" spans="1:6" ht="15" customHeight="1">
      <c r="A2610" s="141"/>
      <c r="C2610" s="129"/>
      <c r="D2610" s="130"/>
      <c r="F2610" s="131"/>
    </row>
    <row r="2611" spans="1:6" ht="15" customHeight="1">
      <c r="A2611" s="141"/>
      <c r="C2611" s="129"/>
      <c r="D2611" s="130"/>
      <c r="F2611" s="131"/>
    </row>
    <row r="2612" spans="1:6" ht="15" customHeight="1">
      <c r="A2612" s="141"/>
      <c r="C2612" s="129"/>
      <c r="D2612" s="130"/>
      <c r="F2612" s="131"/>
    </row>
    <row r="2613" spans="1:6" ht="15" customHeight="1">
      <c r="A2613" s="141"/>
      <c r="C2613" s="129"/>
      <c r="D2613" s="130"/>
      <c r="F2613" s="131"/>
    </row>
    <row r="2614" spans="1:6" ht="15" customHeight="1">
      <c r="A2614" s="141"/>
      <c r="C2614" s="129"/>
      <c r="D2614" s="130"/>
      <c r="F2614" s="131"/>
    </row>
    <row r="2615" spans="1:6" ht="15" customHeight="1">
      <c r="A2615" s="141"/>
      <c r="C2615" s="129"/>
      <c r="D2615" s="130"/>
      <c r="F2615" s="131"/>
    </row>
    <row r="2616" spans="1:6" ht="15" customHeight="1">
      <c r="A2616" s="141"/>
      <c r="C2616" s="129"/>
      <c r="D2616" s="130"/>
      <c r="F2616" s="131"/>
    </row>
    <row r="2617" spans="1:6" ht="15" customHeight="1">
      <c r="A2617" s="141"/>
      <c r="C2617" s="129"/>
      <c r="D2617" s="130"/>
      <c r="F2617" s="131"/>
    </row>
    <row r="2618" spans="1:6" ht="15" customHeight="1">
      <c r="A2618" s="141"/>
      <c r="C2618" s="129"/>
      <c r="D2618" s="130"/>
      <c r="F2618" s="131"/>
    </row>
    <row r="2619" spans="1:6" ht="15" customHeight="1">
      <c r="A2619" s="141"/>
      <c r="C2619" s="129"/>
      <c r="D2619" s="130"/>
      <c r="F2619" s="131"/>
    </row>
    <row r="2620" spans="1:6" ht="15" customHeight="1">
      <c r="A2620" s="141"/>
      <c r="C2620" s="129"/>
      <c r="D2620" s="130"/>
      <c r="F2620" s="131"/>
    </row>
    <row r="2621" spans="1:6" ht="15" customHeight="1">
      <c r="A2621" s="141"/>
      <c r="C2621" s="129"/>
      <c r="D2621" s="130"/>
      <c r="F2621" s="131"/>
    </row>
    <row r="2622" spans="1:6" ht="15" customHeight="1">
      <c r="A2622" s="141"/>
      <c r="C2622" s="129"/>
      <c r="D2622" s="130"/>
      <c r="F2622" s="131"/>
    </row>
    <row r="2623" spans="1:6" ht="15" customHeight="1">
      <c r="A2623" s="141"/>
      <c r="C2623" s="129"/>
      <c r="D2623" s="130"/>
      <c r="F2623" s="131"/>
    </row>
    <row r="2624" spans="1:6" ht="15" customHeight="1">
      <c r="A2624" s="141"/>
      <c r="C2624" s="129"/>
      <c r="D2624" s="130"/>
      <c r="F2624" s="131"/>
    </row>
    <row r="2625" spans="1:6" ht="15" customHeight="1">
      <c r="A2625" s="141"/>
      <c r="C2625" s="129"/>
      <c r="D2625" s="130"/>
      <c r="F2625" s="131"/>
    </row>
    <row r="2626" spans="1:6" ht="15" customHeight="1">
      <c r="A2626" s="141"/>
      <c r="C2626" s="129"/>
      <c r="D2626" s="130"/>
      <c r="F2626" s="131"/>
    </row>
    <row r="2627" spans="1:6" ht="15" customHeight="1">
      <c r="A2627" s="141"/>
      <c r="C2627" s="129"/>
      <c r="D2627" s="130"/>
      <c r="F2627" s="131"/>
    </row>
    <row r="2628" spans="1:6" ht="15" customHeight="1">
      <c r="A2628" s="141"/>
      <c r="C2628" s="129"/>
      <c r="D2628" s="130"/>
      <c r="F2628" s="131"/>
    </row>
    <row r="2629" spans="1:6" ht="15" customHeight="1">
      <c r="A2629" s="141"/>
      <c r="C2629" s="129"/>
      <c r="D2629" s="130"/>
      <c r="F2629" s="131"/>
    </row>
    <row r="2630" spans="1:6" ht="15" customHeight="1">
      <c r="A2630" s="141"/>
      <c r="C2630" s="129"/>
      <c r="D2630" s="130"/>
      <c r="F2630" s="131"/>
    </row>
    <row r="2631" spans="1:6" ht="15" customHeight="1">
      <c r="A2631" s="141"/>
      <c r="C2631" s="129"/>
      <c r="D2631" s="130"/>
      <c r="F2631" s="131"/>
    </row>
    <row r="2632" spans="1:6" ht="15" customHeight="1">
      <c r="A2632" s="141"/>
      <c r="C2632" s="129"/>
      <c r="D2632" s="130"/>
      <c r="F2632" s="131"/>
    </row>
    <row r="2633" spans="1:6" ht="15" customHeight="1">
      <c r="A2633" s="141"/>
      <c r="C2633" s="129"/>
      <c r="D2633" s="130"/>
      <c r="F2633" s="131"/>
    </row>
    <row r="2634" spans="1:6" ht="15" customHeight="1">
      <c r="A2634" s="141"/>
      <c r="C2634" s="129"/>
      <c r="D2634" s="130"/>
      <c r="F2634" s="131"/>
    </row>
    <row r="2635" spans="1:6" ht="15" customHeight="1">
      <c r="A2635" s="141"/>
      <c r="C2635" s="129"/>
      <c r="D2635" s="130"/>
      <c r="F2635" s="131"/>
    </row>
    <row r="2636" spans="1:6" ht="15" customHeight="1">
      <c r="A2636" s="141"/>
      <c r="C2636" s="129"/>
      <c r="D2636" s="130"/>
      <c r="F2636" s="131"/>
    </row>
    <row r="2637" spans="1:6" ht="15" customHeight="1">
      <c r="A2637" s="141"/>
      <c r="C2637" s="129"/>
      <c r="D2637" s="130"/>
      <c r="F2637" s="131"/>
    </row>
    <row r="2638" spans="1:6" ht="15" customHeight="1">
      <c r="A2638" s="141"/>
      <c r="C2638" s="129"/>
      <c r="D2638" s="130"/>
      <c r="F2638" s="131"/>
    </row>
    <row r="2639" spans="1:6" ht="15" customHeight="1">
      <c r="A2639" s="141"/>
      <c r="C2639" s="129"/>
      <c r="D2639" s="130"/>
      <c r="F2639" s="131"/>
    </row>
    <row r="2640" spans="1:6" ht="15" customHeight="1">
      <c r="A2640" s="141"/>
      <c r="C2640" s="129"/>
      <c r="D2640" s="130"/>
      <c r="F2640" s="131"/>
    </row>
    <row r="2641" spans="1:6" ht="15" customHeight="1">
      <c r="A2641" s="141"/>
      <c r="C2641" s="129"/>
      <c r="D2641" s="130"/>
      <c r="F2641" s="131"/>
    </row>
    <row r="2642" spans="1:6" ht="15" customHeight="1">
      <c r="A2642" s="141"/>
      <c r="C2642" s="129"/>
      <c r="D2642" s="130"/>
      <c r="F2642" s="131"/>
    </row>
    <row r="2643" spans="1:6" ht="15" customHeight="1">
      <c r="A2643" s="141"/>
      <c r="C2643" s="129"/>
      <c r="D2643" s="130"/>
      <c r="F2643" s="131"/>
    </row>
    <row r="2644" spans="1:6" ht="15" customHeight="1">
      <c r="A2644" s="141"/>
      <c r="C2644" s="129"/>
      <c r="D2644" s="130"/>
      <c r="F2644" s="131"/>
    </row>
    <row r="2645" spans="1:6" ht="15" customHeight="1">
      <c r="A2645" s="141"/>
      <c r="C2645" s="129"/>
      <c r="D2645" s="130"/>
      <c r="F2645" s="131"/>
    </row>
    <row r="2646" spans="1:6" ht="15" customHeight="1">
      <c r="A2646" s="141"/>
      <c r="C2646" s="129"/>
      <c r="D2646" s="130"/>
      <c r="F2646" s="131"/>
    </row>
    <row r="2647" spans="1:6" ht="15" customHeight="1">
      <c r="A2647" s="141"/>
      <c r="C2647" s="129"/>
      <c r="D2647" s="130"/>
      <c r="F2647" s="131"/>
    </row>
    <row r="2648" spans="1:6" ht="15" customHeight="1">
      <c r="A2648" s="141"/>
      <c r="C2648" s="129"/>
      <c r="D2648" s="130"/>
      <c r="F2648" s="131"/>
    </row>
    <row r="2649" spans="1:6" ht="15" customHeight="1">
      <c r="A2649" s="141"/>
      <c r="C2649" s="129"/>
      <c r="D2649" s="130"/>
      <c r="F2649" s="131"/>
    </row>
    <row r="2650" spans="1:6" ht="15" customHeight="1">
      <c r="A2650" s="141"/>
      <c r="C2650" s="129"/>
      <c r="D2650" s="130"/>
      <c r="F2650" s="131"/>
    </row>
    <row r="2651" spans="1:6" ht="15" customHeight="1">
      <c r="A2651" s="141"/>
      <c r="C2651" s="129"/>
      <c r="D2651" s="130"/>
      <c r="F2651" s="131"/>
    </row>
    <row r="2652" spans="1:6" ht="15" customHeight="1">
      <c r="A2652" s="141"/>
      <c r="C2652" s="129"/>
      <c r="D2652" s="130"/>
      <c r="F2652" s="131"/>
    </row>
    <row r="2653" spans="1:6" ht="15" customHeight="1">
      <c r="A2653" s="141"/>
      <c r="C2653" s="129"/>
      <c r="D2653" s="130"/>
      <c r="F2653" s="131"/>
    </row>
    <row r="2654" spans="1:6" ht="15" customHeight="1">
      <c r="A2654" s="141"/>
      <c r="C2654" s="129"/>
      <c r="D2654" s="130"/>
      <c r="F2654" s="131"/>
    </row>
    <row r="2655" spans="1:6" ht="15" customHeight="1">
      <c r="A2655" s="141"/>
      <c r="C2655" s="129"/>
      <c r="D2655" s="130"/>
      <c r="F2655" s="131"/>
    </row>
    <row r="2656" spans="1:6" ht="15" customHeight="1">
      <c r="A2656" s="141"/>
      <c r="C2656" s="129"/>
      <c r="D2656" s="130"/>
      <c r="F2656" s="131"/>
    </row>
    <row r="2657" spans="1:6" ht="15" customHeight="1">
      <c r="A2657" s="141"/>
      <c r="C2657" s="129"/>
      <c r="D2657" s="130"/>
      <c r="F2657" s="131"/>
    </row>
    <row r="2658" spans="1:6" ht="15" customHeight="1">
      <c r="A2658" s="141"/>
      <c r="C2658" s="129"/>
      <c r="D2658" s="130"/>
      <c r="F2658" s="131"/>
    </row>
    <row r="2659" spans="1:6" ht="15" customHeight="1">
      <c r="A2659" s="141"/>
      <c r="C2659" s="129"/>
      <c r="D2659" s="130"/>
      <c r="F2659" s="131"/>
    </row>
    <row r="2660" spans="1:6" ht="15" customHeight="1">
      <c r="A2660" s="141"/>
      <c r="C2660" s="129"/>
      <c r="D2660" s="130"/>
      <c r="F2660" s="131"/>
    </row>
    <row r="2661" spans="1:6" ht="15" customHeight="1">
      <c r="A2661" s="141"/>
      <c r="C2661" s="129"/>
      <c r="D2661" s="130"/>
      <c r="F2661" s="131"/>
    </row>
    <row r="2662" spans="1:6" ht="15" customHeight="1">
      <c r="A2662" s="141"/>
      <c r="C2662" s="129"/>
      <c r="D2662" s="130"/>
      <c r="F2662" s="131"/>
    </row>
    <row r="2663" spans="1:6" ht="15" customHeight="1">
      <c r="A2663" s="141"/>
      <c r="C2663" s="129"/>
      <c r="D2663" s="130"/>
      <c r="F2663" s="131"/>
    </row>
    <row r="2664" spans="1:6" ht="15" customHeight="1">
      <c r="A2664" s="141"/>
      <c r="C2664" s="129"/>
      <c r="D2664" s="130"/>
      <c r="F2664" s="131"/>
    </row>
    <row r="2665" spans="1:6" ht="15" customHeight="1">
      <c r="A2665" s="141"/>
      <c r="C2665" s="129"/>
      <c r="D2665" s="130"/>
      <c r="F2665" s="131"/>
    </row>
    <row r="2666" spans="1:6" ht="15" customHeight="1">
      <c r="A2666" s="141"/>
      <c r="C2666" s="129"/>
      <c r="D2666" s="130"/>
      <c r="F2666" s="131"/>
    </row>
    <row r="2667" spans="1:6" ht="15" customHeight="1">
      <c r="A2667" s="141"/>
      <c r="C2667" s="129"/>
      <c r="D2667" s="130"/>
      <c r="F2667" s="131"/>
    </row>
    <row r="2668" spans="1:6" ht="15" customHeight="1">
      <c r="A2668" s="141"/>
      <c r="C2668" s="129"/>
      <c r="D2668" s="130"/>
      <c r="F2668" s="131"/>
    </row>
    <row r="2669" spans="1:6" ht="15" customHeight="1">
      <c r="A2669" s="141"/>
      <c r="C2669" s="129"/>
      <c r="D2669" s="130"/>
      <c r="F2669" s="131"/>
    </row>
    <row r="2670" spans="1:6" ht="15" customHeight="1">
      <c r="A2670" s="141"/>
      <c r="C2670" s="129"/>
      <c r="D2670" s="130"/>
      <c r="F2670" s="131"/>
    </row>
    <row r="2671" spans="1:6" ht="15" customHeight="1">
      <c r="A2671" s="141"/>
      <c r="C2671" s="129"/>
      <c r="D2671" s="130"/>
      <c r="F2671" s="131"/>
    </row>
    <row r="2672" spans="1:6" ht="15" customHeight="1">
      <c r="A2672" s="141"/>
      <c r="C2672" s="129"/>
      <c r="D2672" s="130"/>
      <c r="F2672" s="131"/>
    </row>
    <row r="2673" spans="1:6" ht="15" customHeight="1">
      <c r="A2673" s="141"/>
      <c r="C2673" s="129"/>
      <c r="D2673" s="130"/>
      <c r="F2673" s="131"/>
    </row>
    <row r="2674" spans="1:6" ht="15" customHeight="1">
      <c r="A2674" s="141"/>
      <c r="C2674" s="129"/>
      <c r="D2674" s="130"/>
      <c r="F2674" s="131"/>
    </row>
    <row r="2675" spans="1:6" ht="15" customHeight="1">
      <c r="A2675" s="141"/>
      <c r="C2675" s="129"/>
      <c r="D2675" s="130"/>
      <c r="F2675" s="131"/>
    </row>
    <row r="2676" spans="1:6" ht="15" customHeight="1">
      <c r="A2676" s="141"/>
      <c r="C2676" s="129"/>
      <c r="D2676" s="130"/>
      <c r="F2676" s="131"/>
    </row>
    <row r="2677" spans="1:6" ht="15" customHeight="1">
      <c r="A2677" s="141"/>
      <c r="C2677" s="129"/>
      <c r="D2677" s="130"/>
      <c r="F2677" s="131"/>
    </row>
    <row r="2678" spans="1:6" ht="15" customHeight="1">
      <c r="A2678" s="141"/>
      <c r="C2678" s="129"/>
      <c r="D2678" s="130"/>
      <c r="F2678" s="131"/>
    </row>
    <row r="2679" spans="1:6" ht="15" customHeight="1">
      <c r="A2679" s="141"/>
      <c r="C2679" s="129"/>
      <c r="D2679" s="130"/>
      <c r="F2679" s="131"/>
    </row>
    <row r="2680" spans="1:6" ht="15" customHeight="1">
      <c r="A2680" s="141"/>
      <c r="C2680" s="129"/>
      <c r="D2680" s="130"/>
      <c r="F2680" s="131"/>
    </row>
    <row r="2681" spans="1:6" ht="15" customHeight="1">
      <c r="A2681" s="141"/>
      <c r="C2681" s="129"/>
      <c r="D2681" s="130"/>
      <c r="F2681" s="131"/>
    </row>
    <row r="2682" spans="1:6" ht="15" customHeight="1">
      <c r="A2682" s="141"/>
      <c r="C2682" s="129"/>
      <c r="D2682" s="130"/>
      <c r="F2682" s="131"/>
    </row>
    <row r="2683" spans="1:6" ht="15" customHeight="1">
      <c r="A2683" s="141"/>
      <c r="C2683" s="129"/>
      <c r="D2683" s="130"/>
      <c r="F2683" s="131"/>
    </row>
    <row r="2684" spans="1:6" ht="15" customHeight="1">
      <c r="A2684" s="141"/>
      <c r="C2684" s="129"/>
      <c r="D2684" s="130"/>
      <c r="F2684" s="131"/>
    </row>
    <row r="2685" spans="1:6" ht="15" customHeight="1">
      <c r="A2685" s="141"/>
      <c r="C2685" s="129"/>
      <c r="D2685" s="130"/>
      <c r="F2685" s="131"/>
    </row>
    <row r="2686" spans="1:6" ht="15" customHeight="1">
      <c r="A2686" s="141"/>
      <c r="C2686" s="129"/>
      <c r="D2686" s="130"/>
      <c r="F2686" s="131"/>
    </row>
    <row r="2687" spans="1:6" ht="15" customHeight="1">
      <c r="A2687" s="141"/>
      <c r="C2687" s="129"/>
      <c r="D2687" s="130"/>
      <c r="F2687" s="131"/>
    </row>
    <row r="2688" spans="1:6" ht="15" customHeight="1">
      <c r="A2688" s="141"/>
      <c r="C2688" s="129"/>
      <c r="D2688" s="130"/>
      <c r="F2688" s="131"/>
    </row>
    <row r="2689" spans="1:6" ht="15" customHeight="1">
      <c r="A2689" s="141"/>
      <c r="C2689" s="129"/>
      <c r="D2689" s="130"/>
      <c r="F2689" s="131"/>
    </row>
    <row r="2690" spans="1:6" ht="15" customHeight="1">
      <c r="A2690" s="141"/>
      <c r="C2690" s="129"/>
      <c r="D2690" s="130"/>
      <c r="F2690" s="131"/>
    </row>
    <row r="2691" spans="1:6" ht="15" customHeight="1">
      <c r="A2691" s="141"/>
      <c r="C2691" s="129"/>
      <c r="D2691" s="130"/>
      <c r="F2691" s="131"/>
    </row>
    <row r="2692" spans="1:6" ht="15" customHeight="1">
      <c r="A2692" s="141"/>
      <c r="C2692" s="129"/>
      <c r="D2692" s="130"/>
      <c r="F2692" s="131"/>
    </row>
    <row r="2693" spans="1:6" ht="15" customHeight="1">
      <c r="A2693" s="141"/>
      <c r="C2693" s="129"/>
      <c r="D2693" s="130"/>
      <c r="F2693" s="131"/>
    </row>
    <row r="2694" spans="1:6" ht="15" customHeight="1">
      <c r="A2694" s="141"/>
      <c r="C2694" s="129"/>
      <c r="D2694" s="130"/>
      <c r="F2694" s="131"/>
    </row>
    <row r="2695" spans="1:6" ht="15" customHeight="1">
      <c r="A2695" s="141"/>
      <c r="C2695" s="129"/>
      <c r="D2695" s="130"/>
      <c r="F2695" s="131"/>
    </row>
    <row r="2696" spans="1:6" ht="15" customHeight="1">
      <c r="A2696" s="141"/>
      <c r="C2696" s="129"/>
      <c r="D2696" s="130"/>
      <c r="F2696" s="131"/>
    </row>
    <row r="2697" spans="1:6" ht="15" customHeight="1">
      <c r="A2697" s="141"/>
      <c r="C2697" s="129"/>
      <c r="D2697" s="130"/>
      <c r="F2697" s="131"/>
    </row>
    <row r="2698" spans="1:6" ht="15" customHeight="1">
      <c r="A2698" s="141"/>
      <c r="C2698" s="129"/>
      <c r="D2698" s="130"/>
      <c r="F2698" s="131"/>
    </row>
    <row r="2699" spans="1:6" ht="15" customHeight="1">
      <c r="A2699" s="141"/>
      <c r="C2699" s="129"/>
      <c r="D2699" s="130"/>
      <c r="F2699" s="131"/>
    </row>
    <row r="2700" spans="1:6" ht="15" customHeight="1">
      <c r="A2700" s="141"/>
      <c r="C2700" s="129"/>
      <c r="D2700" s="130"/>
      <c r="F2700" s="131"/>
    </row>
    <row r="2701" spans="1:6" ht="15" customHeight="1">
      <c r="A2701" s="141"/>
      <c r="C2701" s="129"/>
      <c r="D2701" s="130"/>
      <c r="F2701" s="131"/>
    </row>
    <row r="2702" spans="1:6" ht="15" customHeight="1">
      <c r="A2702" s="141"/>
      <c r="C2702" s="129"/>
      <c r="D2702" s="130"/>
      <c r="F2702" s="131"/>
    </row>
    <row r="2703" spans="1:6" ht="15" customHeight="1">
      <c r="A2703" s="141"/>
      <c r="C2703" s="129"/>
      <c r="D2703" s="130"/>
      <c r="F2703" s="131"/>
    </row>
    <row r="2704" spans="1:6" ht="15" customHeight="1">
      <c r="A2704" s="141"/>
      <c r="C2704" s="129"/>
      <c r="D2704" s="130"/>
      <c r="F2704" s="131"/>
    </row>
    <row r="2705" spans="1:6" ht="15" customHeight="1">
      <c r="A2705" s="141"/>
      <c r="C2705" s="129"/>
      <c r="D2705" s="130"/>
      <c r="F2705" s="131"/>
    </row>
    <row r="2706" spans="1:6" ht="15" customHeight="1">
      <c r="A2706" s="141"/>
      <c r="C2706" s="129"/>
      <c r="D2706" s="130"/>
      <c r="F2706" s="131"/>
    </row>
    <row r="2707" spans="1:6" ht="15" customHeight="1">
      <c r="A2707" s="141"/>
      <c r="C2707" s="129"/>
      <c r="D2707" s="130"/>
      <c r="F2707" s="131"/>
    </row>
    <row r="2708" spans="1:6" ht="15" customHeight="1">
      <c r="A2708" s="141"/>
      <c r="C2708" s="129"/>
      <c r="D2708" s="130"/>
      <c r="F2708" s="131"/>
    </row>
    <row r="2709" spans="1:6" ht="15" customHeight="1">
      <c r="A2709" s="141"/>
      <c r="C2709" s="129"/>
      <c r="D2709" s="130"/>
      <c r="F2709" s="131"/>
    </row>
    <row r="2710" spans="1:6" ht="15" customHeight="1">
      <c r="A2710" s="141"/>
      <c r="C2710" s="129"/>
      <c r="D2710" s="130"/>
      <c r="F2710" s="131"/>
    </row>
    <row r="2711" spans="1:6" ht="15" customHeight="1">
      <c r="A2711" s="141"/>
      <c r="C2711" s="129"/>
      <c r="D2711" s="130"/>
      <c r="F2711" s="131"/>
    </row>
    <row r="2712" spans="1:6" ht="15" customHeight="1">
      <c r="A2712" s="141"/>
      <c r="C2712" s="129"/>
      <c r="D2712" s="130"/>
      <c r="F2712" s="131"/>
    </row>
    <row r="2713" spans="1:6" ht="15" customHeight="1">
      <c r="A2713" s="141"/>
      <c r="C2713" s="129"/>
      <c r="D2713" s="130"/>
      <c r="F2713" s="131"/>
    </row>
    <row r="2714" spans="1:6" ht="15" customHeight="1">
      <c r="A2714" s="141"/>
      <c r="C2714" s="129"/>
      <c r="D2714" s="130"/>
      <c r="F2714" s="131"/>
    </row>
    <row r="2715" spans="1:6" ht="15" customHeight="1">
      <c r="A2715" s="141"/>
      <c r="C2715" s="129"/>
      <c r="D2715" s="130"/>
      <c r="F2715" s="131"/>
    </row>
    <row r="2716" spans="1:6" ht="15" customHeight="1">
      <c r="A2716" s="141"/>
      <c r="C2716" s="129"/>
      <c r="D2716" s="130"/>
      <c r="F2716" s="131"/>
    </row>
    <row r="2717" spans="1:6" ht="15" customHeight="1">
      <c r="A2717" s="141"/>
      <c r="C2717" s="129"/>
      <c r="D2717" s="130"/>
      <c r="F2717" s="131"/>
    </row>
    <row r="2718" spans="1:6" ht="15" customHeight="1">
      <c r="A2718" s="141"/>
      <c r="C2718" s="129"/>
      <c r="D2718" s="130"/>
      <c r="F2718" s="131"/>
    </row>
    <row r="2719" spans="1:6" ht="15" customHeight="1">
      <c r="A2719" s="141"/>
      <c r="C2719" s="129"/>
      <c r="D2719" s="130"/>
      <c r="F2719" s="131"/>
    </row>
    <row r="2720" spans="1:6" ht="15" customHeight="1">
      <c r="A2720" s="141"/>
      <c r="C2720" s="129"/>
      <c r="D2720" s="130"/>
      <c r="F2720" s="131"/>
    </row>
    <row r="2721" spans="1:6" ht="15" customHeight="1">
      <c r="A2721" s="141"/>
      <c r="C2721" s="129"/>
      <c r="D2721" s="130"/>
      <c r="F2721" s="131"/>
    </row>
    <row r="2722" spans="1:6" ht="15" customHeight="1">
      <c r="A2722" s="141"/>
      <c r="C2722" s="129"/>
      <c r="D2722" s="130"/>
      <c r="F2722" s="131"/>
    </row>
    <row r="2723" spans="1:6" ht="15" customHeight="1">
      <c r="A2723" s="141"/>
      <c r="C2723" s="129"/>
      <c r="D2723" s="130"/>
      <c r="F2723" s="131"/>
    </row>
    <row r="2724" spans="1:6" ht="15" customHeight="1">
      <c r="A2724" s="141"/>
      <c r="C2724" s="129"/>
      <c r="D2724" s="130"/>
      <c r="F2724" s="131"/>
    </row>
    <row r="2725" spans="1:6" ht="15" customHeight="1">
      <c r="A2725" s="141"/>
      <c r="C2725" s="129"/>
      <c r="D2725" s="130"/>
      <c r="F2725" s="131"/>
    </row>
    <row r="2726" spans="1:6" ht="15" customHeight="1">
      <c r="A2726" s="141"/>
      <c r="C2726" s="129"/>
      <c r="D2726" s="130"/>
      <c r="F2726" s="131"/>
    </row>
    <row r="2727" spans="1:6" ht="15" customHeight="1">
      <c r="A2727" s="141"/>
      <c r="C2727" s="129"/>
      <c r="D2727" s="130"/>
      <c r="F2727" s="131"/>
    </row>
    <row r="2728" spans="1:6" ht="15" customHeight="1">
      <c r="A2728" s="141"/>
      <c r="C2728" s="129"/>
      <c r="D2728" s="130"/>
      <c r="F2728" s="131"/>
    </row>
    <row r="2729" spans="1:6" ht="15" customHeight="1">
      <c r="A2729" s="141"/>
      <c r="C2729" s="129"/>
      <c r="D2729" s="130"/>
      <c r="F2729" s="131"/>
    </row>
    <row r="2730" spans="1:6" ht="15" customHeight="1">
      <c r="A2730" s="141"/>
      <c r="C2730" s="129"/>
      <c r="D2730" s="130"/>
      <c r="F2730" s="131"/>
    </row>
    <row r="2731" spans="1:6" ht="15" customHeight="1">
      <c r="A2731" s="141"/>
      <c r="C2731" s="129"/>
      <c r="D2731" s="130"/>
      <c r="F2731" s="131"/>
    </row>
    <row r="2732" spans="1:6" ht="15" customHeight="1">
      <c r="A2732" s="141"/>
      <c r="C2732" s="129"/>
      <c r="D2732" s="130"/>
      <c r="F2732" s="131"/>
    </row>
    <row r="2733" spans="1:6" ht="15" customHeight="1">
      <c r="A2733" s="141"/>
      <c r="C2733" s="129"/>
      <c r="D2733" s="130"/>
      <c r="F2733" s="131"/>
    </row>
    <row r="2734" spans="1:6" ht="15" customHeight="1">
      <c r="A2734" s="141"/>
      <c r="C2734" s="129"/>
      <c r="D2734" s="130"/>
      <c r="F2734" s="131"/>
    </row>
    <row r="2735" spans="1:6" ht="15" customHeight="1">
      <c r="A2735" s="141"/>
      <c r="C2735" s="129"/>
      <c r="D2735" s="130"/>
      <c r="F2735" s="131"/>
    </row>
    <row r="2736" spans="1:6" ht="15" customHeight="1">
      <c r="A2736" s="141"/>
      <c r="C2736" s="129"/>
      <c r="D2736" s="130"/>
      <c r="F2736" s="131"/>
    </row>
    <row r="2737" spans="1:6" ht="15" customHeight="1">
      <c r="A2737" s="141"/>
      <c r="C2737" s="129"/>
      <c r="D2737" s="130"/>
      <c r="F2737" s="131"/>
    </row>
    <row r="2738" spans="1:6" ht="15" customHeight="1">
      <c r="A2738" s="141"/>
      <c r="C2738" s="129"/>
      <c r="D2738" s="130"/>
      <c r="F2738" s="131"/>
    </row>
    <row r="2739" spans="1:6" ht="15" customHeight="1">
      <c r="A2739" s="141"/>
      <c r="C2739" s="129"/>
      <c r="D2739" s="130"/>
      <c r="F2739" s="131"/>
    </row>
    <row r="2740" spans="1:6" ht="15" customHeight="1">
      <c r="A2740" s="141"/>
      <c r="C2740" s="129"/>
      <c r="D2740" s="130"/>
      <c r="F2740" s="131"/>
    </row>
    <row r="2741" spans="1:6" ht="15" customHeight="1">
      <c r="A2741" s="141"/>
      <c r="C2741" s="129"/>
      <c r="D2741" s="130"/>
      <c r="F2741" s="131"/>
    </row>
    <row r="2742" spans="1:6" ht="15" customHeight="1">
      <c r="A2742" s="141"/>
      <c r="C2742" s="129"/>
      <c r="D2742" s="130"/>
      <c r="F2742" s="131"/>
    </row>
    <row r="2743" spans="1:6" ht="15" customHeight="1">
      <c r="A2743" s="141"/>
      <c r="C2743" s="129"/>
      <c r="D2743" s="130"/>
      <c r="F2743" s="131"/>
    </row>
    <row r="2744" spans="1:6" ht="15" customHeight="1">
      <c r="A2744" s="141"/>
      <c r="C2744" s="129"/>
      <c r="D2744" s="130"/>
      <c r="F2744" s="131"/>
    </row>
    <row r="2745" spans="1:6" ht="15" customHeight="1">
      <c r="A2745" s="141"/>
      <c r="C2745" s="129"/>
      <c r="D2745" s="130"/>
      <c r="F2745" s="131"/>
    </row>
    <row r="2746" spans="1:6" ht="15" customHeight="1">
      <c r="A2746" s="141"/>
      <c r="C2746" s="129"/>
      <c r="D2746" s="130"/>
      <c r="F2746" s="131"/>
    </row>
    <row r="2747" spans="1:6" ht="15" customHeight="1">
      <c r="A2747" s="141"/>
      <c r="C2747" s="129"/>
      <c r="D2747" s="130"/>
      <c r="F2747" s="131"/>
    </row>
    <row r="2748" spans="1:6" ht="15" customHeight="1">
      <c r="A2748" s="141"/>
      <c r="C2748" s="129"/>
      <c r="D2748" s="130"/>
      <c r="F2748" s="131"/>
    </row>
    <row r="2749" spans="1:6" ht="15" customHeight="1">
      <c r="A2749" s="141"/>
      <c r="C2749" s="129"/>
      <c r="D2749" s="130"/>
      <c r="F2749" s="131"/>
    </row>
    <row r="2750" spans="1:6" ht="15" customHeight="1">
      <c r="A2750" s="141"/>
      <c r="C2750" s="129"/>
      <c r="D2750" s="130"/>
      <c r="F2750" s="131"/>
    </row>
    <row r="2751" spans="1:6" ht="15" customHeight="1">
      <c r="A2751" s="141"/>
      <c r="C2751" s="129"/>
      <c r="D2751" s="130"/>
      <c r="F2751" s="131"/>
    </row>
    <row r="2752" spans="1:6" ht="15" customHeight="1">
      <c r="A2752" s="141"/>
      <c r="C2752" s="129"/>
      <c r="D2752" s="130"/>
      <c r="F2752" s="131"/>
    </row>
    <row r="2753" spans="1:6" ht="15" customHeight="1">
      <c r="A2753" s="141"/>
      <c r="C2753" s="129"/>
      <c r="D2753" s="130"/>
      <c r="F2753" s="131"/>
    </row>
    <row r="2754" spans="1:6" ht="15" customHeight="1">
      <c r="A2754" s="141"/>
      <c r="C2754" s="129"/>
      <c r="D2754" s="130"/>
      <c r="F2754" s="131"/>
    </row>
    <row r="2755" spans="1:6" ht="15" customHeight="1">
      <c r="A2755" s="141"/>
      <c r="C2755" s="129"/>
      <c r="D2755" s="130"/>
      <c r="F2755" s="131"/>
    </row>
    <row r="2756" spans="1:6" ht="15" customHeight="1">
      <c r="A2756" s="141"/>
      <c r="C2756" s="129"/>
      <c r="D2756" s="130"/>
      <c r="F2756" s="131"/>
    </row>
    <row r="2757" spans="1:6" ht="15" customHeight="1">
      <c r="A2757" s="141"/>
      <c r="C2757" s="129"/>
      <c r="D2757" s="130"/>
      <c r="F2757" s="131"/>
    </row>
    <row r="2758" spans="1:6" ht="15" customHeight="1">
      <c r="A2758" s="141"/>
      <c r="C2758" s="129"/>
      <c r="D2758" s="130"/>
      <c r="F2758" s="131"/>
    </row>
    <row r="2759" spans="1:6" ht="15" customHeight="1">
      <c r="A2759" s="141"/>
      <c r="C2759" s="129"/>
      <c r="D2759" s="130"/>
      <c r="F2759" s="131"/>
    </row>
    <row r="2760" spans="1:6" ht="15" customHeight="1">
      <c r="A2760" s="141"/>
      <c r="C2760" s="129"/>
      <c r="D2760" s="130"/>
      <c r="F2760" s="131"/>
    </row>
    <row r="2761" spans="1:6" ht="15" customHeight="1">
      <c r="A2761" s="141"/>
      <c r="C2761" s="129"/>
      <c r="D2761" s="130"/>
      <c r="F2761" s="131"/>
    </row>
    <row r="2762" spans="1:6" ht="15" customHeight="1">
      <c r="A2762" s="114"/>
    </row>
  </sheetData>
  <autoFilter ref="A1:J2762" xr:uid="{9ED682D2-77E6-4A95-88EC-A93F4DB9DEDA}"/>
  <phoneticPr fontId="10" type="noConversion"/>
  <conditionalFormatting sqref="A1:J8829">
    <cfRule type="expression" dxfId="14" priority="1">
      <formula>ISEVEN($A1)</formula>
    </cfRule>
  </conditionalFormatting>
  <conditionalFormatting sqref="G1:G1048576">
    <cfRule type="cellIs" dxfId="13" priority="5" operator="greaterThan">
      <formula>40</formula>
    </cfRule>
  </conditionalFormatting>
  <pageMargins left="0.511811024" right="0.511811024" top="0.78740157499999996" bottom="0.78740157499999996" header="0.31496062000000002" footer="0.31496062000000002"/>
  <headerFooter>
    <oddFooter>&amp;L_x000D_&amp;1#&amp;"Aptos"&amp;8&amp;K000000 Classificação da informação: Confidencial Grupo de Acesso: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0554-3AA6-43CE-8ABE-9388A434884B}">
  <sheetPr>
    <tabColor rgb="FF00B0F0"/>
  </sheetPr>
  <dimension ref="B1:J1839"/>
  <sheetViews>
    <sheetView zoomScaleNormal="100" workbookViewId="0">
      <selection activeCell="J55" sqref="J55"/>
    </sheetView>
  </sheetViews>
  <sheetFormatPr defaultRowHeight="15"/>
  <cols>
    <col min="2" max="2" width="11.42578125" style="113" bestFit="1" customWidth="1"/>
    <col min="3" max="3" width="37.85546875" style="112" customWidth="1"/>
    <col min="4" max="4" width="41.5703125" style="113" customWidth="1"/>
    <col min="5" max="5" width="10.42578125" style="112" customWidth="1"/>
    <col min="6" max="6" width="14.42578125" style="112" customWidth="1"/>
    <col min="7" max="7" width="10.7109375" style="112" customWidth="1"/>
    <col min="8" max="8" width="5.28515625" style="113" bestFit="1" customWidth="1"/>
    <col min="9" max="9" width="7.85546875" style="113" customWidth="1"/>
    <col min="10" max="10" width="107" style="112" customWidth="1"/>
  </cols>
  <sheetData>
    <row r="1" spans="2:10" s="124" customFormat="1">
      <c r="B1" s="125" t="s">
        <v>121</v>
      </c>
      <c r="C1" s="125" t="s">
        <v>115</v>
      </c>
      <c r="D1" s="125" t="s">
        <v>2891</v>
      </c>
      <c r="E1" s="125" t="s">
        <v>164</v>
      </c>
      <c r="F1" s="125" t="s">
        <v>165</v>
      </c>
      <c r="G1" s="125" t="s">
        <v>166</v>
      </c>
      <c r="H1" s="125" t="s">
        <v>167</v>
      </c>
      <c r="I1" s="125" t="s">
        <v>168</v>
      </c>
      <c r="J1" s="125" t="s">
        <v>169</v>
      </c>
    </row>
    <row r="2" spans="2:10">
      <c r="B2" s="114">
        <v>1</v>
      </c>
      <c r="C2" s="113" t="s">
        <v>2147</v>
      </c>
      <c r="H2" s="126" t="s">
        <v>153</v>
      </c>
      <c r="I2" s="130"/>
      <c r="J2" s="112" t="s">
        <v>348</v>
      </c>
    </row>
    <row r="3" spans="2:10">
      <c r="B3" s="114">
        <v>1</v>
      </c>
      <c r="C3" s="113" t="s">
        <v>2147</v>
      </c>
      <c r="H3" s="126" t="s">
        <v>153</v>
      </c>
      <c r="I3" s="130" t="s">
        <v>153</v>
      </c>
      <c r="J3" s="112" t="s">
        <v>170</v>
      </c>
    </row>
    <row r="4" spans="2:10">
      <c r="B4" s="114">
        <v>1</v>
      </c>
      <c r="C4" s="113" t="s">
        <v>2147</v>
      </c>
      <c r="H4" s="126" t="s">
        <v>153</v>
      </c>
      <c r="I4" s="130" t="s">
        <v>155</v>
      </c>
      <c r="J4" s="112" t="s">
        <v>170</v>
      </c>
    </row>
    <row r="5" spans="2:10">
      <c r="B5" s="114">
        <v>1</v>
      </c>
      <c r="C5" s="113" t="s">
        <v>2147</v>
      </c>
      <c r="H5" s="129" t="s">
        <v>153</v>
      </c>
      <c r="I5" s="130" t="s">
        <v>157</v>
      </c>
      <c r="J5" s="112" t="s">
        <v>403</v>
      </c>
    </row>
    <row r="6" spans="2:10">
      <c r="B6" s="114">
        <v>1</v>
      </c>
      <c r="C6" s="113" t="s">
        <v>2147</v>
      </c>
      <c r="H6" s="126" t="s">
        <v>153</v>
      </c>
      <c r="I6" s="130" t="s">
        <v>159</v>
      </c>
      <c r="J6" s="112" t="s">
        <v>170</v>
      </c>
    </row>
    <row r="7" spans="2:10">
      <c r="B7" s="114">
        <v>1</v>
      </c>
      <c r="C7" s="113" t="s">
        <v>2147</v>
      </c>
      <c r="H7" s="126" t="s">
        <v>153</v>
      </c>
      <c r="I7" s="130" t="s">
        <v>161</v>
      </c>
      <c r="J7" s="112" t="s">
        <v>402</v>
      </c>
    </row>
    <row r="8" spans="2:10">
      <c r="B8" s="114">
        <v>1</v>
      </c>
      <c r="C8" s="113" t="s">
        <v>2147</v>
      </c>
      <c r="H8" s="126" t="s">
        <v>163</v>
      </c>
      <c r="I8" s="130"/>
      <c r="J8" s="112" t="s">
        <v>2089</v>
      </c>
    </row>
    <row r="9" spans="2:10">
      <c r="B9" s="114">
        <v>2</v>
      </c>
      <c r="C9" s="113" t="s">
        <v>2148</v>
      </c>
      <c r="H9" s="126" t="s">
        <v>153</v>
      </c>
      <c r="I9" s="130"/>
      <c r="J9" s="112" t="s">
        <v>349</v>
      </c>
    </row>
    <row r="10" spans="2:10">
      <c r="B10" s="114">
        <v>2</v>
      </c>
      <c r="C10" s="113" t="s">
        <v>2148</v>
      </c>
      <c r="H10" s="126" t="s">
        <v>153</v>
      </c>
      <c r="I10" s="130" t="s">
        <v>153</v>
      </c>
      <c r="J10" s="112" t="s">
        <v>170</v>
      </c>
    </row>
    <row r="11" spans="2:10">
      <c r="B11" s="114">
        <v>2</v>
      </c>
      <c r="C11" s="113" t="s">
        <v>2148</v>
      </c>
      <c r="H11" s="126" t="s">
        <v>153</v>
      </c>
      <c r="I11" s="130" t="s">
        <v>155</v>
      </c>
      <c r="J11" s="112" t="s">
        <v>170</v>
      </c>
    </row>
    <row r="12" spans="2:10">
      <c r="B12" s="114">
        <v>2</v>
      </c>
      <c r="C12" s="113" t="s">
        <v>2148</v>
      </c>
      <c r="H12" s="129" t="s">
        <v>153</v>
      </c>
      <c r="I12" s="130" t="s">
        <v>157</v>
      </c>
      <c r="J12" s="112" t="s">
        <v>403</v>
      </c>
    </row>
    <row r="13" spans="2:10">
      <c r="B13" s="114">
        <v>2</v>
      </c>
      <c r="C13" s="113" t="s">
        <v>2148</v>
      </c>
      <c r="H13" s="126" t="s">
        <v>153</v>
      </c>
      <c r="I13" s="130" t="s">
        <v>159</v>
      </c>
      <c r="J13" s="112" t="s">
        <v>170</v>
      </c>
    </row>
    <row r="14" spans="2:10">
      <c r="B14" s="114">
        <v>2</v>
      </c>
      <c r="C14" s="113" t="s">
        <v>2148</v>
      </c>
      <c r="H14" s="126" t="s">
        <v>153</v>
      </c>
      <c r="I14" s="130" t="s">
        <v>161</v>
      </c>
      <c r="J14" s="112" t="s">
        <v>402</v>
      </c>
    </row>
    <row r="15" spans="2:10">
      <c r="B15" s="114">
        <v>2</v>
      </c>
      <c r="C15" s="113" t="s">
        <v>2148</v>
      </c>
      <c r="H15" s="126" t="s">
        <v>163</v>
      </c>
      <c r="I15" s="130"/>
      <c r="J15" s="112" t="s">
        <v>502</v>
      </c>
    </row>
    <row r="16" spans="2:10">
      <c r="B16" s="114">
        <v>3</v>
      </c>
      <c r="C16" s="113" t="s">
        <v>2148</v>
      </c>
      <c r="H16" s="126" t="s">
        <v>153</v>
      </c>
      <c r="I16" s="130"/>
      <c r="J16" s="112" t="s">
        <v>350</v>
      </c>
    </row>
    <row r="17" spans="2:10">
      <c r="B17" s="114">
        <v>3</v>
      </c>
      <c r="C17" s="113" t="s">
        <v>2148</v>
      </c>
      <c r="H17" s="126" t="s">
        <v>153</v>
      </c>
      <c r="I17" s="130" t="s">
        <v>153</v>
      </c>
      <c r="J17" s="112" t="s">
        <v>170</v>
      </c>
    </row>
    <row r="18" spans="2:10">
      <c r="B18" s="114">
        <v>3</v>
      </c>
      <c r="C18" s="113" t="s">
        <v>2148</v>
      </c>
      <c r="H18" s="126" t="s">
        <v>153</v>
      </c>
      <c r="I18" s="130" t="s">
        <v>155</v>
      </c>
      <c r="J18" s="112" t="s">
        <v>170</v>
      </c>
    </row>
    <row r="19" spans="2:10">
      <c r="B19" s="114">
        <v>3</v>
      </c>
      <c r="C19" s="113" t="s">
        <v>2148</v>
      </c>
      <c r="H19" s="129" t="s">
        <v>153</v>
      </c>
      <c r="I19" s="130" t="s">
        <v>157</v>
      </c>
      <c r="J19" s="112" t="s">
        <v>403</v>
      </c>
    </row>
    <row r="20" spans="2:10">
      <c r="B20" s="114">
        <v>3</v>
      </c>
      <c r="C20" s="113" t="s">
        <v>2148</v>
      </c>
      <c r="H20" s="126" t="s">
        <v>153</v>
      </c>
      <c r="I20" s="130" t="s">
        <v>159</v>
      </c>
      <c r="J20" s="112" t="s">
        <v>170</v>
      </c>
    </row>
    <row r="21" spans="2:10">
      <c r="B21" s="114">
        <v>3</v>
      </c>
      <c r="C21" s="113" t="s">
        <v>2148</v>
      </c>
      <c r="H21" s="126" t="s">
        <v>153</v>
      </c>
      <c r="I21" s="130" t="s">
        <v>161</v>
      </c>
      <c r="J21" s="112" t="s">
        <v>402</v>
      </c>
    </row>
    <row r="22" spans="2:10" s="135" customFormat="1">
      <c r="B22" s="114">
        <v>3</v>
      </c>
      <c r="C22" s="113" t="s">
        <v>2148</v>
      </c>
      <c r="D22" s="113"/>
      <c r="E22" s="112"/>
      <c r="F22" s="112"/>
      <c r="G22" s="112"/>
      <c r="H22" s="133" t="s">
        <v>163</v>
      </c>
      <c r="I22" s="134"/>
      <c r="J22" s="112" t="s">
        <v>2033</v>
      </c>
    </row>
    <row r="23" spans="2:10">
      <c r="B23" s="114">
        <v>3</v>
      </c>
      <c r="C23" s="113" t="s">
        <v>2148</v>
      </c>
      <c r="H23" s="126" t="s">
        <v>452</v>
      </c>
      <c r="I23" s="130"/>
      <c r="J23" s="112" t="s">
        <v>448</v>
      </c>
    </row>
    <row r="24" spans="2:10">
      <c r="B24" s="114">
        <v>4</v>
      </c>
      <c r="C24" s="113"/>
      <c r="D24" s="113">
        <v>10380837</v>
      </c>
      <c r="H24" s="126" t="s">
        <v>153</v>
      </c>
      <c r="I24" s="130"/>
      <c r="J24" s="112" t="s">
        <v>236</v>
      </c>
    </row>
    <row r="25" spans="2:10">
      <c r="B25" s="114">
        <v>4</v>
      </c>
      <c r="C25" s="113"/>
      <c r="D25" s="113">
        <v>10380837</v>
      </c>
      <c r="H25" s="126" t="s">
        <v>153</v>
      </c>
      <c r="I25" s="130" t="s">
        <v>153</v>
      </c>
      <c r="J25" s="112" t="s">
        <v>170</v>
      </c>
    </row>
    <row r="26" spans="2:10">
      <c r="B26" s="114">
        <v>4</v>
      </c>
      <c r="C26" s="113"/>
      <c r="D26" s="113">
        <v>10380837</v>
      </c>
      <c r="H26" s="126" t="s">
        <v>153</v>
      </c>
      <c r="I26" s="130" t="s">
        <v>155</v>
      </c>
      <c r="J26" s="112" t="s">
        <v>170</v>
      </c>
    </row>
    <row r="27" spans="2:10">
      <c r="B27" s="114">
        <v>4</v>
      </c>
      <c r="C27" s="113"/>
      <c r="D27" s="113">
        <v>10380837</v>
      </c>
      <c r="H27" s="129" t="s">
        <v>153</v>
      </c>
      <c r="I27" s="130" t="s">
        <v>157</v>
      </c>
      <c r="J27" s="112" t="s">
        <v>403</v>
      </c>
    </row>
    <row r="28" spans="2:10">
      <c r="B28" s="114">
        <v>4</v>
      </c>
      <c r="C28" s="113"/>
      <c r="D28" s="113">
        <v>10380837</v>
      </c>
      <c r="H28" s="126" t="s">
        <v>153</v>
      </c>
      <c r="I28" s="130" t="s">
        <v>159</v>
      </c>
      <c r="J28" s="112" t="s">
        <v>170</v>
      </c>
    </row>
    <row r="29" spans="2:10">
      <c r="B29" s="114">
        <v>4</v>
      </c>
      <c r="C29" s="113"/>
      <c r="D29" s="113">
        <v>10380837</v>
      </c>
      <c r="H29" s="126" t="s">
        <v>153</v>
      </c>
      <c r="I29" s="130" t="s">
        <v>161</v>
      </c>
      <c r="J29" s="112" t="s">
        <v>402</v>
      </c>
    </row>
    <row r="30" spans="2:10">
      <c r="B30" s="114">
        <v>4</v>
      </c>
      <c r="C30" s="113"/>
      <c r="D30" s="113">
        <v>10380837</v>
      </c>
      <c r="H30" s="126" t="s">
        <v>163</v>
      </c>
      <c r="I30" s="130"/>
      <c r="J30" s="112" t="s">
        <v>417</v>
      </c>
    </row>
    <row r="31" spans="2:10">
      <c r="B31" s="114">
        <v>5</v>
      </c>
      <c r="C31" s="113"/>
      <c r="D31" s="113">
        <v>10384772</v>
      </c>
      <c r="H31" s="126" t="s">
        <v>153</v>
      </c>
      <c r="I31" s="130"/>
    </row>
    <row r="32" spans="2:10">
      <c r="B32" s="114">
        <v>5</v>
      </c>
      <c r="C32" s="113"/>
      <c r="D32" s="113">
        <v>10384772</v>
      </c>
      <c r="H32" s="126" t="s">
        <v>153</v>
      </c>
      <c r="I32" s="130" t="s">
        <v>153</v>
      </c>
      <c r="J32" s="112" t="s">
        <v>170</v>
      </c>
    </row>
    <row r="33" spans="2:10">
      <c r="B33" s="114">
        <v>5</v>
      </c>
      <c r="C33" s="113"/>
      <c r="D33" s="113">
        <v>10384772</v>
      </c>
      <c r="H33" s="126" t="s">
        <v>153</v>
      </c>
      <c r="I33" s="130" t="s">
        <v>155</v>
      </c>
      <c r="J33" s="112" t="s">
        <v>170</v>
      </c>
    </row>
    <row r="34" spans="2:10">
      <c r="B34" s="114">
        <v>5</v>
      </c>
      <c r="C34" s="113"/>
      <c r="D34" s="113">
        <v>10384772</v>
      </c>
      <c r="H34" s="129" t="s">
        <v>153</v>
      </c>
      <c r="I34" s="130" t="s">
        <v>157</v>
      </c>
      <c r="J34" s="112" t="s">
        <v>403</v>
      </c>
    </row>
    <row r="35" spans="2:10">
      <c r="B35" s="114">
        <v>5</v>
      </c>
      <c r="C35" s="113"/>
      <c r="D35" s="113">
        <v>10384772</v>
      </c>
      <c r="H35" s="126" t="s">
        <v>153</v>
      </c>
      <c r="I35" s="130" t="s">
        <v>159</v>
      </c>
      <c r="J35" s="112" t="s">
        <v>170</v>
      </c>
    </row>
    <row r="36" spans="2:10">
      <c r="B36" s="114">
        <v>5</v>
      </c>
      <c r="C36" s="113"/>
      <c r="D36" s="113">
        <v>10384772</v>
      </c>
      <c r="H36" s="126" t="s">
        <v>153</v>
      </c>
      <c r="I36" s="130" t="s">
        <v>161</v>
      </c>
      <c r="J36" s="112" t="s">
        <v>402</v>
      </c>
    </row>
    <row r="37" spans="2:10">
      <c r="B37" s="114">
        <v>5</v>
      </c>
      <c r="C37" s="113"/>
      <c r="D37" s="113">
        <v>10384772</v>
      </c>
      <c r="H37" s="126" t="s">
        <v>163</v>
      </c>
      <c r="I37" s="130"/>
      <c r="J37" s="112" t="s">
        <v>503</v>
      </c>
    </row>
    <row r="38" spans="2:10">
      <c r="B38" s="114">
        <v>6</v>
      </c>
      <c r="C38" s="113" t="s">
        <v>2149</v>
      </c>
      <c r="H38" s="126" t="s">
        <v>153</v>
      </c>
      <c r="I38" s="130"/>
    </row>
    <row r="39" spans="2:10">
      <c r="B39" s="114">
        <v>6</v>
      </c>
      <c r="C39" s="113" t="s">
        <v>2149</v>
      </c>
      <c r="H39" s="126" t="s">
        <v>153</v>
      </c>
      <c r="I39" s="130" t="s">
        <v>153</v>
      </c>
      <c r="J39" s="112" t="s">
        <v>170</v>
      </c>
    </row>
    <row r="40" spans="2:10">
      <c r="B40" s="114">
        <v>6</v>
      </c>
      <c r="C40" s="113" t="s">
        <v>2149</v>
      </c>
      <c r="H40" s="126" t="s">
        <v>153</v>
      </c>
      <c r="I40" s="130" t="s">
        <v>155</v>
      </c>
      <c r="J40" s="112" t="s">
        <v>170</v>
      </c>
    </row>
    <row r="41" spans="2:10">
      <c r="B41" s="114">
        <v>6</v>
      </c>
      <c r="C41" s="113" t="s">
        <v>2149</v>
      </c>
      <c r="H41" s="129" t="s">
        <v>153</v>
      </c>
      <c r="I41" s="130" t="s">
        <v>157</v>
      </c>
      <c r="J41" s="112" t="s">
        <v>403</v>
      </c>
    </row>
    <row r="42" spans="2:10">
      <c r="B42" s="114">
        <v>6</v>
      </c>
      <c r="C42" s="113" t="s">
        <v>2149</v>
      </c>
      <c r="H42" s="126" t="s">
        <v>153</v>
      </c>
      <c r="I42" s="130" t="s">
        <v>159</v>
      </c>
      <c r="J42" s="112" t="s">
        <v>170</v>
      </c>
    </row>
    <row r="43" spans="2:10">
      <c r="B43" s="114">
        <v>6</v>
      </c>
      <c r="C43" s="113" t="s">
        <v>2149</v>
      </c>
      <c r="H43" s="126" t="s">
        <v>153</v>
      </c>
      <c r="I43" s="130" t="s">
        <v>161</v>
      </c>
      <c r="J43" s="112" t="s">
        <v>402</v>
      </c>
    </row>
    <row r="44" spans="2:10">
      <c r="B44" s="114">
        <v>6</v>
      </c>
      <c r="C44" s="113" t="s">
        <v>2149</v>
      </c>
      <c r="H44" s="126" t="s">
        <v>163</v>
      </c>
      <c r="I44" s="130"/>
      <c r="J44" s="112" t="s">
        <v>499</v>
      </c>
    </row>
    <row r="45" spans="2:10">
      <c r="B45" s="114">
        <v>7</v>
      </c>
      <c r="C45" s="113"/>
      <c r="D45" s="113">
        <v>10380863</v>
      </c>
      <c r="H45" s="126" t="s">
        <v>153</v>
      </c>
      <c r="I45" s="130"/>
    </row>
    <row r="46" spans="2:10">
      <c r="B46" s="114">
        <v>7</v>
      </c>
      <c r="C46" s="113"/>
      <c r="D46" s="113">
        <v>10380863</v>
      </c>
      <c r="H46" s="126" t="s">
        <v>153</v>
      </c>
      <c r="I46" s="130" t="s">
        <v>153</v>
      </c>
      <c r="J46" s="112" t="s">
        <v>170</v>
      </c>
    </row>
    <row r="47" spans="2:10">
      <c r="B47" s="114">
        <v>7</v>
      </c>
      <c r="C47" s="113"/>
      <c r="D47" s="113">
        <v>10380863</v>
      </c>
      <c r="H47" s="126" t="s">
        <v>153</v>
      </c>
      <c r="I47" s="130" t="s">
        <v>155</v>
      </c>
      <c r="J47" s="112" t="s">
        <v>170</v>
      </c>
    </row>
    <row r="48" spans="2:10">
      <c r="B48" s="114">
        <v>7</v>
      </c>
      <c r="C48" s="113"/>
      <c r="D48" s="113">
        <v>10380863</v>
      </c>
      <c r="H48" s="129" t="s">
        <v>153</v>
      </c>
      <c r="I48" s="130" t="s">
        <v>157</v>
      </c>
      <c r="J48" s="112" t="s">
        <v>403</v>
      </c>
    </row>
    <row r="49" spans="2:10">
      <c r="B49" s="114">
        <v>7</v>
      </c>
      <c r="C49" s="113"/>
      <c r="D49" s="113">
        <v>10380863</v>
      </c>
      <c r="H49" s="126" t="s">
        <v>153</v>
      </c>
      <c r="I49" s="130" t="s">
        <v>159</v>
      </c>
      <c r="J49" s="112" t="s">
        <v>170</v>
      </c>
    </row>
    <row r="50" spans="2:10">
      <c r="B50" s="114">
        <v>7</v>
      </c>
      <c r="C50" s="113"/>
      <c r="D50" s="113">
        <v>10380863</v>
      </c>
      <c r="H50" s="126" t="s">
        <v>153</v>
      </c>
      <c r="I50" s="130" t="s">
        <v>161</v>
      </c>
      <c r="J50" s="112" t="s">
        <v>402</v>
      </c>
    </row>
    <row r="51" spans="2:10">
      <c r="B51" s="114">
        <v>7</v>
      </c>
      <c r="C51" s="113"/>
      <c r="D51" s="113">
        <v>10380863</v>
      </c>
      <c r="H51" s="126" t="s">
        <v>163</v>
      </c>
      <c r="I51" s="130"/>
      <c r="J51" s="112" t="s">
        <v>504</v>
      </c>
    </row>
    <row r="52" spans="2:10">
      <c r="B52" s="114">
        <v>8</v>
      </c>
      <c r="C52" s="113" t="s">
        <v>2149</v>
      </c>
      <c r="H52" s="126" t="s">
        <v>153</v>
      </c>
      <c r="I52" s="130"/>
    </row>
    <row r="53" spans="2:10">
      <c r="B53" s="114">
        <v>8</v>
      </c>
      <c r="C53" s="113" t="s">
        <v>2149</v>
      </c>
      <c r="H53" s="126" t="s">
        <v>153</v>
      </c>
      <c r="I53" s="130" t="s">
        <v>153</v>
      </c>
      <c r="J53" s="112" t="s">
        <v>170</v>
      </c>
    </row>
    <row r="54" spans="2:10">
      <c r="B54" s="114">
        <v>8</v>
      </c>
      <c r="C54" s="113" t="s">
        <v>2149</v>
      </c>
      <c r="H54" s="126" t="s">
        <v>153</v>
      </c>
      <c r="I54" s="130" t="s">
        <v>155</v>
      </c>
      <c r="J54" s="112" t="s">
        <v>170</v>
      </c>
    </row>
    <row r="55" spans="2:10">
      <c r="B55" s="114">
        <v>8</v>
      </c>
      <c r="C55" s="113" t="s">
        <v>2149</v>
      </c>
      <c r="H55" s="129" t="s">
        <v>153</v>
      </c>
      <c r="I55" s="130" t="s">
        <v>157</v>
      </c>
      <c r="J55" s="112" t="s">
        <v>403</v>
      </c>
    </row>
    <row r="56" spans="2:10">
      <c r="B56" s="114">
        <v>8</v>
      </c>
      <c r="C56" s="113" t="s">
        <v>2149</v>
      </c>
      <c r="H56" s="126" t="s">
        <v>153</v>
      </c>
      <c r="I56" s="130" t="s">
        <v>159</v>
      </c>
      <c r="J56" s="112" t="s">
        <v>170</v>
      </c>
    </row>
    <row r="57" spans="2:10">
      <c r="B57" s="114">
        <v>8</v>
      </c>
      <c r="C57" s="113" t="s">
        <v>2149</v>
      </c>
      <c r="H57" s="126" t="s">
        <v>153</v>
      </c>
      <c r="I57" s="130" t="s">
        <v>161</v>
      </c>
      <c r="J57" s="112" t="s">
        <v>402</v>
      </c>
    </row>
    <row r="58" spans="2:10">
      <c r="B58" s="114">
        <v>8</v>
      </c>
      <c r="C58" s="113" t="s">
        <v>2149</v>
      </c>
      <c r="H58" s="126" t="s">
        <v>163</v>
      </c>
      <c r="I58" s="130"/>
      <c r="J58" s="112" t="s">
        <v>2034</v>
      </c>
    </row>
    <row r="59" spans="2:10">
      <c r="B59" s="114">
        <v>8</v>
      </c>
      <c r="C59" s="113" t="s">
        <v>2149</v>
      </c>
      <c r="H59" s="126" t="s">
        <v>452</v>
      </c>
      <c r="I59" s="130"/>
      <c r="J59" s="112" t="s">
        <v>408</v>
      </c>
    </row>
    <row r="60" spans="2:10">
      <c r="B60" s="114">
        <v>9</v>
      </c>
      <c r="C60" s="113"/>
      <c r="D60" s="113">
        <v>10384715</v>
      </c>
      <c r="H60" s="126" t="s">
        <v>153</v>
      </c>
      <c r="I60" s="130"/>
    </row>
    <row r="61" spans="2:10">
      <c r="B61" s="114">
        <v>9</v>
      </c>
      <c r="C61" s="113"/>
      <c r="D61" s="113">
        <v>10384715</v>
      </c>
      <c r="H61" s="126" t="s">
        <v>153</v>
      </c>
      <c r="I61" s="130" t="s">
        <v>153</v>
      </c>
      <c r="J61" s="112" t="s">
        <v>170</v>
      </c>
    </row>
    <row r="62" spans="2:10">
      <c r="B62" s="114">
        <v>9</v>
      </c>
      <c r="C62" s="113"/>
      <c r="D62" s="113">
        <v>10384715</v>
      </c>
      <c r="H62" s="126" t="s">
        <v>153</v>
      </c>
      <c r="I62" s="130" t="s">
        <v>155</v>
      </c>
      <c r="J62" s="112" t="s">
        <v>170</v>
      </c>
    </row>
    <row r="63" spans="2:10">
      <c r="B63" s="114">
        <v>9</v>
      </c>
      <c r="C63" s="113"/>
      <c r="D63" s="113">
        <v>10384715</v>
      </c>
      <c r="H63" s="129" t="s">
        <v>153</v>
      </c>
      <c r="I63" s="130" t="s">
        <v>157</v>
      </c>
      <c r="J63" s="112" t="s">
        <v>403</v>
      </c>
    </row>
    <row r="64" spans="2:10">
      <c r="B64" s="114">
        <v>9</v>
      </c>
      <c r="C64" s="113"/>
      <c r="D64" s="113">
        <v>10384715</v>
      </c>
      <c r="H64" s="126" t="s">
        <v>153</v>
      </c>
      <c r="I64" s="130" t="s">
        <v>159</v>
      </c>
      <c r="J64" s="112" t="s">
        <v>170</v>
      </c>
    </row>
    <row r="65" spans="2:10">
      <c r="B65" s="114">
        <v>9</v>
      </c>
      <c r="C65" s="113"/>
      <c r="D65" s="113">
        <v>10384715</v>
      </c>
      <c r="H65" s="126" t="s">
        <v>153</v>
      </c>
      <c r="I65" s="130" t="s">
        <v>161</v>
      </c>
      <c r="J65" s="112" t="s">
        <v>402</v>
      </c>
    </row>
    <row r="66" spans="2:10">
      <c r="B66" s="114">
        <v>9</v>
      </c>
      <c r="C66" s="113"/>
      <c r="D66" s="113">
        <v>10384715</v>
      </c>
      <c r="H66" s="126" t="s">
        <v>163</v>
      </c>
      <c r="I66" s="130"/>
      <c r="J66" s="112" t="s">
        <v>505</v>
      </c>
    </row>
    <row r="67" spans="2:10">
      <c r="B67" s="114">
        <v>10</v>
      </c>
      <c r="C67" s="113"/>
      <c r="D67" s="113" t="s">
        <v>2150</v>
      </c>
      <c r="H67" s="126" t="s">
        <v>153</v>
      </c>
      <c r="I67" s="130"/>
    </row>
    <row r="68" spans="2:10">
      <c r="B68" s="114">
        <v>10</v>
      </c>
      <c r="C68" s="113"/>
      <c r="D68" s="113" t="s">
        <v>2150</v>
      </c>
      <c r="H68" s="126" t="s">
        <v>153</v>
      </c>
      <c r="I68" s="130" t="s">
        <v>153</v>
      </c>
      <c r="J68" s="112" t="s">
        <v>170</v>
      </c>
    </row>
    <row r="69" spans="2:10">
      <c r="B69" s="114">
        <v>10</v>
      </c>
      <c r="C69" s="113"/>
      <c r="D69" s="113" t="s">
        <v>2150</v>
      </c>
      <c r="H69" s="126" t="s">
        <v>153</v>
      </c>
      <c r="I69" s="130" t="s">
        <v>155</v>
      </c>
      <c r="J69" s="112" t="s">
        <v>170</v>
      </c>
    </row>
    <row r="70" spans="2:10">
      <c r="B70" s="114">
        <v>10</v>
      </c>
      <c r="C70" s="113"/>
      <c r="D70" s="113" t="s">
        <v>2150</v>
      </c>
      <c r="H70" s="129" t="s">
        <v>153</v>
      </c>
      <c r="I70" s="130" t="s">
        <v>157</v>
      </c>
      <c r="J70" s="112" t="s">
        <v>403</v>
      </c>
    </row>
    <row r="71" spans="2:10">
      <c r="B71" s="114">
        <v>10</v>
      </c>
      <c r="C71" s="113"/>
      <c r="D71" s="113" t="s">
        <v>2150</v>
      </c>
      <c r="H71" s="126" t="s">
        <v>153</v>
      </c>
      <c r="I71" s="130" t="s">
        <v>159</v>
      </c>
      <c r="J71" s="112" t="s">
        <v>170</v>
      </c>
    </row>
    <row r="72" spans="2:10">
      <c r="B72" s="114">
        <v>10</v>
      </c>
      <c r="C72" s="113"/>
      <c r="D72" s="113" t="s">
        <v>2150</v>
      </c>
      <c r="H72" s="126" t="s">
        <v>153</v>
      </c>
      <c r="I72" s="130" t="s">
        <v>161</v>
      </c>
      <c r="J72" s="112" t="s">
        <v>402</v>
      </c>
    </row>
    <row r="73" spans="2:10">
      <c r="B73" s="114">
        <v>10</v>
      </c>
      <c r="C73" s="113"/>
      <c r="D73" s="113" t="s">
        <v>2150</v>
      </c>
      <c r="H73" s="126" t="s">
        <v>163</v>
      </c>
      <c r="I73" s="130"/>
      <c r="J73" s="112" t="s">
        <v>505</v>
      </c>
    </row>
    <row r="74" spans="2:10">
      <c r="B74" s="114">
        <v>11</v>
      </c>
      <c r="C74" s="113"/>
      <c r="D74" s="113" t="s">
        <v>2151</v>
      </c>
      <c r="H74" s="126" t="s">
        <v>153</v>
      </c>
      <c r="I74" s="130"/>
    </row>
    <row r="75" spans="2:10">
      <c r="B75" s="114">
        <v>11</v>
      </c>
      <c r="C75" s="113"/>
      <c r="D75" s="113" t="s">
        <v>2151</v>
      </c>
      <c r="H75" s="126" t="s">
        <v>153</v>
      </c>
      <c r="I75" s="130" t="s">
        <v>153</v>
      </c>
      <c r="J75" s="112" t="s">
        <v>170</v>
      </c>
    </row>
    <row r="76" spans="2:10">
      <c r="B76" s="114">
        <v>11</v>
      </c>
      <c r="C76" s="113"/>
      <c r="D76" s="113" t="s">
        <v>2151</v>
      </c>
      <c r="H76" s="126" t="s">
        <v>153</v>
      </c>
      <c r="I76" s="130" t="s">
        <v>155</v>
      </c>
      <c r="J76" s="112" t="s">
        <v>170</v>
      </c>
    </row>
    <row r="77" spans="2:10">
      <c r="B77" s="114">
        <v>11</v>
      </c>
      <c r="C77" s="113"/>
      <c r="D77" s="113" t="s">
        <v>2151</v>
      </c>
      <c r="H77" s="129" t="s">
        <v>153</v>
      </c>
      <c r="I77" s="130" t="s">
        <v>157</v>
      </c>
      <c r="J77" s="112" t="s">
        <v>403</v>
      </c>
    </row>
    <row r="78" spans="2:10">
      <c r="B78" s="114">
        <v>11</v>
      </c>
      <c r="C78" s="113"/>
      <c r="D78" s="113" t="s">
        <v>2151</v>
      </c>
      <c r="H78" s="126" t="s">
        <v>153</v>
      </c>
      <c r="I78" s="130" t="s">
        <v>159</v>
      </c>
      <c r="J78" s="112" t="s">
        <v>170</v>
      </c>
    </row>
    <row r="79" spans="2:10">
      <c r="B79" s="114">
        <v>11</v>
      </c>
      <c r="C79" s="113"/>
      <c r="D79" s="113" t="s">
        <v>2151</v>
      </c>
      <c r="H79" s="126" t="s">
        <v>153</v>
      </c>
      <c r="I79" s="130" t="s">
        <v>161</v>
      </c>
      <c r="J79" s="112" t="s">
        <v>402</v>
      </c>
    </row>
    <row r="80" spans="2:10">
      <c r="B80" s="114">
        <v>11</v>
      </c>
      <c r="C80" s="113"/>
      <c r="D80" s="113" t="s">
        <v>2151</v>
      </c>
      <c r="H80" s="126" t="s">
        <v>163</v>
      </c>
      <c r="I80" s="130"/>
      <c r="J80" s="112" t="s">
        <v>505</v>
      </c>
    </row>
    <row r="81" spans="2:10">
      <c r="B81" s="114">
        <v>12</v>
      </c>
      <c r="C81" s="113" t="s">
        <v>2152</v>
      </c>
      <c r="H81" s="126" t="s">
        <v>153</v>
      </c>
      <c r="I81" s="130"/>
    </row>
    <row r="82" spans="2:10">
      <c r="B82" s="114">
        <v>12</v>
      </c>
      <c r="C82" s="113" t="s">
        <v>2152</v>
      </c>
      <c r="H82" s="126" t="s">
        <v>153</v>
      </c>
      <c r="I82" s="130" t="s">
        <v>153</v>
      </c>
      <c r="J82" s="112" t="s">
        <v>170</v>
      </c>
    </row>
    <row r="83" spans="2:10">
      <c r="B83" s="114">
        <v>12</v>
      </c>
      <c r="C83" s="113" t="s">
        <v>2152</v>
      </c>
      <c r="H83" s="126" t="s">
        <v>153</v>
      </c>
      <c r="I83" s="130" t="s">
        <v>155</v>
      </c>
      <c r="J83" s="112" t="s">
        <v>170</v>
      </c>
    </row>
    <row r="84" spans="2:10">
      <c r="B84" s="114">
        <v>12</v>
      </c>
      <c r="C84" s="113" t="s">
        <v>2152</v>
      </c>
      <c r="H84" s="129" t="s">
        <v>153</v>
      </c>
      <c r="I84" s="130" t="s">
        <v>157</v>
      </c>
      <c r="J84" s="112" t="s">
        <v>401</v>
      </c>
    </row>
    <row r="85" spans="2:10">
      <c r="B85" s="114">
        <v>12</v>
      </c>
      <c r="C85" s="113" t="s">
        <v>2152</v>
      </c>
      <c r="H85" s="126" t="s">
        <v>153</v>
      </c>
      <c r="I85" s="130" t="s">
        <v>159</v>
      </c>
      <c r="J85" s="112" t="s">
        <v>170</v>
      </c>
    </row>
    <row r="86" spans="2:10">
      <c r="B86" s="114">
        <v>12</v>
      </c>
      <c r="C86" s="113" t="s">
        <v>2152</v>
      </c>
      <c r="H86" s="126" t="s">
        <v>153</v>
      </c>
      <c r="I86" s="130" t="s">
        <v>161</v>
      </c>
      <c r="J86" s="112" t="s">
        <v>402</v>
      </c>
    </row>
    <row r="87" spans="2:10">
      <c r="B87" s="114">
        <v>12</v>
      </c>
      <c r="C87" s="113" t="s">
        <v>2152</v>
      </c>
      <c r="H87" s="126" t="s">
        <v>163</v>
      </c>
      <c r="I87" s="130"/>
      <c r="J87" s="138" t="s">
        <v>506</v>
      </c>
    </row>
    <row r="88" spans="2:10">
      <c r="B88" s="114">
        <v>12</v>
      </c>
      <c r="C88" s="113" t="s">
        <v>2152</v>
      </c>
      <c r="H88" s="126" t="s">
        <v>452</v>
      </c>
      <c r="I88" s="130"/>
      <c r="J88" s="136" t="s">
        <v>507</v>
      </c>
    </row>
    <row r="89" spans="2:10">
      <c r="B89" s="114">
        <v>12</v>
      </c>
      <c r="C89" s="113" t="s">
        <v>2152</v>
      </c>
      <c r="H89" s="126" t="s">
        <v>344</v>
      </c>
      <c r="I89" s="130"/>
      <c r="J89" s="136" t="s">
        <v>507</v>
      </c>
    </row>
    <row r="90" spans="2:10">
      <c r="B90" s="114">
        <v>13</v>
      </c>
      <c r="C90" s="113"/>
      <c r="D90" s="113">
        <v>10380906</v>
      </c>
      <c r="H90" s="126" t="s">
        <v>153</v>
      </c>
      <c r="I90" s="130"/>
    </row>
    <row r="91" spans="2:10">
      <c r="B91" s="114">
        <v>13</v>
      </c>
      <c r="C91" s="113"/>
      <c r="D91" s="113">
        <v>10380906</v>
      </c>
      <c r="H91" s="126" t="s">
        <v>153</v>
      </c>
      <c r="I91" s="130" t="s">
        <v>153</v>
      </c>
      <c r="J91" s="112" t="s">
        <v>170</v>
      </c>
    </row>
    <row r="92" spans="2:10">
      <c r="B92" s="114">
        <v>13</v>
      </c>
      <c r="C92" s="113"/>
      <c r="D92" s="113">
        <v>10380906</v>
      </c>
      <c r="H92" s="126" t="s">
        <v>153</v>
      </c>
      <c r="I92" s="130" t="s">
        <v>155</v>
      </c>
      <c r="J92" s="112" t="s">
        <v>170</v>
      </c>
    </row>
    <row r="93" spans="2:10">
      <c r="B93" s="114">
        <v>13</v>
      </c>
      <c r="C93" s="113"/>
      <c r="D93" s="113">
        <v>10380906</v>
      </c>
      <c r="H93" s="129" t="s">
        <v>153</v>
      </c>
      <c r="I93" s="130" t="s">
        <v>157</v>
      </c>
      <c r="J93" s="112" t="s">
        <v>401</v>
      </c>
    </row>
    <row r="94" spans="2:10">
      <c r="B94" s="114">
        <v>13</v>
      </c>
      <c r="C94" s="113"/>
      <c r="D94" s="113">
        <v>10380906</v>
      </c>
      <c r="H94" s="126" t="s">
        <v>153</v>
      </c>
      <c r="I94" s="130" t="s">
        <v>159</v>
      </c>
      <c r="J94" s="112" t="s">
        <v>170</v>
      </c>
    </row>
    <row r="95" spans="2:10">
      <c r="B95" s="114">
        <v>13</v>
      </c>
      <c r="C95" s="113"/>
      <c r="D95" s="113">
        <v>10380906</v>
      </c>
      <c r="H95" s="126" t="s">
        <v>153</v>
      </c>
      <c r="I95" s="130" t="s">
        <v>161</v>
      </c>
      <c r="J95" s="112" t="s">
        <v>402</v>
      </c>
    </row>
    <row r="96" spans="2:10">
      <c r="B96" s="114">
        <v>13</v>
      </c>
      <c r="C96" s="113"/>
      <c r="D96" s="113">
        <v>10380906</v>
      </c>
      <c r="H96" s="126" t="s">
        <v>163</v>
      </c>
      <c r="I96" s="130"/>
      <c r="J96" s="112" t="s">
        <v>444</v>
      </c>
    </row>
    <row r="97" spans="2:10">
      <c r="B97" s="114">
        <v>14</v>
      </c>
      <c r="C97" s="113" t="s">
        <v>2152</v>
      </c>
      <c r="H97" s="126" t="s">
        <v>153</v>
      </c>
      <c r="I97" s="130"/>
    </row>
    <row r="98" spans="2:10">
      <c r="B98" s="114">
        <v>14</v>
      </c>
      <c r="C98" s="113" t="s">
        <v>2152</v>
      </c>
      <c r="H98" s="126" t="s">
        <v>153</v>
      </c>
      <c r="I98" s="130" t="s">
        <v>153</v>
      </c>
      <c r="J98" s="112" t="s">
        <v>170</v>
      </c>
    </row>
    <row r="99" spans="2:10">
      <c r="B99" s="114">
        <v>14</v>
      </c>
      <c r="C99" s="113" t="s">
        <v>2152</v>
      </c>
      <c r="H99" s="126" t="s">
        <v>153</v>
      </c>
      <c r="I99" s="130" t="s">
        <v>155</v>
      </c>
      <c r="J99" s="112" t="s">
        <v>170</v>
      </c>
    </row>
    <row r="100" spans="2:10">
      <c r="B100" s="114">
        <v>14</v>
      </c>
      <c r="C100" s="113" t="s">
        <v>2152</v>
      </c>
      <c r="H100" s="129" t="s">
        <v>153</v>
      </c>
      <c r="I100" s="130" t="s">
        <v>157</v>
      </c>
      <c r="J100" s="112" t="s">
        <v>401</v>
      </c>
    </row>
    <row r="101" spans="2:10">
      <c r="B101" s="114">
        <v>14</v>
      </c>
      <c r="C101" s="113" t="s">
        <v>2152</v>
      </c>
      <c r="H101" s="126" t="s">
        <v>153</v>
      </c>
      <c r="I101" s="130" t="s">
        <v>159</v>
      </c>
      <c r="J101" s="112" t="s">
        <v>170</v>
      </c>
    </row>
    <row r="102" spans="2:10">
      <c r="B102" s="114">
        <v>14</v>
      </c>
      <c r="C102" s="113" t="s">
        <v>2152</v>
      </c>
      <c r="H102" s="126" t="s">
        <v>153</v>
      </c>
      <c r="I102" s="130" t="s">
        <v>161</v>
      </c>
      <c r="J102" s="112" t="s">
        <v>402</v>
      </c>
    </row>
    <row r="103" spans="2:10">
      <c r="B103" s="114">
        <v>14</v>
      </c>
      <c r="C103" s="113" t="s">
        <v>2152</v>
      </c>
      <c r="H103" s="126" t="s">
        <v>163</v>
      </c>
      <c r="I103" s="130"/>
      <c r="J103" s="112" t="s">
        <v>2035</v>
      </c>
    </row>
    <row r="104" spans="2:10">
      <c r="B104" s="114">
        <v>14</v>
      </c>
      <c r="C104" s="113" t="s">
        <v>2152</v>
      </c>
      <c r="H104" s="126" t="s">
        <v>452</v>
      </c>
      <c r="I104" s="130"/>
      <c r="J104" s="112" t="s">
        <v>2055</v>
      </c>
    </row>
    <row r="105" spans="2:10">
      <c r="B105" s="114">
        <v>14</v>
      </c>
      <c r="C105" s="113" t="s">
        <v>2152</v>
      </c>
      <c r="H105" s="126" t="s">
        <v>344</v>
      </c>
      <c r="I105" s="130"/>
      <c r="J105" s="112" t="s">
        <v>2055</v>
      </c>
    </row>
    <row r="106" spans="2:10">
      <c r="B106" s="114">
        <v>14</v>
      </c>
      <c r="C106" s="113" t="s">
        <v>2152</v>
      </c>
      <c r="H106" s="126" t="s">
        <v>345</v>
      </c>
      <c r="I106" s="130"/>
      <c r="J106" s="112" t="s">
        <v>449</v>
      </c>
    </row>
    <row r="107" spans="2:10">
      <c r="B107" s="114">
        <v>15</v>
      </c>
      <c r="C107" s="113" t="s">
        <v>2153</v>
      </c>
      <c r="H107" s="126" t="s">
        <v>153</v>
      </c>
      <c r="I107" s="130"/>
    </row>
    <row r="108" spans="2:10">
      <c r="B108" s="114">
        <v>15</v>
      </c>
      <c r="C108" s="113" t="s">
        <v>2153</v>
      </c>
      <c r="H108" s="126" t="s">
        <v>153</v>
      </c>
      <c r="I108" s="130" t="s">
        <v>153</v>
      </c>
      <c r="J108" s="112" t="s">
        <v>170</v>
      </c>
    </row>
    <row r="109" spans="2:10">
      <c r="B109" s="114">
        <v>15</v>
      </c>
      <c r="C109" s="113" t="s">
        <v>2153</v>
      </c>
      <c r="H109" s="126" t="s">
        <v>153</v>
      </c>
      <c r="I109" s="130" t="s">
        <v>155</v>
      </c>
      <c r="J109" s="112" t="s">
        <v>170</v>
      </c>
    </row>
    <row r="110" spans="2:10">
      <c r="B110" s="114">
        <v>15</v>
      </c>
      <c r="C110" s="113" t="s">
        <v>2153</v>
      </c>
      <c r="H110" s="129" t="s">
        <v>153</v>
      </c>
      <c r="I110" s="130" t="s">
        <v>157</v>
      </c>
      <c r="J110" s="112" t="s">
        <v>401</v>
      </c>
    </row>
    <row r="111" spans="2:10">
      <c r="B111" s="114">
        <v>15</v>
      </c>
      <c r="C111" s="113" t="s">
        <v>2153</v>
      </c>
      <c r="H111" s="126" t="s">
        <v>153</v>
      </c>
      <c r="I111" s="130" t="s">
        <v>159</v>
      </c>
      <c r="J111" s="112" t="s">
        <v>170</v>
      </c>
    </row>
    <row r="112" spans="2:10">
      <c r="B112" s="114">
        <v>15</v>
      </c>
      <c r="C112" s="113" t="s">
        <v>2153</v>
      </c>
      <c r="H112" s="126" t="s">
        <v>153</v>
      </c>
      <c r="I112" s="130" t="s">
        <v>161</v>
      </c>
      <c r="J112" s="112" t="s">
        <v>402</v>
      </c>
    </row>
    <row r="113" spans="2:10">
      <c r="B113" s="114">
        <v>15</v>
      </c>
      <c r="C113" s="113" t="s">
        <v>2153</v>
      </c>
      <c r="H113" s="126" t="s">
        <v>163</v>
      </c>
      <c r="I113" s="130"/>
      <c r="J113" s="112" t="s">
        <v>2090</v>
      </c>
    </row>
    <row r="114" spans="2:10">
      <c r="B114" s="114">
        <v>15</v>
      </c>
      <c r="C114" s="113" t="s">
        <v>2153</v>
      </c>
      <c r="H114" s="126" t="s">
        <v>452</v>
      </c>
      <c r="I114" s="130"/>
      <c r="J114" s="112" t="s">
        <v>2092</v>
      </c>
    </row>
    <row r="115" spans="2:10">
      <c r="B115" s="114">
        <v>15</v>
      </c>
      <c r="C115" s="113" t="s">
        <v>2153</v>
      </c>
      <c r="H115" s="126" t="s">
        <v>344</v>
      </c>
      <c r="I115" s="130"/>
      <c r="J115" s="112" t="s">
        <v>459</v>
      </c>
    </row>
    <row r="116" spans="2:10">
      <c r="B116" s="114">
        <v>15</v>
      </c>
      <c r="C116" s="113" t="s">
        <v>2153</v>
      </c>
      <c r="H116" s="126" t="s">
        <v>345</v>
      </c>
      <c r="I116" s="130"/>
      <c r="J116" s="112" t="s">
        <v>460</v>
      </c>
    </row>
    <row r="117" spans="2:10">
      <c r="B117" s="114">
        <v>15</v>
      </c>
      <c r="C117" s="113" t="s">
        <v>2153</v>
      </c>
      <c r="H117" s="126" t="s">
        <v>346</v>
      </c>
      <c r="I117" s="130"/>
      <c r="J117" s="112" t="s">
        <v>2091</v>
      </c>
    </row>
    <row r="118" spans="2:10">
      <c r="B118" s="114">
        <v>15</v>
      </c>
      <c r="C118" s="113" t="s">
        <v>2153</v>
      </c>
      <c r="H118" s="126" t="s">
        <v>347</v>
      </c>
      <c r="I118" s="130"/>
      <c r="J118" s="112" t="s">
        <v>2167</v>
      </c>
    </row>
    <row r="119" spans="2:10">
      <c r="B119" s="114">
        <v>16</v>
      </c>
      <c r="C119" s="113" t="s">
        <v>2153</v>
      </c>
      <c r="H119" s="126" t="s">
        <v>153</v>
      </c>
      <c r="I119" s="130"/>
    </row>
    <row r="120" spans="2:10">
      <c r="B120" s="114">
        <v>16</v>
      </c>
      <c r="C120" s="113" t="s">
        <v>2153</v>
      </c>
      <c r="H120" s="126" t="s">
        <v>153</v>
      </c>
      <c r="I120" s="130" t="s">
        <v>153</v>
      </c>
      <c r="J120" s="112" t="s">
        <v>170</v>
      </c>
    </row>
    <row r="121" spans="2:10">
      <c r="B121" s="114">
        <v>16</v>
      </c>
      <c r="C121" s="113" t="s">
        <v>2153</v>
      </c>
      <c r="H121" s="126" t="s">
        <v>153</v>
      </c>
      <c r="I121" s="130" t="s">
        <v>155</v>
      </c>
      <c r="J121" s="112" t="s">
        <v>170</v>
      </c>
    </row>
    <row r="122" spans="2:10">
      <c r="B122" s="114">
        <v>16</v>
      </c>
      <c r="C122" s="113" t="s">
        <v>2153</v>
      </c>
      <c r="H122" s="129" t="s">
        <v>153</v>
      </c>
      <c r="I122" s="130" t="s">
        <v>157</v>
      </c>
      <c r="J122" s="112" t="s">
        <v>401</v>
      </c>
    </row>
    <row r="123" spans="2:10">
      <c r="B123" s="114">
        <v>16</v>
      </c>
      <c r="C123" s="113" t="s">
        <v>2153</v>
      </c>
      <c r="H123" s="126" t="s">
        <v>153</v>
      </c>
      <c r="I123" s="130" t="s">
        <v>159</v>
      </c>
      <c r="J123" s="112" t="s">
        <v>170</v>
      </c>
    </row>
    <row r="124" spans="2:10">
      <c r="B124" s="114">
        <v>16</v>
      </c>
      <c r="C124" s="113" t="s">
        <v>2153</v>
      </c>
      <c r="H124" s="126" t="s">
        <v>153</v>
      </c>
      <c r="I124" s="130" t="s">
        <v>161</v>
      </c>
      <c r="J124" s="112" t="s">
        <v>402</v>
      </c>
    </row>
    <row r="125" spans="2:10">
      <c r="B125" s="114">
        <v>16</v>
      </c>
      <c r="C125" s="113" t="s">
        <v>2153</v>
      </c>
      <c r="H125" s="126" t="s">
        <v>163</v>
      </c>
      <c r="I125" s="130"/>
      <c r="J125" s="112" t="s">
        <v>443</v>
      </c>
    </row>
    <row r="126" spans="2:10">
      <c r="B126" s="114">
        <v>16</v>
      </c>
      <c r="C126" s="113" t="s">
        <v>2153</v>
      </c>
      <c r="H126" s="126" t="s">
        <v>452</v>
      </c>
      <c r="I126" s="130"/>
      <c r="J126" s="112" t="s">
        <v>443</v>
      </c>
    </row>
    <row r="127" spans="2:10">
      <c r="B127" s="114">
        <v>16</v>
      </c>
      <c r="C127" s="113" t="s">
        <v>2153</v>
      </c>
      <c r="H127" s="126" t="s">
        <v>344</v>
      </c>
      <c r="I127" s="130"/>
      <c r="J127" s="112" t="s">
        <v>443</v>
      </c>
    </row>
    <row r="128" spans="2:10">
      <c r="B128" s="114">
        <v>17</v>
      </c>
      <c r="C128" s="113" t="s">
        <v>2154</v>
      </c>
      <c r="H128" s="126" t="s">
        <v>153</v>
      </c>
      <c r="I128" s="130"/>
    </row>
    <row r="129" spans="2:10">
      <c r="B129" s="114">
        <v>17</v>
      </c>
      <c r="C129" s="113" t="s">
        <v>2154</v>
      </c>
      <c r="H129" s="126" t="s">
        <v>153</v>
      </c>
      <c r="I129" s="130" t="s">
        <v>153</v>
      </c>
      <c r="J129" s="112" t="s">
        <v>170</v>
      </c>
    </row>
    <row r="130" spans="2:10">
      <c r="B130" s="114">
        <v>17</v>
      </c>
      <c r="C130" s="113" t="s">
        <v>2154</v>
      </c>
      <c r="H130" s="126" t="s">
        <v>153</v>
      </c>
      <c r="I130" s="130" t="s">
        <v>155</v>
      </c>
      <c r="J130" s="112" t="s">
        <v>170</v>
      </c>
    </row>
    <row r="131" spans="2:10">
      <c r="B131" s="114">
        <v>17</v>
      </c>
      <c r="C131" s="113" t="s">
        <v>2154</v>
      </c>
      <c r="H131" s="129" t="s">
        <v>153</v>
      </c>
      <c r="I131" s="130" t="s">
        <v>157</v>
      </c>
      <c r="J131" s="112" t="s">
        <v>401</v>
      </c>
    </row>
    <row r="132" spans="2:10">
      <c r="B132" s="114">
        <v>17</v>
      </c>
      <c r="C132" s="113" t="s">
        <v>2154</v>
      </c>
      <c r="H132" s="126" t="s">
        <v>153</v>
      </c>
      <c r="I132" s="130" t="s">
        <v>159</v>
      </c>
      <c r="J132" s="112" t="s">
        <v>170</v>
      </c>
    </row>
    <row r="133" spans="2:10">
      <c r="B133" s="114">
        <v>17</v>
      </c>
      <c r="C133" s="113" t="s">
        <v>2154</v>
      </c>
      <c r="H133" s="126" t="s">
        <v>153</v>
      </c>
      <c r="I133" s="130" t="s">
        <v>161</v>
      </c>
      <c r="J133" s="112" t="s">
        <v>402</v>
      </c>
    </row>
    <row r="134" spans="2:10">
      <c r="B134" s="114">
        <v>17</v>
      </c>
      <c r="C134" s="113" t="s">
        <v>2154</v>
      </c>
      <c r="H134" s="126" t="s">
        <v>163</v>
      </c>
      <c r="I134" s="130"/>
      <c r="J134" s="112" t="s">
        <v>450</v>
      </c>
    </row>
    <row r="135" spans="2:10">
      <c r="B135" s="114">
        <v>17</v>
      </c>
      <c r="C135" s="113" t="s">
        <v>2154</v>
      </c>
      <c r="H135" s="126" t="s">
        <v>452</v>
      </c>
      <c r="I135" s="130"/>
      <c r="J135" s="112" t="s">
        <v>2055</v>
      </c>
    </row>
    <row r="136" spans="2:10">
      <c r="B136" s="114">
        <v>17</v>
      </c>
      <c r="C136" s="113" t="s">
        <v>2154</v>
      </c>
      <c r="H136" s="126" t="s">
        <v>344</v>
      </c>
      <c r="I136" s="130"/>
      <c r="J136" s="112" t="s">
        <v>408</v>
      </c>
    </row>
    <row r="137" spans="2:10">
      <c r="B137" s="114">
        <v>18</v>
      </c>
      <c r="C137" s="113"/>
      <c r="D137" s="113">
        <v>10380872</v>
      </c>
      <c r="H137" s="126" t="s">
        <v>153</v>
      </c>
      <c r="I137" s="130"/>
    </row>
    <row r="138" spans="2:10">
      <c r="B138" s="114">
        <v>18</v>
      </c>
      <c r="C138" s="113"/>
      <c r="D138" s="113">
        <v>10380872</v>
      </c>
      <c r="H138" s="126" t="s">
        <v>153</v>
      </c>
      <c r="I138" s="130" t="s">
        <v>153</v>
      </c>
      <c r="J138" s="112" t="s">
        <v>170</v>
      </c>
    </row>
    <row r="139" spans="2:10">
      <c r="B139" s="114">
        <v>18</v>
      </c>
      <c r="C139" s="113"/>
      <c r="D139" s="113">
        <v>10380872</v>
      </c>
      <c r="H139" s="126" t="s">
        <v>153</v>
      </c>
      <c r="I139" s="130" t="s">
        <v>155</v>
      </c>
      <c r="J139" s="112" t="s">
        <v>170</v>
      </c>
    </row>
    <row r="140" spans="2:10">
      <c r="B140" s="114">
        <v>18</v>
      </c>
      <c r="C140" s="113"/>
      <c r="D140" s="113">
        <v>10380872</v>
      </c>
      <c r="H140" s="129" t="s">
        <v>153</v>
      </c>
      <c r="I140" s="130" t="s">
        <v>157</v>
      </c>
      <c r="J140" s="112" t="s">
        <v>401</v>
      </c>
    </row>
    <row r="141" spans="2:10">
      <c r="B141" s="114">
        <v>18</v>
      </c>
      <c r="C141" s="113"/>
      <c r="D141" s="113">
        <v>10380872</v>
      </c>
      <c r="H141" s="126" t="s">
        <v>153</v>
      </c>
      <c r="I141" s="130" t="s">
        <v>159</v>
      </c>
      <c r="J141" s="112" t="s">
        <v>170</v>
      </c>
    </row>
    <row r="142" spans="2:10">
      <c r="B142" s="114">
        <v>18</v>
      </c>
      <c r="C142" s="113"/>
      <c r="D142" s="113">
        <v>10380872</v>
      </c>
      <c r="H142" s="126" t="s">
        <v>153</v>
      </c>
      <c r="I142" s="130" t="s">
        <v>161</v>
      </c>
      <c r="J142" s="112" t="s">
        <v>402</v>
      </c>
    </row>
    <row r="143" spans="2:10">
      <c r="B143" s="114">
        <v>18</v>
      </c>
      <c r="C143" s="113"/>
      <c r="D143" s="113">
        <v>10380872</v>
      </c>
      <c r="H143" s="126" t="s">
        <v>163</v>
      </c>
      <c r="I143" s="130"/>
      <c r="J143" s="112" t="s">
        <v>443</v>
      </c>
    </row>
    <row r="144" spans="2:10">
      <c r="B144" s="114">
        <v>19</v>
      </c>
      <c r="C144" s="113" t="s">
        <v>2154</v>
      </c>
      <c r="H144" s="126" t="s">
        <v>153</v>
      </c>
      <c r="I144" s="130"/>
    </row>
    <row r="145" spans="2:10">
      <c r="B145" s="114">
        <v>19</v>
      </c>
      <c r="C145" s="113" t="s">
        <v>2154</v>
      </c>
      <c r="H145" s="126" t="s">
        <v>153</v>
      </c>
      <c r="I145" s="130" t="s">
        <v>153</v>
      </c>
      <c r="J145" s="112" t="s">
        <v>170</v>
      </c>
    </row>
    <row r="146" spans="2:10">
      <c r="B146" s="114">
        <v>19</v>
      </c>
      <c r="C146" s="113" t="s">
        <v>2154</v>
      </c>
      <c r="H146" s="126" t="s">
        <v>153</v>
      </c>
      <c r="I146" s="130" t="s">
        <v>155</v>
      </c>
      <c r="J146" s="112" t="s">
        <v>170</v>
      </c>
    </row>
    <row r="147" spans="2:10">
      <c r="B147" s="114">
        <v>19</v>
      </c>
      <c r="C147" s="113" t="s">
        <v>2154</v>
      </c>
      <c r="H147" s="129" t="s">
        <v>153</v>
      </c>
      <c r="I147" s="130" t="s">
        <v>157</v>
      </c>
      <c r="J147" s="112" t="s">
        <v>401</v>
      </c>
    </row>
    <row r="148" spans="2:10">
      <c r="B148" s="114">
        <v>19</v>
      </c>
      <c r="C148" s="113" t="s">
        <v>2154</v>
      </c>
      <c r="H148" s="126" t="s">
        <v>153</v>
      </c>
      <c r="I148" s="130" t="s">
        <v>159</v>
      </c>
      <c r="J148" s="112" t="s">
        <v>170</v>
      </c>
    </row>
    <row r="149" spans="2:10">
      <c r="B149" s="114">
        <v>19</v>
      </c>
      <c r="C149" s="113" t="s">
        <v>2154</v>
      </c>
      <c r="H149" s="126" t="s">
        <v>153</v>
      </c>
      <c r="I149" s="130" t="s">
        <v>161</v>
      </c>
      <c r="J149" s="112" t="s">
        <v>402</v>
      </c>
    </row>
    <row r="150" spans="2:10">
      <c r="B150" s="114">
        <v>19</v>
      </c>
      <c r="C150" s="113" t="s">
        <v>2154</v>
      </c>
      <c r="H150" s="126" t="s">
        <v>163</v>
      </c>
      <c r="I150" s="130"/>
      <c r="J150" s="138" t="s">
        <v>506</v>
      </c>
    </row>
    <row r="151" spans="2:10" ht="14.25" customHeight="1">
      <c r="B151" s="114">
        <v>19</v>
      </c>
      <c r="C151" s="113" t="s">
        <v>2154</v>
      </c>
      <c r="H151" s="126" t="s">
        <v>452</v>
      </c>
      <c r="I151" s="130"/>
      <c r="J151" s="112" t="s">
        <v>499</v>
      </c>
    </row>
    <row r="152" spans="2:10">
      <c r="B152" s="114">
        <v>20</v>
      </c>
      <c r="C152" s="113"/>
      <c r="D152" s="113">
        <v>10384731</v>
      </c>
      <c r="H152" s="126" t="s">
        <v>153</v>
      </c>
      <c r="I152" s="130"/>
    </row>
    <row r="153" spans="2:10">
      <c r="B153" s="114">
        <v>20</v>
      </c>
      <c r="C153" s="113"/>
      <c r="D153" s="113">
        <v>10384731</v>
      </c>
      <c r="H153" s="126" t="s">
        <v>153</v>
      </c>
      <c r="I153" s="130" t="s">
        <v>153</v>
      </c>
      <c r="J153" s="112" t="s">
        <v>170</v>
      </c>
    </row>
    <row r="154" spans="2:10">
      <c r="B154" s="114">
        <v>20</v>
      </c>
      <c r="C154" s="113"/>
      <c r="D154" s="113">
        <v>10384731</v>
      </c>
      <c r="H154" s="126" t="s">
        <v>153</v>
      </c>
      <c r="I154" s="130" t="s">
        <v>155</v>
      </c>
      <c r="J154" s="112" t="s">
        <v>170</v>
      </c>
    </row>
    <row r="155" spans="2:10">
      <c r="B155" s="114">
        <v>20</v>
      </c>
      <c r="C155" s="113"/>
      <c r="D155" s="113">
        <v>10384731</v>
      </c>
      <c r="H155" s="129" t="s">
        <v>153</v>
      </c>
      <c r="I155" s="130" t="s">
        <v>157</v>
      </c>
      <c r="J155" s="112" t="s">
        <v>401</v>
      </c>
    </row>
    <row r="156" spans="2:10">
      <c r="B156" s="114">
        <v>20</v>
      </c>
      <c r="C156" s="113"/>
      <c r="D156" s="113">
        <v>10384731</v>
      </c>
      <c r="H156" s="126" t="s">
        <v>153</v>
      </c>
      <c r="I156" s="130" t="s">
        <v>159</v>
      </c>
      <c r="J156" s="112" t="s">
        <v>170</v>
      </c>
    </row>
    <row r="157" spans="2:10">
      <c r="B157" s="114">
        <v>20</v>
      </c>
      <c r="C157" s="113"/>
      <c r="D157" s="113">
        <v>10384731</v>
      </c>
      <c r="H157" s="126" t="s">
        <v>153</v>
      </c>
      <c r="I157" s="130" t="s">
        <v>161</v>
      </c>
      <c r="J157" s="112" t="s">
        <v>402</v>
      </c>
    </row>
    <row r="158" spans="2:10">
      <c r="B158" s="114">
        <v>20</v>
      </c>
      <c r="C158" s="113"/>
      <c r="D158" s="113">
        <v>10384731</v>
      </c>
      <c r="H158" s="126" t="s">
        <v>163</v>
      </c>
      <c r="I158" s="130"/>
      <c r="J158" s="112" t="s">
        <v>505</v>
      </c>
    </row>
    <row r="159" spans="2:10">
      <c r="B159" s="114">
        <v>21</v>
      </c>
      <c r="C159" s="113"/>
      <c r="D159" s="113">
        <v>10384732</v>
      </c>
      <c r="H159" s="126" t="s">
        <v>153</v>
      </c>
      <c r="I159" s="130"/>
    </row>
    <row r="160" spans="2:10">
      <c r="B160" s="114">
        <v>21</v>
      </c>
      <c r="C160" s="113"/>
      <c r="D160" s="113">
        <v>10384732</v>
      </c>
      <c r="H160" s="126" t="s">
        <v>153</v>
      </c>
      <c r="I160" s="130" t="s">
        <v>153</v>
      </c>
      <c r="J160" s="112" t="s">
        <v>170</v>
      </c>
    </row>
    <row r="161" spans="2:10">
      <c r="B161" s="114">
        <v>21</v>
      </c>
      <c r="C161" s="113"/>
      <c r="D161" s="113">
        <v>10384732</v>
      </c>
      <c r="H161" s="126" t="s">
        <v>153</v>
      </c>
      <c r="I161" s="130" t="s">
        <v>155</v>
      </c>
      <c r="J161" s="112" t="s">
        <v>170</v>
      </c>
    </row>
    <row r="162" spans="2:10">
      <c r="B162" s="114">
        <v>21</v>
      </c>
      <c r="C162" s="113"/>
      <c r="D162" s="113">
        <v>10384732</v>
      </c>
      <c r="H162" s="129" t="s">
        <v>153</v>
      </c>
      <c r="I162" s="130" t="s">
        <v>157</v>
      </c>
      <c r="J162" s="112" t="s">
        <v>401</v>
      </c>
    </row>
    <row r="163" spans="2:10">
      <c r="B163" s="114">
        <v>21</v>
      </c>
      <c r="C163" s="113"/>
      <c r="D163" s="113">
        <v>10384732</v>
      </c>
      <c r="H163" s="126" t="s">
        <v>153</v>
      </c>
      <c r="I163" s="130" t="s">
        <v>159</v>
      </c>
      <c r="J163" s="112" t="s">
        <v>170</v>
      </c>
    </row>
    <row r="164" spans="2:10">
      <c r="B164" s="114">
        <v>21</v>
      </c>
      <c r="C164" s="113"/>
      <c r="D164" s="113">
        <v>10384732</v>
      </c>
      <c r="H164" s="126" t="s">
        <v>153</v>
      </c>
      <c r="I164" s="130" t="s">
        <v>161</v>
      </c>
      <c r="J164" s="112" t="s">
        <v>402</v>
      </c>
    </row>
    <row r="165" spans="2:10">
      <c r="B165" s="114">
        <v>21</v>
      </c>
      <c r="C165" s="113"/>
      <c r="D165" s="113">
        <v>10384732</v>
      </c>
      <c r="H165" s="126" t="s">
        <v>163</v>
      </c>
      <c r="I165" s="130"/>
      <c r="J165" s="112" t="s">
        <v>505</v>
      </c>
    </row>
    <row r="166" spans="2:10">
      <c r="B166" s="114">
        <v>22</v>
      </c>
      <c r="C166" s="113" t="s">
        <v>2155</v>
      </c>
      <c r="H166" s="126" t="s">
        <v>153</v>
      </c>
      <c r="I166" s="130"/>
    </row>
    <row r="167" spans="2:10">
      <c r="B167" s="114">
        <v>22</v>
      </c>
      <c r="C167" s="113" t="s">
        <v>2155</v>
      </c>
      <c r="H167" s="126" t="s">
        <v>153</v>
      </c>
      <c r="I167" s="130" t="s">
        <v>153</v>
      </c>
      <c r="J167" s="112" t="s">
        <v>170</v>
      </c>
    </row>
    <row r="168" spans="2:10">
      <c r="B168" s="114">
        <v>22</v>
      </c>
      <c r="C168" s="113" t="s">
        <v>2155</v>
      </c>
      <c r="H168" s="126" t="s">
        <v>153</v>
      </c>
      <c r="I168" s="130" t="s">
        <v>155</v>
      </c>
      <c r="J168" s="112" t="s">
        <v>170</v>
      </c>
    </row>
    <row r="169" spans="2:10">
      <c r="B169" s="114">
        <v>22</v>
      </c>
      <c r="C169" s="113" t="s">
        <v>2155</v>
      </c>
      <c r="H169" s="129" t="s">
        <v>153</v>
      </c>
      <c r="I169" s="130" t="s">
        <v>157</v>
      </c>
      <c r="J169" s="112" t="s">
        <v>401</v>
      </c>
    </row>
    <row r="170" spans="2:10">
      <c r="B170" s="114">
        <v>22</v>
      </c>
      <c r="C170" s="113" t="s">
        <v>2155</v>
      </c>
      <c r="H170" s="126" t="s">
        <v>153</v>
      </c>
      <c r="I170" s="130" t="s">
        <v>159</v>
      </c>
      <c r="J170" s="112" t="s">
        <v>170</v>
      </c>
    </row>
    <row r="171" spans="2:10">
      <c r="B171" s="114">
        <v>22</v>
      </c>
      <c r="C171" s="113" t="s">
        <v>2155</v>
      </c>
      <c r="H171" s="126" t="s">
        <v>153</v>
      </c>
      <c r="I171" s="130" t="s">
        <v>161</v>
      </c>
      <c r="J171" s="112" t="s">
        <v>402</v>
      </c>
    </row>
    <row r="172" spans="2:10">
      <c r="B172" s="114">
        <v>22</v>
      </c>
      <c r="C172" s="113" t="s">
        <v>2155</v>
      </c>
      <c r="H172" s="126" t="s">
        <v>163</v>
      </c>
      <c r="I172" s="130"/>
      <c r="J172" s="112" t="s">
        <v>2055</v>
      </c>
    </row>
    <row r="173" spans="2:10">
      <c r="B173" s="114">
        <v>22</v>
      </c>
      <c r="C173" s="113" t="s">
        <v>2155</v>
      </c>
      <c r="H173" s="126" t="s">
        <v>452</v>
      </c>
      <c r="I173" s="130"/>
      <c r="J173" s="112" t="s">
        <v>451</v>
      </c>
    </row>
    <row r="174" spans="2:10">
      <c r="B174" s="114">
        <v>22</v>
      </c>
      <c r="C174" s="113" t="s">
        <v>2155</v>
      </c>
      <c r="H174" s="126" t="s">
        <v>344</v>
      </c>
      <c r="I174" s="130"/>
      <c r="J174" s="112" t="s">
        <v>491</v>
      </c>
    </row>
    <row r="175" spans="2:10">
      <c r="B175" s="114">
        <v>23</v>
      </c>
      <c r="C175" s="113" t="s">
        <v>2156</v>
      </c>
      <c r="H175" s="126" t="s">
        <v>153</v>
      </c>
      <c r="I175" s="130"/>
    </row>
    <row r="176" spans="2:10">
      <c r="B176" s="114">
        <v>23</v>
      </c>
      <c r="C176" s="113" t="s">
        <v>2156</v>
      </c>
      <c r="H176" s="126" t="s">
        <v>153</v>
      </c>
      <c r="I176" s="130" t="s">
        <v>153</v>
      </c>
      <c r="J176" s="112" t="s">
        <v>170</v>
      </c>
    </row>
    <row r="177" spans="2:10">
      <c r="B177" s="114">
        <v>23</v>
      </c>
      <c r="C177" s="113" t="s">
        <v>2156</v>
      </c>
      <c r="H177" s="126" t="s">
        <v>153</v>
      </c>
      <c r="I177" s="130" t="s">
        <v>155</v>
      </c>
      <c r="J177" s="112" t="s">
        <v>170</v>
      </c>
    </row>
    <row r="178" spans="2:10">
      <c r="B178" s="114">
        <v>23</v>
      </c>
      <c r="C178" s="113" t="s">
        <v>2156</v>
      </c>
      <c r="H178" s="129" t="s">
        <v>153</v>
      </c>
      <c r="I178" s="130" t="s">
        <v>157</v>
      </c>
      <c r="J178" s="112" t="s">
        <v>401</v>
      </c>
    </row>
    <row r="179" spans="2:10">
      <c r="B179" s="114">
        <v>23</v>
      </c>
      <c r="C179" s="113" t="s">
        <v>2156</v>
      </c>
      <c r="H179" s="126" t="s">
        <v>153</v>
      </c>
      <c r="I179" s="130" t="s">
        <v>159</v>
      </c>
      <c r="J179" s="112" t="s">
        <v>170</v>
      </c>
    </row>
    <row r="180" spans="2:10">
      <c r="B180" s="114">
        <v>23</v>
      </c>
      <c r="C180" s="113" t="s">
        <v>2156</v>
      </c>
      <c r="H180" s="126" t="s">
        <v>153</v>
      </c>
      <c r="I180" s="130" t="s">
        <v>161</v>
      </c>
      <c r="J180" s="112" t="s">
        <v>402</v>
      </c>
    </row>
    <row r="181" spans="2:10">
      <c r="B181" s="114">
        <v>23</v>
      </c>
      <c r="C181" s="113" t="s">
        <v>2156</v>
      </c>
      <c r="H181" s="126" t="s">
        <v>163</v>
      </c>
      <c r="I181" s="130"/>
      <c r="J181" s="112" t="s">
        <v>2058</v>
      </c>
    </row>
    <row r="182" spans="2:10">
      <c r="B182" s="114">
        <v>23</v>
      </c>
      <c r="C182" s="113" t="s">
        <v>2156</v>
      </c>
      <c r="H182" s="126" t="s">
        <v>452</v>
      </c>
      <c r="I182" s="130"/>
      <c r="J182" s="112" t="s">
        <v>416</v>
      </c>
    </row>
    <row r="183" spans="2:10">
      <c r="B183" s="114">
        <v>24</v>
      </c>
      <c r="C183" s="113" t="s">
        <v>2155</v>
      </c>
      <c r="H183" s="126" t="s">
        <v>153</v>
      </c>
      <c r="I183" s="130"/>
    </row>
    <row r="184" spans="2:10">
      <c r="B184" s="114">
        <v>24</v>
      </c>
      <c r="C184" s="113" t="s">
        <v>2155</v>
      </c>
      <c r="H184" s="126" t="s">
        <v>153</v>
      </c>
      <c r="I184" s="130" t="s">
        <v>153</v>
      </c>
      <c r="J184" s="112" t="s">
        <v>170</v>
      </c>
    </row>
    <row r="185" spans="2:10">
      <c r="B185" s="114">
        <v>24</v>
      </c>
      <c r="C185" s="113" t="s">
        <v>2155</v>
      </c>
      <c r="H185" s="126" t="s">
        <v>153</v>
      </c>
      <c r="I185" s="130" t="s">
        <v>155</v>
      </c>
      <c r="J185" s="112" t="s">
        <v>170</v>
      </c>
    </row>
    <row r="186" spans="2:10">
      <c r="B186" s="114">
        <v>24</v>
      </c>
      <c r="C186" s="113" t="s">
        <v>2155</v>
      </c>
      <c r="H186" s="129" t="s">
        <v>153</v>
      </c>
      <c r="I186" s="130" t="s">
        <v>157</v>
      </c>
      <c r="J186" s="112" t="s">
        <v>401</v>
      </c>
    </row>
    <row r="187" spans="2:10">
      <c r="B187" s="114">
        <v>24</v>
      </c>
      <c r="C187" s="113" t="s">
        <v>2155</v>
      </c>
      <c r="H187" s="126" t="s">
        <v>153</v>
      </c>
      <c r="I187" s="130" t="s">
        <v>159</v>
      </c>
      <c r="J187" s="112" t="s">
        <v>170</v>
      </c>
    </row>
    <row r="188" spans="2:10">
      <c r="B188" s="114">
        <v>24</v>
      </c>
      <c r="C188" s="113" t="s">
        <v>2155</v>
      </c>
      <c r="H188" s="126" t="s">
        <v>153</v>
      </c>
      <c r="I188" s="130" t="s">
        <v>161</v>
      </c>
      <c r="J188" s="112" t="s">
        <v>402</v>
      </c>
    </row>
    <row r="189" spans="2:10">
      <c r="B189" s="114">
        <v>24</v>
      </c>
      <c r="C189" s="113" t="s">
        <v>2155</v>
      </c>
      <c r="H189" s="126" t="s">
        <v>163</v>
      </c>
      <c r="I189" s="130"/>
      <c r="J189" s="112" t="s">
        <v>499</v>
      </c>
    </row>
    <row r="190" spans="2:10">
      <c r="B190" s="114">
        <v>25</v>
      </c>
      <c r="C190" s="113"/>
      <c r="D190" s="113">
        <v>10384734</v>
      </c>
      <c r="H190" s="126" t="s">
        <v>153</v>
      </c>
      <c r="I190" s="130"/>
    </row>
    <row r="191" spans="2:10">
      <c r="B191" s="114">
        <v>25</v>
      </c>
      <c r="C191" s="113"/>
      <c r="D191" s="113">
        <v>10384734</v>
      </c>
      <c r="H191" s="126" t="s">
        <v>153</v>
      </c>
      <c r="I191" s="130" t="s">
        <v>153</v>
      </c>
      <c r="J191" s="112" t="s">
        <v>170</v>
      </c>
    </row>
    <row r="192" spans="2:10">
      <c r="B192" s="114">
        <v>25</v>
      </c>
      <c r="C192" s="113"/>
      <c r="D192" s="113">
        <v>10384734</v>
      </c>
      <c r="H192" s="126" t="s">
        <v>153</v>
      </c>
      <c r="I192" s="130" t="s">
        <v>155</v>
      </c>
      <c r="J192" s="112" t="s">
        <v>170</v>
      </c>
    </row>
    <row r="193" spans="2:10">
      <c r="B193" s="114">
        <v>25</v>
      </c>
      <c r="C193" s="113"/>
      <c r="D193" s="113">
        <v>10384734</v>
      </c>
      <c r="H193" s="129" t="s">
        <v>153</v>
      </c>
      <c r="I193" s="130" t="s">
        <v>157</v>
      </c>
      <c r="J193" s="112" t="s">
        <v>401</v>
      </c>
    </row>
    <row r="194" spans="2:10">
      <c r="B194" s="114">
        <v>25</v>
      </c>
      <c r="C194" s="113"/>
      <c r="D194" s="113">
        <v>10384734</v>
      </c>
      <c r="H194" s="126" t="s">
        <v>153</v>
      </c>
      <c r="I194" s="130" t="s">
        <v>159</v>
      </c>
      <c r="J194" s="112" t="s">
        <v>170</v>
      </c>
    </row>
    <row r="195" spans="2:10">
      <c r="B195" s="114">
        <v>25</v>
      </c>
      <c r="C195" s="113"/>
      <c r="D195" s="113">
        <v>10384734</v>
      </c>
      <c r="H195" s="126" t="s">
        <v>153</v>
      </c>
      <c r="I195" s="130" t="s">
        <v>161</v>
      </c>
      <c r="J195" s="112" t="s">
        <v>402</v>
      </c>
    </row>
    <row r="196" spans="2:10">
      <c r="B196" s="114">
        <v>25</v>
      </c>
      <c r="C196" s="113"/>
      <c r="D196" s="113">
        <v>10384734</v>
      </c>
      <c r="H196" s="126" t="s">
        <v>163</v>
      </c>
      <c r="I196" s="130"/>
      <c r="J196" s="112" t="s">
        <v>505</v>
      </c>
    </row>
    <row r="197" spans="2:10">
      <c r="B197" s="114">
        <v>26</v>
      </c>
      <c r="C197" s="113" t="s">
        <v>2157</v>
      </c>
      <c r="H197" s="126" t="s">
        <v>153</v>
      </c>
      <c r="I197" s="130"/>
    </row>
    <row r="198" spans="2:10">
      <c r="B198" s="114">
        <v>26</v>
      </c>
      <c r="C198" s="113" t="s">
        <v>2157</v>
      </c>
      <c r="H198" s="126" t="s">
        <v>153</v>
      </c>
      <c r="I198" s="130" t="s">
        <v>153</v>
      </c>
      <c r="J198" s="112" t="s">
        <v>170</v>
      </c>
    </row>
    <row r="199" spans="2:10">
      <c r="B199" s="114">
        <v>26</v>
      </c>
      <c r="C199" s="113" t="s">
        <v>2157</v>
      </c>
      <c r="H199" s="126" t="s">
        <v>153</v>
      </c>
      <c r="I199" s="130" t="s">
        <v>155</v>
      </c>
      <c r="J199" s="112" t="s">
        <v>170</v>
      </c>
    </row>
    <row r="200" spans="2:10">
      <c r="B200" s="114">
        <v>26</v>
      </c>
      <c r="C200" s="113" t="s">
        <v>2157</v>
      </c>
      <c r="H200" s="129" t="s">
        <v>153</v>
      </c>
      <c r="I200" s="130" t="s">
        <v>157</v>
      </c>
      <c r="J200" s="112" t="s">
        <v>401</v>
      </c>
    </row>
    <row r="201" spans="2:10">
      <c r="B201" s="114">
        <v>26</v>
      </c>
      <c r="C201" s="113" t="s">
        <v>2157</v>
      </c>
      <c r="H201" s="126" t="s">
        <v>153</v>
      </c>
      <c r="I201" s="130" t="s">
        <v>159</v>
      </c>
      <c r="J201" s="112" t="s">
        <v>170</v>
      </c>
    </row>
    <row r="202" spans="2:10">
      <c r="B202" s="114">
        <v>26</v>
      </c>
      <c r="C202" s="113" t="s">
        <v>2157</v>
      </c>
      <c r="H202" s="126" t="s">
        <v>153</v>
      </c>
      <c r="I202" s="130" t="s">
        <v>161</v>
      </c>
      <c r="J202" s="112" t="s">
        <v>402</v>
      </c>
    </row>
    <row r="203" spans="2:10">
      <c r="B203" s="114">
        <v>26</v>
      </c>
      <c r="C203" s="113" t="s">
        <v>2157</v>
      </c>
      <c r="H203" s="126" t="s">
        <v>163</v>
      </c>
      <c r="I203" s="130"/>
      <c r="J203" s="112" t="s">
        <v>2055</v>
      </c>
    </row>
    <row r="204" spans="2:10">
      <c r="B204" s="114">
        <v>26</v>
      </c>
      <c r="C204" s="113" t="s">
        <v>2157</v>
      </c>
      <c r="H204" s="126" t="s">
        <v>452</v>
      </c>
      <c r="I204" s="130"/>
      <c r="J204" s="112" t="s">
        <v>451</v>
      </c>
    </row>
    <row r="205" spans="2:10">
      <c r="B205" s="114">
        <v>27</v>
      </c>
      <c r="C205" s="113" t="s">
        <v>2158</v>
      </c>
      <c r="H205" s="126" t="s">
        <v>153</v>
      </c>
      <c r="I205" s="130"/>
    </row>
    <row r="206" spans="2:10">
      <c r="B206" s="114">
        <v>27</v>
      </c>
      <c r="C206" s="113" t="s">
        <v>2158</v>
      </c>
      <c r="H206" s="126" t="s">
        <v>153</v>
      </c>
      <c r="I206" s="130" t="s">
        <v>153</v>
      </c>
      <c r="J206" s="112" t="s">
        <v>170</v>
      </c>
    </row>
    <row r="207" spans="2:10">
      <c r="B207" s="114">
        <v>27</v>
      </c>
      <c r="C207" s="113" t="s">
        <v>2158</v>
      </c>
      <c r="H207" s="126" t="s">
        <v>153</v>
      </c>
      <c r="I207" s="130" t="s">
        <v>155</v>
      </c>
      <c r="J207" s="112" t="s">
        <v>170</v>
      </c>
    </row>
    <row r="208" spans="2:10">
      <c r="B208" s="114">
        <v>27</v>
      </c>
      <c r="C208" s="113" t="s">
        <v>2158</v>
      </c>
      <c r="H208" s="129" t="s">
        <v>153</v>
      </c>
      <c r="I208" s="130" t="s">
        <v>157</v>
      </c>
      <c r="J208" s="112" t="s">
        <v>401</v>
      </c>
    </row>
    <row r="209" spans="2:10">
      <c r="B209" s="114">
        <v>27</v>
      </c>
      <c r="C209" s="113" t="s">
        <v>2158</v>
      </c>
      <c r="H209" s="126" t="s">
        <v>153</v>
      </c>
      <c r="I209" s="130" t="s">
        <v>159</v>
      </c>
      <c r="J209" s="112" t="s">
        <v>170</v>
      </c>
    </row>
    <row r="210" spans="2:10">
      <c r="B210" s="114">
        <v>27</v>
      </c>
      <c r="C210" s="113" t="s">
        <v>2158</v>
      </c>
      <c r="H210" s="126" t="s">
        <v>153</v>
      </c>
      <c r="I210" s="130" t="s">
        <v>161</v>
      </c>
      <c r="J210" s="112" t="s">
        <v>402</v>
      </c>
    </row>
    <row r="211" spans="2:10">
      <c r="B211" s="114">
        <v>27</v>
      </c>
      <c r="C211" s="113" t="s">
        <v>2158</v>
      </c>
      <c r="H211" s="126" t="s">
        <v>163</v>
      </c>
      <c r="I211" s="130"/>
      <c r="J211" s="112" t="s">
        <v>2058</v>
      </c>
    </row>
    <row r="212" spans="2:10">
      <c r="B212" s="114">
        <v>27</v>
      </c>
      <c r="C212" s="113" t="s">
        <v>2158</v>
      </c>
      <c r="H212" s="126" t="s">
        <v>452</v>
      </c>
      <c r="I212" s="130"/>
      <c r="J212" s="112" t="s">
        <v>416</v>
      </c>
    </row>
    <row r="213" spans="2:10">
      <c r="B213" s="114">
        <v>28</v>
      </c>
      <c r="C213" s="113" t="s">
        <v>2157</v>
      </c>
      <c r="H213" s="126" t="s">
        <v>153</v>
      </c>
      <c r="I213" s="130"/>
    </row>
    <row r="214" spans="2:10">
      <c r="B214" s="114">
        <v>28</v>
      </c>
      <c r="C214" s="113" t="s">
        <v>2157</v>
      </c>
      <c r="H214" s="126" t="s">
        <v>153</v>
      </c>
      <c r="I214" s="130" t="s">
        <v>153</v>
      </c>
      <c r="J214" s="112" t="s">
        <v>170</v>
      </c>
    </row>
    <row r="215" spans="2:10">
      <c r="B215" s="114">
        <v>28</v>
      </c>
      <c r="C215" s="113" t="s">
        <v>2157</v>
      </c>
      <c r="H215" s="126" t="s">
        <v>153</v>
      </c>
      <c r="I215" s="130" t="s">
        <v>155</v>
      </c>
      <c r="J215" s="112" t="s">
        <v>170</v>
      </c>
    </row>
    <row r="216" spans="2:10">
      <c r="B216" s="114">
        <v>28</v>
      </c>
      <c r="C216" s="113" t="s">
        <v>2157</v>
      </c>
      <c r="H216" s="129" t="s">
        <v>153</v>
      </c>
      <c r="I216" s="130" t="s">
        <v>157</v>
      </c>
      <c r="J216" s="112" t="s">
        <v>401</v>
      </c>
    </row>
    <row r="217" spans="2:10">
      <c r="B217" s="114">
        <v>28</v>
      </c>
      <c r="C217" s="113" t="s">
        <v>2157</v>
      </c>
      <c r="H217" s="126" t="s">
        <v>153</v>
      </c>
      <c r="I217" s="130" t="s">
        <v>159</v>
      </c>
      <c r="J217" s="112" t="s">
        <v>170</v>
      </c>
    </row>
    <row r="218" spans="2:10">
      <c r="B218" s="114">
        <v>28</v>
      </c>
      <c r="C218" s="113" t="s">
        <v>2157</v>
      </c>
      <c r="H218" s="126" t="s">
        <v>153</v>
      </c>
      <c r="I218" s="130" t="s">
        <v>161</v>
      </c>
      <c r="J218" s="112" t="s">
        <v>402</v>
      </c>
    </row>
    <row r="219" spans="2:10">
      <c r="B219" s="114">
        <v>28</v>
      </c>
      <c r="C219" s="113" t="s">
        <v>2157</v>
      </c>
      <c r="H219" s="126" t="s">
        <v>163</v>
      </c>
      <c r="I219" s="130"/>
      <c r="J219" s="112" t="s">
        <v>499</v>
      </c>
    </row>
    <row r="220" spans="2:10">
      <c r="B220" s="114">
        <v>29</v>
      </c>
      <c r="C220" s="113"/>
      <c r="D220" s="113">
        <v>10384736</v>
      </c>
      <c r="H220" s="126" t="s">
        <v>153</v>
      </c>
      <c r="I220" s="130"/>
    </row>
    <row r="221" spans="2:10">
      <c r="B221" s="114">
        <v>29</v>
      </c>
      <c r="C221" s="113"/>
      <c r="D221" s="113">
        <v>10384736</v>
      </c>
      <c r="H221" s="126" t="s">
        <v>153</v>
      </c>
      <c r="I221" s="130" t="s">
        <v>153</v>
      </c>
      <c r="J221" s="112" t="s">
        <v>170</v>
      </c>
    </row>
    <row r="222" spans="2:10">
      <c r="B222" s="114">
        <v>29</v>
      </c>
      <c r="C222" s="113"/>
      <c r="D222" s="113">
        <v>10384736</v>
      </c>
      <c r="H222" s="126" t="s">
        <v>153</v>
      </c>
      <c r="I222" s="130" t="s">
        <v>155</v>
      </c>
      <c r="J222" s="112" t="s">
        <v>170</v>
      </c>
    </row>
    <row r="223" spans="2:10">
      <c r="B223" s="114">
        <v>29</v>
      </c>
      <c r="C223" s="113"/>
      <c r="D223" s="113">
        <v>10384736</v>
      </c>
      <c r="H223" s="129" t="s">
        <v>153</v>
      </c>
      <c r="I223" s="130" t="s">
        <v>157</v>
      </c>
      <c r="J223" s="112" t="s">
        <v>401</v>
      </c>
    </row>
    <row r="224" spans="2:10">
      <c r="B224" s="114">
        <v>29</v>
      </c>
      <c r="C224" s="113"/>
      <c r="D224" s="113">
        <v>10384736</v>
      </c>
      <c r="H224" s="126" t="s">
        <v>153</v>
      </c>
      <c r="I224" s="130" t="s">
        <v>159</v>
      </c>
      <c r="J224" s="112" t="s">
        <v>170</v>
      </c>
    </row>
    <row r="225" spans="2:10">
      <c r="B225" s="114">
        <v>29</v>
      </c>
      <c r="C225" s="113"/>
      <c r="D225" s="113">
        <v>10384736</v>
      </c>
      <c r="H225" s="126" t="s">
        <v>153</v>
      </c>
      <c r="I225" s="130" t="s">
        <v>161</v>
      </c>
      <c r="J225" s="112" t="s">
        <v>402</v>
      </c>
    </row>
    <row r="226" spans="2:10">
      <c r="B226" s="114">
        <v>29</v>
      </c>
      <c r="C226" s="113"/>
      <c r="D226" s="113">
        <v>10384736</v>
      </c>
      <c r="H226" s="126" t="s">
        <v>163</v>
      </c>
      <c r="I226" s="130"/>
      <c r="J226" s="112" t="s">
        <v>505</v>
      </c>
    </row>
    <row r="227" spans="2:10">
      <c r="B227" s="114">
        <v>30</v>
      </c>
      <c r="C227" s="113" t="s">
        <v>2159</v>
      </c>
      <c r="H227" s="126" t="s">
        <v>153</v>
      </c>
      <c r="I227" s="130"/>
    </row>
    <row r="228" spans="2:10">
      <c r="B228" s="114">
        <v>30</v>
      </c>
      <c r="C228" s="113" t="s">
        <v>2159</v>
      </c>
      <c r="H228" s="126" t="s">
        <v>153</v>
      </c>
      <c r="I228" s="130" t="s">
        <v>153</v>
      </c>
      <c r="J228" s="112" t="s">
        <v>170</v>
      </c>
    </row>
    <row r="229" spans="2:10">
      <c r="B229" s="114">
        <v>30</v>
      </c>
      <c r="C229" s="113" t="s">
        <v>2159</v>
      </c>
      <c r="H229" s="126" t="s">
        <v>153</v>
      </c>
      <c r="I229" s="130" t="s">
        <v>155</v>
      </c>
      <c r="J229" s="112" t="s">
        <v>170</v>
      </c>
    </row>
    <row r="230" spans="2:10">
      <c r="B230" s="114">
        <v>30</v>
      </c>
      <c r="C230" s="113" t="s">
        <v>2159</v>
      </c>
      <c r="H230" s="129" t="s">
        <v>153</v>
      </c>
      <c r="I230" s="130" t="s">
        <v>157</v>
      </c>
      <c r="J230" s="112" t="s">
        <v>401</v>
      </c>
    </row>
    <row r="231" spans="2:10">
      <c r="B231" s="114">
        <v>30</v>
      </c>
      <c r="C231" s="113" t="s">
        <v>2159</v>
      </c>
      <c r="H231" s="126" t="s">
        <v>153</v>
      </c>
      <c r="I231" s="130" t="s">
        <v>159</v>
      </c>
      <c r="J231" s="112" t="s">
        <v>170</v>
      </c>
    </row>
    <row r="232" spans="2:10">
      <c r="B232" s="114">
        <v>30</v>
      </c>
      <c r="C232" s="113" t="s">
        <v>2159</v>
      </c>
      <c r="H232" s="126" t="s">
        <v>153</v>
      </c>
      <c r="I232" s="130" t="s">
        <v>161</v>
      </c>
      <c r="J232" s="112" t="s">
        <v>402</v>
      </c>
    </row>
    <row r="233" spans="2:10">
      <c r="B233" s="114">
        <v>30</v>
      </c>
      <c r="C233" s="113" t="s">
        <v>2159</v>
      </c>
      <c r="H233" s="126" t="s">
        <v>163</v>
      </c>
      <c r="I233" s="130"/>
      <c r="J233" s="112" t="s">
        <v>510</v>
      </c>
    </row>
    <row r="234" spans="2:10">
      <c r="B234" s="114">
        <v>31</v>
      </c>
      <c r="C234" s="113" t="s">
        <v>2160</v>
      </c>
      <c r="H234" s="126" t="s">
        <v>153</v>
      </c>
      <c r="I234" s="130"/>
    </row>
    <row r="235" spans="2:10">
      <c r="B235" s="114">
        <v>31</v>
      </c>
      <c r="C235" s="113" t="s">
        <v>2160</v>
      </c>
      <c r="H235" s="126" t="s">
        <v>153</v>
      </c>
      <c r="I235" s="130" t="s">
        <v>153</v>
      </c>
      <c r="J235" s="112" t="s">
        <v>170</v>
      </c>
    </row>
    <row r="236" spans="2:10">
      <c r="B236" s="114">
        <v>31</v>
      </c>
      <c r="C236" s="113" t="s">
        <v>2160</v>
      </c>
      <c r="H236" s="126" t="s">
        <v>153</v>
      </c>
      <c r="I236" s="130" t="s">
        <v>155</v>
      </c>
      <c r="J236" s="112" t="s">
        <v>170</v>
      </c>
    </row>
    <row r="237" spans="2:10">
      <c r="B237" s="114">
        <v>31</v>
      </c>
      <c r="C237" s="113" t="s">
        <v>2160</v>
      </c>
      <c r="H237" s="129" t="s">
        <v>153</v>
      </c>
      <c r="I237" s="130" t="s">
        <v>157</v>
      </c>
      <c r="J237" s="112" t="s">
        <v>401</v>
      </c>
    </row>
    <row r="238" spans="2:10">
      <c r="B238" s="114">
        <v>31</v>
      </c>
      <c r="C238" s="113" t="s">
        <v>2160</v>
      </c>
      <c r="H238" s="126" t="s">
        <v>153</v>
      </c>
      <c r="I238" s="130" t="s">
        <v>159</v>
      </c>
      <c r="J238" s="112" t="s">
        <v>170</v>
      </c>
    </row>
    <row r="239" spans="2:10">
      <c r="B239" s="114">
        <v>31</v>
      </c>
      <c r="C239" s="113" t="s">
        <v>2160</v>
      </c>
      <c r="H239" s="126" t="s">
        <v>153</v>
      </c>
      <c r="I239" s="130" t="s">
        <v>161</v>
      </c>
      <c r="J239" s="112" t="s">
        <v>402</v>
      </c>
    </row>
    <row r="240" spans="2:10">
      <c r="B240" s="114">
        <v>31</v>
      </c>
      <c r="C240" s="113" t="s">
        <v>2160</v>
      </c>
      <c r="H240" s="126" t="s">
        <v>163</v>
      </c>
      <c r="I240" s="130"/>
      <c r="J240" s="112" t="s">
        <v>463</v>
      </c>
    </row>
    <row r="241" spans="2:10">
      <c r="B241" s="114">
        <v>31</v>
      </c>
      <c r="C241" s="113" t="s">
        <v>2160</v>
      </c>
      <c r="H241" s="126" t="s">
        <v>452</v>
      </c>
      <c r="I241" s="130"/>
      <c r="J241" s="112" t="s">
        <v>464</v>
      </c>
    </row>
    <row r="242" spans="2:10">
      <c r="B242" s="114">
        <v>31</v>
      </c>
      <c r="C242" s="113" t="s">
        <v>2160</v>
      </c>
      <c r="H242" s="126" t="s">
        <v>344</v>
      </c>
      <c r="I242" s="130"/>
      <c r="J242" s="112" t="s">
        <v>461</v>
      </c>
    </row>
    <row r="243" spans="2:10">
      <c r="B243" s="114">
        <v>31</v>
      </c>
      <c r="C243" s="113" t="s">
        <v>2160</v>
      </c>
      <c r="H243" s="126" t="s">
        <v>345</v>
      </c>
      <c r="I243" s="130"/>
      <c r="J243" s="112" t="s">
        <v>462</v>
      </c>
    </row>
    <row r="244" spans="2:10">
      <c r="B244" s="114">
        <v>32</v>
      </c>
      <c r="C244" s="113" t="s">
        <v>2160</v>
      </c>
      <c r="H244" s="126" t="s">
        <v>153</v>
      </c>
      <c r="I244" s="130"/>
    </row>
    <row r="245" spans="2:10">
      <c r="B245" s="114">
        <v>32</v>
      </c>
      <c r="C245" s="113" t="s">
        <v>2160</v>
      </c>
      <c r="H245" s="126" t="s">
        <v>153</v>
      </c>
      <c r="I245" s="130" t="s">
        <v>153</v>
      </c>
      <c r="J245" s="112" t="s">
        <v>170</v>
      </c>
    </row>
    <row r="246" spans="2:10">
      <c r="B246" s="114">
        <v>32</v>
      </c>
      <c r="C246" s="113" t="s">
        <v>2160</v>
      </c>
      <c r="H246" s="126" t="s">
        <v>153</v>
      </c>
      <c r="I246" s="130" t="s">
        <v>155</v>
      </c>
      <c r="J246" s="112" t="s">
        <v>170</v>
      </c>
    </row>
    <row r="247" spans="2:10">
      <c r="B247" s="114">
        <v>32</v>
      </c>
      <c r="C247" s="113" t="s">
        <v>2160</v>
      </c>
      <c r="H247" s="129" t="s">
        <v>153</v>
      </c>
      <c r="I247" s="130" t="s">
        <v>157</v>
      </c>
      <c r="J247" s="112" t="s">
        <v>401</v>
      </c>
    </row>
    <row r="248" spans="2:10">
      <c r="B248" s="114">
        <v>32</v>
      </c>
      <c r="C248" s="113" t="s">
        <v>2160</v>
      </c>
      <c r="H248" s="126" t="s">
        <v>153</v>
      </c>
      <c r="I248" s="130" t="s">
        <v>159</v>
      </c>
      <c r="J248" s="112" t="s">
        <v>170</v>
      </c>
    </row>
    <row r="249" spans="2:10">
      <c r="B249" s="114">
        <v>32</v>
      </c>
      <c r="C249" s="113" t="s">
        <v>2160</v>
      </c>
      <c r="H249" s="126" t="s">
        <v>153</v>
      </c>
      <c r="I249" s="130" t="s">
        <v>161</v>
      </c>
      <c r="J249" s="112" t="s">
        <v>402</v>
      </c>
    </row>
    <row r="250" spans="2:10">
      <c r="B250" s="114">
        <v>32</v>
      </c>
      <c r="C250" s="113" t="s">
        <v>2160</v>
      </c>
      <c r="H250" s="126" t="s">
        <v>163</v>
      </c>
      <c r="I250" s="130"/>
      <c r="J250" s="112" t="s">
        <v>443</v>
      </c>
    </row>
    <row r="251" spans="2:10">
      <c r="B251" s="114">
        <v>32</v>
      </c>
      <c r="C251" s="113" t="s">
        <v>2160</v>
      </c>
      <c r="H251" s="126" t="s">
        <v>452</v>
      </c>
      <c r="I251" s="130"/>
      <c r="J251" s="112" t="s">
        <v>443</v>
      </c>
    </row>
    <row r="252" spans="2:10">
      <c r="B252" s="114">
        <v>32</v>
      </c>
      <c r="C252" s="113" t="s">
        <v>2160</v>
      </c>
      <c r="H252" s="126" t="s">
        <v>344</v>
      </c>
      <c r="I252" s="130"/>
      <c r="J252" s="112" t="s">
        <v>512</v>
      </c>
    </row>
    <row r="253" spans="2:10">
      <c r="B253" s="114">
        <v>32</v>
      </c>
      <c r="C253" s="113" t="s">
        <v>2160</v>
      </c>
      <c r="H253" s="126" t="s">
        <v>345</v>
      </c>
      <c r="I253" s="130"/>
      <c r="J253" s="112" t="s">
        <v>513</v>
      </c>
    </row>
    <row r="254" spans="2:10">
      <c r="B254" s="114">
        <v>33</v>
      </c>
      <c r="C254" s="113" t="s">
        <v>2161</v>
      </c>
      <c r="H254" s="126" t="s">
        <v>153</v>
      </c>
      <c r="I254" s="130"/>
    </row>
    <row r="255" spans="2:10">
      <c r="B255" s="114">
        <v>33</v>
      </c>
      <c r="C255" s="113" t="s">
        <v>2161</v>
      </c>
      <c r="H255" s="126" t="s">
        <v>153</v>
      </c>
      <c r="I255" s="130" t="s">
        <v>153</v>
      </c>
      <c r="J255" s="112" t="s">
        <v>170</v>
      </c>
    </row>
    <row r="256" spans="2:10">
      <c r="B256" s="114">
        <v>33</v>
      </c>
      <c r="C256" s="113" t="s">
        <v>2161</v>
      </c>
      <c r="H256" s="126" t="s">
        <v>153</v>
      </c>
      <c r="I256" s="130" t="s">
        <v>155</v>
      </c>
      <c r="J256" s="112" t="s">
        <v>170</v>
      </c>
    </row>
    <row r="257" spans="2:10">
      <c r="B257" s="114">
        <v>33</v>
      </c>
      <c r="C257" s="113" t="s">
        <v>2161</v>
      </c>
      <c r="H257" s="129" t="s">
        <v>153</v>
      </c>
      <c r="I257" s="130" t="s">
        <v>157</v>
      </c>
      <c r="J257" s="112" t="s">
        <v>401</v>
      </c>
    </row>
    <row r="258" spans="2:10">
      <c r="B258" s="114">
        <v>33</v>
      </c>
      <c r="C258" s="113" t="s">
        <v>2161</v>
      </c>
      <c r="H258" s="126" t="s">
        <v>153</v>
      </c>
      <c r="I258" s="130" t="s">
        <v>159</v>
      </c>
      <c r="J258" s="112" t="s">
        <v>170</v>
      </c>
    </row>
    <row r="259" spans="2:10">
      <c r="B259" s="114">
        <v>33</v>
      </c>
      <c r="C259" s="113" t="s">
        <v>2161</v>
      </c>
      <c r="H259" s="126" t="s">
        <v>153</v>
      </c>
      <c r="I259" s="130" t="s">
        <v>161</v>
      </c>
      <c r="J259" s="112" t="s">
        <v>402</v>
      </c>
    </row>
    <row r="260" spans="2:10">
      <c r="B260" s="114">
        <v>33</v>
      </c>
      <c r="C260" s="113" t="s">
        <v>2161</v>
      </c>
      <c r="H260" s="126" t="s">
        <v>163</v>
      </c>
      <c r="I260" s="130"/>
      <c r="J260" s="112" t="s">
        <v>2037</v>
      </c>
    </row>
    <row r="261" spans="2:10">
      <c r="B261" s="114">
        <v>33</v>
      </c>
      <c r="C261" s="113" t="s">
        <v>2161</v>
      </c>
      <c r="H261" s="126" t="s">
        <v>452</v>
      </c>
      <c r="I261" s="130"/>
      <c r="J261" s="112" t="s">
        <v>473</v>
      </c>
    </row>
    <row r="262" spans="2:10">
      <c r="B262" s="114">
        <v>34</v>
      </c>
      <c r="C262" s="113"/>
      <c r="D262" s="113">
        <v>10380852</v>
      </c>
      <c r="H262" s="126" t="s">
        <v>153</v>
      </c>
      <c r="I262" s="130"/>
    </row>
    <row r="263" spans="2:10">
      <c r="B263" s="114">
        <v>34</v>
      </c>
      <c r="C263" s="113"/>
      <c r="D263" s="113">
        <v>10380852</v>
      </c>
      <c r="H263" s="126" t="s">
        <v>153</v>
      </c>
      <c r="I263" s="130" t="s">
        <v>153</v>
      </c>
      <c r="J263" s="112" t="s">
        <v>170</v>
      </c>
    </row>
    <row r="264" spans="2:10">
      <c r="B264" s="114">
        <v>34</v>
      </c>
      <c r="C264" s="113"/>
      <c r="D264" s="113">
        <v>10380852</v>
      </c>
      <c r="H264" s="126" t="s">
        <v>153</v>
      </c>
      <c r="I264" s="130" t="s">
        <v>155</v>
      </c>
      <c r="J264" s="112" t="s">
        <v>170</v>
      </c>
    </row>
    <row r="265" spans="2:10">
      <c r="B265" s="114">
        <v>34</v>
      </c>
      <c r="C265" s="113"/>
      <c r="D265" s="113">
        <v>10380852</v>
      </c>
      <c r="H265" s="129" t="s">
        <v>153</v>
      </c>
      <c r="I265" s="130" t="s">
        <v>157</v>
      </c>
      <c r="J265" s="112" t="s">
        <v>401</v>
      </c>
    </row>
    <row r="266" spans="2:10">
      <c r="B266" s="114">
        <v>34</v>
      </c>
      <c r="C266" s="113"/>
      <c r="D266" s="113">
        <v>10380852</v>
      </c>
      <c r="H266" s="126" t="s">
        <v>153</v>
      </c>
      <c r="I266" s="130" t="s">
        <v>159</v>
      </c>
      <c r="J266" s="112" t="s">
        <v>170</v>
      </c>
    </row>
    <row r="267" spans="2:10">
      <c r="B267" s="114">
        <v>34</v>
      </c>
      <c r="C267" s="113"/>
      <c r="D267" s="113">
        <v>10380852</v>
      </c>
      <c r="H267" s="126" t="s">
        <v>153</v>
      </c>
      <c r="I267" s="130" t="s">
        <v>161</v>
      </c>
      <c r="J267" s="112" t="s">
        <v>402</v>
      </c>
    </row>
    <row r="268" spans="2:10">
      <c r="B268" s="114">
        <v>34</v>
      </c>
      <c r="C268" s="113"/>
      <c r="D268" s="113">
        <v>10380852</v>
      </c>
      <c r="H268" s="126" t="s">
        <v>163</v>
      </c>
      <c r="I268" s="130"/>
      <c r="J268" s="112" t="s">
        <v>443</v>
      </c>
    </row>
    <row r="269" spans="2:10">
      <c r="B269" s="114">
        <v>35</v>
      </c>
      <c r="C269" s="113" t="s">
        <v>2161</v>
      </c>
      <c r="H269" s="126" t="s">
        <v>153</v>
      </c>
      <c r="I269" s="130"/>
    </row>
    <row r="270" spans="2:10">
      <c r="B270" s="114">
        <v>35</v>
      </c>
      <c r="C270" s="113" t="s">
        <v>2161</v>
      </c>
      <c r="H270" s="126" t="s">
        <v>153</v>
      </c>
      <c r="I270" s="130" t="s">
        <v>153</v>
      </c>
      <c r="J270" s="112" t="s">
        <v>170</v>
      </c>
    </row>
    <row r="271" spans="2:10">
      <c r="B271" s="114">
        <v>35</v>
      </c>
      <c r="C271" s="113" t="s">
        <v>2161</v>
      </c>
      <c r="H271" s="126" t="s">
        <v>153</v>
      </c>
      <c r="I271" s="130" t="s">
        <v>155</v>
      </c>
      <c r="J271" s="112" t="s">
        <v>170</v>
      </c>
    </row>
    <row r="272" spans="2:10">
      <c r="B272" s="114">
        <v>35</v>
      </c>
      <c r="C272" s="113" t="s">
        <v>2161</v>
      </c>
      <c r="H272" s="129" t="s">
        <v>153</v>
      </c>
      <c r="I272" s="130" t="s">
        <v>157</v>
      </c>
      <c r="J272" s="112" t="s">
        <v>401</v>
      </c>
    </row>
    <row r="273" spans="2:10">
      <c r="B273" s="114">
        <v>35</v>
      </c>
      <c r="C273" s="113" t="s">
        <v>2161</v>
      </c>
      <c r="H273" s="126" t="s">
        <v>153</v>
      </c>
      <c r="I273" s="130" t="s">
        <v>159</v>
      </c>
      <c r="J273" s="112" t="s">
        <v>170</v>
      </c>
    </row>
    <row r="274" spans="2:10">
      <c r="B274" s="114">
        <v>35</v>
      </c>
      <c r="C274" s="113" t="s">
        <v>2161</v>
      </c>
      <c r="H274" s="126" t="s">
        <v>153</v>
      </c>
      <c r="I274" s="130" t="s">
        <v>161</v>
      </c>
      <c r="J274" s="112" t="s">
        <v>402</v>
      </c>
    </row>
    <row r="275" spans="2:10">
      <c r="B275" s="114">
        <v>35</v>
      </c>
      <c r="C275" s="113" t="s">
        <v>2161</v>
      </c>
      <c r="H275" s="126" t="s">
        <v>163</v>
      </c>
      <c r="I275" s="130"/>
      <c r="J275" s="112" t="s">
        <v>516</v>
      </c>
    </row>
    <row r="276" spans="2:10">
      <c r="B276" s="114">
        <v>36</v>
      </c>
      <c r="C276" s="113" t="s">
        <v>2162</v>
      </c>
      <c r="H276" s="126" t="s">
        <v>153</v>
      </c>
      <c r="I276" s="130"/>
    </row>
    <row r="277" spans="2:10">
      <c r="B277" s="114">
        <v>36</v>
      </c>
      <c r="C277" s="113" t="s">
        <v>2162</v>
      </c>
      <c r="H277" s="126" t="s">
        <v>153</v>
      </c>
      <c r="I277" s="130" t="s">
        <v>153</v>
      </c>
      <c r="J277" s="112" t="s">
        <v>170</v>
      </c>
    </row>
    <row r="278" spans="2:10">
      <c r="B278" s="114">
        <v>36</v>
      </c>
      <c r="C278" s="113" t="s">
        <v>2162</v>
      </c>
      <c r="H278" s="126" t="s">
        <v>153</v>
      </c>
      <c r="I278" s="130" t="s">
        <v>155</v>
      </c>
      <c r="J278" s="112" t="s">
        <v>170</v>
      </c>
    </row>
    <row r="279" spans="2:10">
      <c r="B279" s="114">
        <v>36</v>
      </c>
      <c r="C279" s="113" t="s">
        <v>2162</v>
      </c>
      <c r="H279" s="129" t="s">
        <v>153</v>
      </c>
      <c r="I279" s="130" t="s">
        <v>157</v>
      </c>
      <c r="J279" s="112" t="s">
        <v>401</v>
      </c>
    </row>
    <row r="280" spans="2:10">
      <c r="B280" s="114">
        <v>36</v>
      </c>
      <c r="C280" s="113" t="s">
        <v>2162</v>
      </c>
      <c r="H280" s="126" t="s">
        <v>153</v>
      </c>
      <c r="I280" s="130" t="s">
        <v>159</v>
      </c>
      <c r="J280" s="112" t="s">
        <v>170</v>
      </c>
    </row>
    <row r="281" spans="2:10">
      <c r="B281" s="114">
        <v>36</v>
      </c>
      <c r="C281" s="113" t="s">
        <v>2162</v>
      </c>
      <c r="H281" s="126" t="s">
        <v>153</v>
      </c>
      <c r="I281" s="130" t="s">
        <v>161</v>
      </c>
      <c r="J281" s="112" t="s">
        <v>402</v>
      </c>
    </row>
    <row r="282" spans="2:10" ht="14.25" customHeight="1">
      <c r="B282" s="114">
        <v>36</v>
      </c>
      <c r="C282" s="113" t="s">
        <v>2162</v>
      </c>
      <c r="H282" s="126" t="s">
        <v>163</v>
      </c>
      <c r="I282" s="130"/>
      <c r="J282" s="112" t="s">
        <v>2046</v>
      </c>
    </row>
    <row r="283" spans="2:10">
      <c r="B283" s="114">
        <v>36</v>
      </c>
      <c r="C283" s="113" t="s">
        <v>2162</v>
      </c>
      <c r="H283" s="126" t="s">
        <v>452</v>
      </c>
      <c r="I283" s="130"/>
      <c r="J283" s="112" t="s">
        <v>499</v>
      </c>
    </row>
    <row r="284" spans="2:10">
      <c r="B284" s="114">
        <v>37</v>
      </c>
      <c r="C284" s="113"/>
      <c r="D284" s="113">
        <v>10367656</v>
      </c>
      <c r="H284" s="126" t="s">
        <v>153</v>
      </c>
      <c r="I284" s="130"/>
    </row>
    <row r="285" spans="2:10">
      <c r="B285" s="114">
        <v>37</v>
      </c>
      <c r="C285" s="113"/>
      <c r="D285" s="113">
        <v>10367656</v>
      </c>
      <c r="H285" s="126" t="s">
        <v>153</v>
      </c>
      <c r="I285" s="130" t="s">
        <v>153</v>
      </c>
      <c r="J285" s="112" t="s">
        <v>170</v>
      </c>
    </row>
    <row r="286" spans="2:10">
      <c r="B286" s="114">
        <v>37</v>
      </c>
      <c r="C286" s="113"/>
      <c r="D286" s="113">
        <v>10367656</v>
      </c>
      <c r="H286" s="126" t="s">
        <v>153</v>
      </c>
      <c r="I286" s="130" t="s">
        <v>155</v>
      </c>
      <c r="J286" s="112" t="s">
        <v>170</v>
      </c>
    </row>
    <row r="287" spans="2:10">
      <c r="B287" s="114">
        <v>37</v>
      </c>
      <c r="C287" s="113"/>
      <c r="D287" s="113">
        <v>10367656</v>
      </c>
      <c r="H287" s="129" t="s">
        <v>153</v>
      </c>
      <c r="I287" s="130" t="s">
        <v>157</v>
      </c>
      <c r="J287" s="112" t="s">
        <v>401</v>
      </c>
    </row>
    <row r="288" spans="2:10">
      <c r="B288" s="114">
        <v>37</v>
      </c>
      <c r="C288" s="113"/>
      <c r="D288" s="113">
        <v>10367656</v>
      </c>
      <c r="H288" s="126" t="s">
        <v>153</v>
      </c>
      <c r="I288" s="130" t="s">
        <v>159</v>
      </c>
      <c r="J288" s="112" t="s">
        <v>170</v>
      </c>
    </row>
    <row r="289" spans="2:10">
      <c r="B289" s="114">
        <v>37</v>
      </c>
      <c r="C289" s="113"/>
      <c r="D289" s="113">
        <v>10367656</v>
      </c>
      <c r="H289" s="126" t="s">
        <v>153</v>
      </c>
      <c r="I289" s="130" t="s">
        <v>161</v>
      </c>
      <c r="J289" s="112" t="s">
        <v>402</v>
      </c>
    </row>
    <row r="290" spans="2:10">
      <c r="B290" s="114">
        <v>37</v>
      </c>
      <c r="C290" s="113"/>
      <c r="D290" s="113">
        <v>10367656</v>
      </c>
      <c r="H290" s="126" t="s">
        <v>163</v>
      </c>
      <c r="I290" s="130"/>
      <c r="J290" s="112" t="s">
        <v>443</v>
      </c>
    </row>
    <row r="291" spans="2:10">
      <c r="B291" s="114">
        <v>38</v>
      </c>
      <c r="C291" s="113" t="s">
        <v>2162</v>
      </c>
      <c r="H291" s="126" t="s">
        <v>153</v>
      </c>
      <c r="I291" s="130"/>
    </row>
    <row r="292" spans="2:10">
      <c r="B292" s="114">
        <v>38</v>
      </c>
      <c r="C292" s="113" t="s">
        <v>2162</v>
      </c>
      <c r="H292" s="126" t="s">
        <v>153</v>
      </c>
      <c r="I292" s="130" t="s">
        <v>153</v>
      </c>
      <c r="J292" s="112" t="s">
        <v>170</v>
      </c>
    </row>
    <row r="293" spans="2:10">
      <c r="B293" s="114">
        <v>38</v>
      </c>
      <c r="C293" s="113" t="s">
        <v>2162</v>
      </c>
      <c r="H293" s="126" t="s">
        <v>153</v>
      </c>
      <c r="I293" s="130" t="s">
        <v>155</v>
      </c>
      <c r="J293" s="112" t="s">
        <v>170</v>
      </c>
    </row>
    <row r="294" spans="2:10">
      <c r="B294" s="114">
        <v>38</v>
      </c>
      <c r="C294" s="113" t="s">
        <v>2162</v>
      </c>
      <c r="H294" s="129" t="s">
        <v>153</v>
      </c>
      <c r="I294" s="130" t="s">
        <v>157</v>
      </c>
      <c r="J294" s="112" t="s">
        <v>401</v>
      </c>
    </row>
    <row r="295" spans="2:10">
      <c r="B295" s="114">
        <v>38</v>
      </c>
      <c r="C295" s="113" t="s">
        <v>2162</v>
      </c>
      <c r="H295" s="126" t="s">
        <v>153</v>
      </c>
      <c r="I295" s="130" t="s">
        <v>159</v>
      </c>
      <c r="J295" s="112" t="s">
        <v>170</v>
      </c>
    </row>
    <row r="296" spans="2:10">
      <c r="B296" s="114">
        <v>38</v>
      </c>
      <c r="C296" s="113" t="s">
        <v>2162</v>
      </c>
      <c r="H296" s="126" t="s">
        <v>153</v>
      </c>
      <c r="I296" s="130" t="s">
        <v>161</v>
      </c>
      <c r="J296" s="112" t="s">
        <v>402</v>
      </c>
    </row>
    <row r="297" spans="2:10">
      <c r="B297" s="114">
        <v>38</v>
      </c>
      <c r="C297" s="113" t="s">
        <v>2162</v>
      </c>
      <c r="H297" s="126" t="s">
        <v>163</v>
      </c>
      <c r="I297" s="130"/>
      <c r="J297" s="112" t="s">
        <v>2047</v>
      </c>
    </row>
    <row r="298" spans="2:10">
      <c r="B298" s="114">
        <v>38</v>
      </c>
      <c r="C298" s="113" t="s">
        <v>2162</v>
      </c>
      <c r="H298" s="126" t="s">
        <v>452</v>
      </c>
      <c r="I298" s="130"/>
      <c r="J298" s="112" t="s">
        <v>2036</v>
      </c>
    </row>
    <row r="299" spans="2:10">
      <c r="B299" s="114">
        <v>38</v>
      </c>
      <c r="C299" s="113" t="s">
        <v>2162</v>
      </c>
      <c r="H299" s="126" t="s">
        <v>344</v>
      </c>
      <c r="I299" s="130"/>
      <c r="J299" s="112" t="s">
        <v>408</v>
      </c>
    </row>
    <row r="300" spans="2:10">
      <c r="B300" s="114">
        <v>39</v>
      </c>
      <c r="C300" s="113" t="s">
        <v>2163</v>
      </c>
      <c r="H300" s="126" t="s">
        <v>153</v>
      </c>
      <c r="I300" s="130"/>
    </row>
    <row r="301" spans="2:10">
      <c r="B301" s="114">
        <v>39</v>
      </c>
      <c r="C301" s="113" t="s">
        <v>2163</v>
      </c>
      <c r="H301" s="126" t="s">
        <v>153</v>
      </c>
      <c r="I301" s="130" t="s">
        <v>153</v>
      </c>
      <c r="J301" s="112" t="s">
        <v>170</v>
      </c>
    </row>
    <row r="302" spans="2:10">
      <c r="B302" s="114">
        <v>39</v>
      </c>
      <c r="C302" s="113" t="s">
        <v>2163</v>
      </c>
      <c r="H302" s="126" t="s">
        <v>153</v>
      </c>
      <c r="I302" s="130" t="s">
        <v>155</v>
      </c>
      <c r="J302" s="112" t="s">
        <v>170</v>
      </c>
    </row>
    <row r="303" spans="2:10">
      <c r="B303" s="114">
        <v>39</v>
      </c>
      <c r="C303" s="113" t="s">
        <v>2163</v>
      </c>
      <c r="H303" s="129" t="s">
        <v>153</v>
      </c>
      <c r="I303" s="130" t="s">
        <v>157</v>
      </c>
      <c r="J303" s="112" t="s">
        <v>401</v>
      </c>
    </row>
    <row r="304" spans="2:10">
      <c r="B304" s="114">
        <v>39</v>
      </c>
      <c r="C304" s="113" t="s">
        <v>2163</v>
      </c>
      <c r="H304" s="126" t="s">
        <v>153</v>
      </c>
      <c r="I304" s="130" t="s">
        <v>159</v>
      </c>
      <c r="J304" s="112" t="s">
        <v>170</v>
      </c>
    </row>
    <row r="305" spans="2:10">
      <c r="B305" s="114">
        <v>39</v>
      </c>
      <c r="C305" s="113" t="s">
        <v>2163</v>
      </c>
      <c r="H305" s="126" t="s">
        <v>153</v>
      </c>
      <c r="I305" s="130" t="s">
        <v>161</v>
      </c>
      <c r="J305" s="112" t="s">
        <v>402</v>
      </c>
    </row>
    <row r="306" spans="2:10">
      <c r="B306" s="114">
        <v>39</v>
      </c>
      <c r="C306" s="113" t="s">
        <v>2163</v>
      </c>
      <c r="H306" s="126" t="s">
        <v>163</v>
      </c>
      <c r="I306" s="130"/>
      <c r="J306" s="112" t="s">
        <v>474</v>
      </c>
    </row>
    <row r="307" spans="2:10">
      <c r="B307" s="114">
        <v>39</v>
      </c>
      <c r="C307" s="113" t="s">
        <v>2163</v>
      </c>
      <c r="H307" s="126" t="s">
        <v>452</v>
      </c>
      <c r="I307" s="130"/>
      <c r="J307" s="112" t="s">
        <v>2040</v>
      </c>
    </row>
    <row r="308" spans="2:10">
      <c r="B308" s="114">
        <v>39</v>
      </c>
      <c r="C308" s="113" t="s">
        <v>2163</v>
      </c>
      <c r="H308" s="126" t="s">
        <v>344</v>
      </c>
      <c r="I308" s="130"/>
      <c r="J308" s="112" t="s">
        <v>476</v>
      </c>
    </row>
    <row r="309" spans="2:10">
      <c r="B309" s="114">
        <v>39</v>
      </c>
      <c r="C309" s="113" t="s">
        <v>2163</v>
      </c>
      <c r="H309" s="126" t="s">
        <v>345</v>
      </c>
      <c r="I309" s="130"/>
      <c r="J309" s="112" t="s">
        <v>475</v>
      </c>
    </row>
    <row r="310" spans="2:10">
      <c r="B310" s="114">
        <v>40</v>
      </c>
      <c r="C310" s="113" t="s">
        <v>2164</v>
      </c>
      <c r="H310" s="126" t="s">
        <v>153</v>
      </c>
      <c r="I310" s="130"/>
    </row>
    <row r="311" spans="2:10">
      <c r="B311" s="114">
        <v>40</v>
      </c>
      <c r="C311" s="113" t="s">
        <v>2164</v>
      </c>
      <c r="H311" s="126" t="s">
        <v>153</v>
      </c>
      <c r="I311" s="130" t="s">
        <v>153</v>
      </c>
      <c r="J311" s="112" t="s">
        <v>170</v>
      </c>
    </row>
    <row r="312" spans="2:10">
      <c r="B312" s="114">
        <v>40</v>
      </c>
      <c r="C312" s="113" t="s">
        <v>2164</v>
      </c>
      <c r="H312" s="126" t="s">
        <v>153</v>
      </c>
      <c r="I312" s="130" t="s">
        <v>155</v>
      </c>
      <c r="J312" s="112" t="s">
        <v>170</v>
      </c>
    </row>
    <row r="313" spans="2:10">
      <c r="B313" s="114">
        <v>40</v>
      </c>
      <c r="C313" s="113" t="s">
        <v>2164</v>
      </c>
      <c r="H313" s="129" t="s">
        <v>153</v>
      </c>
      <c r="I313" s="130" t="s">
        <v>157</v>
      </c>
      <c r="J313" s="112" t="s">
        <v>401</v>
      </c>
    </row>
    <row r="314" spans="2:10">
      <c r="B314" s="114">
        <v>40</v>
      </c>
      <c r="C314" s="113" t="s">
        <v>2164</v>
      </c>
      <c r="H314" s="126" t="s">
        <v>153</v>
      </c>
      <c r="I314" s="130" t="s">
        <v>159</v>
      </c>
      <c r="J314" s="112" t="s">
        <v>170</v>
      </c>
    </row>
    <row r="315" spans="2:10">
      <c r="B315" s="114">
        <v>40</v>
      </c>
      <c r="C315" s="113" t="s">
        <v>2164</v>
      </c>
      <c r="H315" s="126" t="s">
        <v>153</v>
      </c>
      <c r="I315" s="130" t="s">
        <v>161</v>
      </c>
      <c r="J315" s="112" t="s">
        <v>402</v>
      </c>
    </row>
    <row r="316" spans="2:10">
      <c r="B316" s="114">
        <v>40</v>
      </c>
      <c r="C316" s="113" t="s">
        <v>2164</v>
      </c>
      <c r="H316" s="126" t="s">
        <v>163</v>
      </c>
      <c r="I316" s="130"/>
      <c r="J316" s="112" t="s">
        <v>2070</v>
      </c>
    </row>
    <row r="317" spans="2:10">
      <c r="B317" s="114">
        <v>40</v>
      </c>
      <c r="C317" s="113" t="s">
        <v>2164</v>
      </c>
      <c r="H317" s="126" t="s">
        <v>452</v>
      </c>
      <c r="I317" s="130"/>
      <c r="J317" s="112" t="s">
        <v>2071</v>
      </c>
    </row>
    <row r="318" spans="2:10">
      <c r="B318" s="114">
        <v>41</v>
      </c>
      <c r="C318" s="113" t="s">
        <v>2163</v>
      </c>
      <c r="H318" s="126" t="s">
        <v>153</v>
      </c>
      <c r="I318" s="130"/>
    </row>
    <row r="319" spans="2:10">
      <c r="B319" s="114">
        <v>41</v>
      </c>
      <c r="C319" s="113" t="s">
        <v>2163</v>
      </c>
      <c r="H319" s="126" t="s">
        <v>153</v>
      </c>
      <c r="I319" s="130" t="s">
        <v>153</v>
      </c>
      <c r="J319" s="112" t="s">
        <v>170</v>
      </c>
    </row>
    <row r="320" spans="2:10">
      <c r="B320" s="114">
        <v>41</v>
      </c>
      <c r="C320" s="113" t="s">
        <v>2163</v>
      </c>
      <c r="H320" s="126" t="s">
        <v>153</v>
      </c>
      <c r="I320" s="130" t="s">
        <v>155</v>
      </c>
      <c r="J320" s="112" t="s">
        <v>170</v>
      </c>
    </row>
    <row r="321" spans="2:10">
      <c r="B321" s="114">
        <v>41</v>
      </c>
      <c r="C321" s="113" t="s">
        <v>2163</v>
      </c>
      <c r="H321" s="129" t="s">
        <v>153</v>
      </c>
      <c r="I321" s="130" t="s">
        <v>157</v>
      </c>
      <c r="J321" s="112" t="s">
        <v>401</v>
      </c>
    </row>
    <row r="322" spans="2:10">
      <c r="B322" s="114">
        <v>41</v>
      </c>
      <c r="C322" s="113" t="s">
        <v>2163</v>
      </c>
      <c r="H322" s="126" t="s">
        <v>153</v>
      </c>
      <c r="I322" s="130" t="s">
        <v>159</v>
      </c>
      <c r="J322" s="112" t="s">
        <v>170</v>
      </c>
    </row>
    <row r="323" spans="2:10">
      <c r="B323" s="114">
        <v>41</v>
      </c>
      <c r="C323" s="113" t="s">
        <v>2163</v>
      </c>
      <c r="H323" s="126" t="s">
        <v>153</v>
      </c>
      <c r="I323" s="130" t="s">
        <v>161</v>
      </c>
      <c r="J323" s="112" t="s">
        <v>402</v>
      </c>
    </row>
    <row r="324" spans="2:10">
      <c r="B324" s="114">
        <v>41</v>
      </c>
      <c r="C324" s="113" t="s">
        <v>2163</v>
      </c>
      <c r="H324" s="126" t="s">
        <v>163</v>
      </c>
      <c r="I324" s="130"/>
      <c r="J324" s="112" t="s">
        <v>517</v>
      </c>
    </row>
    <row r="325" spans="2:10">
      <c r="B325" s="114">
        <v>41</v>
      </c>
      <c r="C325" s="113" t="s">
        <v>2163</v>
      </c>
      <c r="H325" s="126" t="s">
        <v>452</v>
      </c>
      <c r="I325" s="130"/>
      <c r="J325" s="112" t="s">
        <v>500</v>
      </c>
    </row>
    <row r="326" spans="2:10">
      <c r="B326" s="114">
        <v>42</v>
      </c>
      <c r="C326" s="113" t="s">
        <v>2165</v>
      </c>
      <c r="H326" s="126" t="s">
        <v>153</v>
      </c>
      <c r="I326" s="130"/>
    </row>
    <row r="327" spans="2:10">
      <c r="B327" s="114">
        <v>42</v>
      </c>
      <c r="C327" s="113" t="s">
        <v>2165</v>
      </c>
      <c r="H327" s="126" t="s">
        <v>153</v>
      </c>
      <c r="I327" s="130" t="s">
        <v>153</v>
      </c>
      <c r="J327" s="112" t="s">
        <v>170</v>
      </c>
    </row>
    <row r="328" spans="2:10">
      <c r="B328" s="114">
        <v>42</v>
      </c>
      <c r="C328" s="113" t="s">
        <v>2165</v>
      </c>
      <c r="H328" s="126" t="s">
        <v>153</v>
      </c>
      <c r="I328" s="130" t="s">
        <v>155</v>
      </c>
      <c r="J328" s="112" t="s">
        <v>170</v>
      </c>
    </row>
    <row r="329" spans="2:10">
      <c r="B329" s="114">
        <v>42</v>
      </c>
      <c r="C329" s="113" t="s">
        <v>2165</v>
      </c>
      <c r="H329" s="129" t="s">
        <v>153</v>
      </c>
      <c r="I329" s="130" t="s">
        <v>157</v>
      </c>
      <c r="J329" s="112" t="s">
        <v>401</v>
      </c>
    </row>
    <row r="330" spans="2:10">
      <c r="B330" s="114">
        <v>42</v>
      </c>
      <c r="C330" s="113" t="s">
        <v>2165</v>
      </c>
      <c r="H330" s="126" t="s">
        <v>153</v>
      </c>
      <c r="I330" s="130" t="s">
        <v>159</v>
      </c>
      <c r="J330" s="112" t="s">
        <v>170</v>
      </c>
    </row>
    <row r="331" spans="2:10">
      <c r="B331" s="114">
        <v>42</v>
      </c>
      <c r="C331" s="113" t="s">
        <v>2165</v>
      </c>
      <c r="H331" s="126" t="s">
        <v>153</v>
      </c>
      <c r="I331" s="130" t="s">
        <v>161</v>
      </c>
      <c r="J331" s="112" t="s">
        <v>402</v>
      </c>
    </row>
    <row r="332" spans="2:10">
      <c r="B332" s="114">
        <v>42</v>
      </c>
      <c r="C332" s="113" t="s">
        <v>2165</v>
      </c>
      <c r="H332" s="126" t="s">
        <v>163</v>
      </c>
      <c r="I332" s="130"/>
      <c r="J332" s="112" t="s">
        <v>484</v>
      </c>
    </row>
    <row r="333" spans="2:10">
      <c r="B333" s="114">
        <v>42</v>
      </c>
      <c r="C333" s="113" t="s">
        <v>2165</v>
      </c>
      <c r="H333" s="126" t="s">
        <v>452</v>
      </c>
      <c r="I333" s="130"/>
      <c r="J333" s="112" t="s">
        <v>485</v>
      </c>
    </row>
    <row r="334" spans="2:10">
      <c r="B334" s="114">
        <v>42</v>
      </c>
      <c r="C334" s="113" t="s">
        <v>2165</v>
      </c>
      <c r="H334" s="126" t="s">
        <v>344</v>
      </c>
      <c r="I334" s="130"/>
      <c r="J334" s="112" t="s">
        <v>486</v>
      </c>
    </row>
    <row r="335" spans="2:10">
      <c r="B335" s="114">
        <v>42</v>
      </c>
      <c r="C335" s="113" t="s">
        <v>2165</v>
      </c>
      <c r="H335" s="126" t="s">
        <v>345</v>
      </c>
      <c r="I335" s="130"/>
      <c r="J335" s="112" t="s">
        <v>487</v>
      </c>
    </row>
    <row r="336" spans="2:10">
      <c r="B336" s="114">
        <v>42</v>
      </c>
      <c r="C336" s="113" t="s">
        <v>2165</v>
      </c>
      <c r="H336" s="126" t="s">
        <v>346</v>
      </c>
      <c r="I336" s="130"/>
      <c r="J336" s="112" t="s">
        <v>488</v>
      </c>
    </row>
    <row r="337" spans="2:10">
      <c r="B337" s="114">
        <v>43</v>
      </c>
      <c r="C337" s="113" t="s">
        <v>2166</v>
      </c>
      <c r="H337" s="126" t="s">
        <v>153</v>
      </c>
      <c r="I337" s="130"/>
    </row>
    <row r="338" spans="2:10">
      <c r="B338" s="114">
        <v>43</v>
      </c>
      <c r="C338" s="113" t="s">
        <v>2166</v>
      </c>
      <c r="H338" s="126" t="s">
        <v>153</v>
      </c>
      <c r="I338" s="130" t="s">
        <v>153</v>
      </c>
      <c r="J338" s="112" t="s">
        <v>170</v>
      </c>
    </row>
    <row r="339" spans="2:10">
      <c r="B339" s="114">
        <v>43</v>
      </c>
      <c r="C339" s="113" t="s">
        <v>2166</v>
      </c>
      <c r="H339" s="126" t="s">
        <v>153</v>
      </c>
      <c r="I339" s="130" t="s">
        <v>155</v>
      </c>
      <c r="J339" s="112" t="s">
        <v>170</v>
      </c>
    </row>
    <row r="340" spans="2:10">
      <c r="B340" s="114">
        <v>43</v>
      </c>
      <c r="C340" s="113" t="s">
        <v>2166</v>
      </c>
      <c r="H340" s="129" t="s">
        <v>153</v>
      </c>
      <c r="I340" s="130" t="s">
        <v>157</v>
      </c>
      <c r="J340" s="112" t="s">
        <v>401</v>
      </c>
    </row>
    <row r="341" spans="2:10">
      <c r="B341" s="114">
        <v>43</v>
      </c>
      <c r="C341" s="113" t="s">
        <v>2166</v>
      </c>
      <c r="H341" s="126" t="s">
        <v>153</v>
      </c>
      <c r="I341" s="130" t="s">
        <v>159</v>
      </c>
      <c r="J341" s="112" t="s">
        <v>170</v>
      </c>
    </row>
    <row r="342" spans="2:10">
      <c r="B342" s="114">
        <v>43</v>
      </c>
      <c r="C342" s="113" t="s">
        <v>2166</v>
      </c>
      <c r="H342" s="126" t="s">
        <v>153</v>
      </c>
      <c r="I342" s="130" t="s">
        <v>161</v>
      </c>
      <c r="J342" s="112" t="s">
        <v>402</v>
      </c>
    </row>
    <row r="343" spans="2:10">
      <c r="B343" s="114">
        <v>43</v>
      </c>
      <c r="C343" s="113" t="s">
        <v>2166</v>
      </c>
      <c r="H343" s="126" t="s">
        <v>163</v>
      </c>
      <c r="I343" s="130"/>
      <c r="J343" s="112" t="s">
        <v>2059</v>
      </c>
    </row>
    <row r="344" spans="2:10">
      <c r="B344" s="114">
        <v>43</v>
      </c>
      <c r="C344" s="113" t="s">
        <v>2166</v>
      </c>
      <c r="H344" s="126" t="s">
        <v>452</v>
      </c>
      <c r="I344" s="130"/>
      <c r="J344" s="112" t="s">
        <v>2060</v>
      </c>
    </row>
    <row r="345" spans="2:10">
      <c r="B345" s="114">
        <v>43</v>
      </c>
      <c r="C345" s="113" t="s">
        <v>2166</v>
      </c>
      <c r="H345" s="126" t="s">
        <v>344</v>
      </c>
      <c r="I345" s="130"/>
      <c r="J345" s="112" t="s">
        <v>2061</v>
      </c>
    </row>
    <row r="346" spans="2:10">
      <c r="B346" s="114">
        <v>43</v>
      </c>
      <c r="C346" s="113" t="s">
        <v>2166</v>
      </c>
      <c r="H346" s="126" t="s">
        <v>345</v>
      </c>
      <c r="I346" s="130"/>
      <c r="J346" s="112" t="s">
        <v>2062</v>
      </c>
    </row>
    <row r="347" spans="2:10">
      <c r="B347" s="114">
        <v>43</v>
      </c>
      <c r="C347" s="113" t="s">
        <v>2166</v>
      </c>
      <c r="H347" s="126" t="s">
        <v>346</v>
      </c>
      <c r="I347" s="130"/>
      <c r="J347" s="112" t="s">
        <v>2063</v>
      </c>
    </row>
    <row r="348" spans="2:10">
      <c r="B348" s="114">
        <v>44</v>
      </c>
      <c r="C348" s="113" t="s">
        <v>2165</v>
      </c>
      <c r="H348" s="126" t="s">
        <v>153</v>
      </c>
      <c r="I348" s="130"/>
    </row>
    <row r="349" spans="2:10">
      <c r="B349" s="114">
        <v>44</v>
      </c>
      <c r="C349" s="113" t="s">
        <v>2165</v>
      </c>
      <c r="H349" s="126" t="s">
        <v>153</v>
      </c>
      <c r="I349" s="130" t="s">
        <v>153</v>
      </c>
      <c r="J349" s="112" t="s">
        <v>170</v>
      </c>
    </row>
    <row r="350" spans="2:10">
      <c r="B350" s="114">
        <v>44</v>
      </c>
      <c r="C350" s="113" t="s">
        <v>2165</v>
      </c>
      <c r="H350" s="126" t="s">
        <v>153</v>
      </c>
      <c r="I350" s="130" t="s">
        <v>155</v>
      </c>
      <c r="J350" s="112" t="s">
        <v>170</v>
      </c>
    </row>
    <row r="351" spans="2:10">
      <c r="B351" s="114">
        <v>44</v>
      </c>
      <c r="C351" s="113" t="s">
        <v>2165</v>
      </c>
      <c r="H351" s="129" t="s">
        <v>153</v>
      </c>
      <c r="I351" s="130" t="s">
        <v>157</v>
      </c>
      <c r="J351" s="112" t="s">
        <v>401</v>
      </c>
    </row>
    <row r="352" spans="2:10">
      <c r="B352" s="114">
        <v>44</v>
      </c>
      <c r="C352" s="113" t="s">
        <v>2165</v>
      </c>
      <c r="H352" s="126" t="s">
        <v>153</v>
      </c>
      <c r="I352" s="130" t="s">
        <v>159</v>
      </c>
      <c r="J352" s="112" t="s">
        <v>170</v>
      </c>
    </row>
    <row r="353" spans="2:10">
      <c r="B353" s="114">
        <v>44</v>
      </c>
      <c r="C353" s="113" t="s">
        <v>2165</v>
      </c>
      <c r="H353" s="126" t="s">
        <v>153</v>
      </c>
      <c r="I353" s="130" t="s">
        <v>161</v>
      </c>
      <c r="J353" s="112" t="s">
        <v>402</v>
      </c>
    </row>
    <row r="354" spans="2:10">
      <c r="B354" s="114">
        <v>44</v>
      </c>
      <c r="C354" s="113" t="s">
        <v>2165</v>
      </c>
      <c r="H354" s="126" t="s">
        <v>163</v>
      </c>
      <c r="I354" s="130"/>
      <c r="J354" s="112" t="s">
        <v>499</v>
      </c>
    </row>
    <row r="355" spans="2:10">
      <c r="B355" s="114">
        <v>45</v>
      </c>
      <c r="C355" s="113" t="s">
        <v>2168</v>
      </c>
      <c r="H355" s="126" t="s">
        <v>153</v>
      </c>
      <c r="I355" s="130"/>
    </row>
    <row r="356" spans="2:10">
      <c r="B356" s="114">
        <v>45</v>
      </c>
      <c r="C356" s="113" t="s">
        <v>2168</v>
      </c>
      <c r="H356" s="126" t="s">
        <v>153</v>
      </c>
      <c r="I356" s="130" t="s">
        <v>153</v>
      </c>
      <c r="J356" s="112" t="s">
        <v>170</v>
      </c>
    </row>
    <row r="357" spans="2:10">
      <c r="B357" s="114">
        <v>45</v>
      </c>
      <c r="C357" s="113" t="s">
        <v>2168</v>
      </c>
      <c r="H357" s="126" t="s">
        <v>153</v>
      </c>
      <c r="I357" s="130" t="s">
        <v>155</v>
      </c>
      <c r="J357" s="112" t="s">
        <v>170</v>
      </c>
    </row>
    <row r="358" spans="2:10">
      <c r="B358" s="114">
        <v>45</v>
      </c>
      <c r="C358" s="113" t="s">
        <v>2168</v>
      </c>
      <c r="H358" s="129" t="s">
        <v>153</v>
      </c>
      <c r="I358" s="130" t="s">
        <v>157</v>
      </c>
      <c r="J358" s="112" t="s">
        <v>401</v>
      </c>
    </row>
    <row r="359" spans="2:10">
      <c r="B359" s="114">
        <v>45</v>
      </c>
      <c r="C359" s="113" t="s">
        <v>2168</v>
      </c>
      <c r="H359" s="126" t="s">
        <v>153</v>
      </c>
      <c r="I359" s="130" t="s">
        <v>159</v>
      </c>
      <c r="J359" s="112" t="s">
        <v>170</v>
      </c>
    </row>
    <row r="360" spans="2:10">
      <c r="B360" s="114">
        <v>45</v>
      </c>
      <c r="C360" s="113" t="s">
        <v>2168</v>
      </c>
      <c r="H360" s="126" t="s">
        <v>153</v>
      </c>
      <c r="I360" s="130" t="s">
        <v>161</v>
      </c>
      <c r="J360" s="112" t="s">
        <v>402</v>
      </c>
    </row>
    <row r="361" spans="2:10">
      <c r="B361" s="114">
        <v>45</v>
      </c>
      <c r="C361" s="113" t="s">
        <v>2168</v>
      </c>
      <c r="H361" s="126" t="s">
        <v>163</v>
      </c>
      <c r="I361" s="130"/>
      <c r="J361" s="112" t="s">
        <v>489</v>
      </c>
    </row>
    <row r="362" spans="2:10">
      <c r="B362" s="114">
        <v>46</v>
      </c>
      <c r="C362" s="113"/>
      <c r="D362" s="113">
        <v>10380776</v>
      </c>
      <c r="H362" s="126" t="s">
        <v>153</v>
      </c>
      <c r="I362" s="130"/>
    </row>
    <row r="363" spans="2:10">
      <c r="B363" s="114">
        <v>46</v>
      </c>
      <c r="C363" s="113"/>
      <c r="D363" s="113">
        <v>10380776</v>
      </c>
      <c r="H363" s="126" t="s">
        <v>153</v>
      </c>
      <c r="I363" s="130" t="s">
        <v>153</v>
      </c>
      <c r="J363" s="112" t="s">
        <v>170</v>
      </c>
    </row>
    <row r="364" spans="2:10">
      <c r="B364" s="114">
        <v>46</v>
      </c>
      <c r="C364" s="113"/>
      <c r="D364" s="113">
        <v>10380776</v>
      </c>
      <c r="H364" s="126" t="s">
        <v>153</v>
      </c>
      <c r="I364" s="130" t="s">
        <v>155</v>
      </c>
      <c r="J364" s="112" t="s">
        <v>170</v>
      </c>
    </row>
    <row r="365" spans="2:10">
      <c r="B365" s="114">
        <v>46</v>
      </c>
      <c r="C365" s="113"/>
      <c r="D365" s="113">
        <v>10380776</v>
      </c>
      <c r="H365" s="129" t="s">
        <v>153</v>
      </c>
      <c r="I365" s="130" t="s">
        <v>157</v>
      </c>
      <c r="J365" s="112" t="s">
        <v>401</v>
      </c>
    </row>
    <row r="366" spans="2:10">
      <c r="B366" s="114">
        <v>46</v>
      </c>
      <c r="C366" s="113"/>
      <c r="D366" s="113">
        <v>10380776</v>
      </c>
      <c r="H366" s="126" t="s">
        <v>153</v>
      </c>
      <c r="I366" s="130" t="s">
        <v>159</v>
      </c>
      <c r="J366" s="112" t="s">
        <v>170</v>
      </c>
    </row>
    <row r="367" spans="2:10">
      <c r="B367" s="114">
        <v>46</v>
      </c>
      <c r="C367" s="113"/>
      <c r="D367" s="113">
        <v>10380776</v>
      </c>
      <c r="H367" s="126" t="s">
        <v>153</v>
      </c>
      <c r="I367" s="130" t="s">
        <v>161</v>
      </c>
      <c r="J367" s="112" t="s">
        <v>402</v>
      </c>
    </row>
    <row r="368" spans="2:10">
      <c r="B368" s="114">
        <v>46</v>
      </c>
      <c r="C368" s="113"/>
      <c r="D368" s="113">
        <v>10380776</v>
      </c>
      <c r="H368" s="126" t="s">
        <v>163</v>
      </c>
      <c r="I368" s="130"/>
      <c r="J368" s="112" t="s">
        <v>445</v>
      </c>
    </row>
    <row r="369" spans="2:10">
      <c r="B369" s="114">
        <v>47</v>
      </c>
      <c r="C369" s="113" t="s">
        <v>2168</v>
      </c>
      <c r="H369" s="126" t="s">
        <v>153</v>
      </c>
      <c r="I369" s="130"/>
    </row>
    <row r="370" spans="2:10">
      <c r="B370" s="114">
        <v>47</v>
      </c>
      <c r="C370" s="113" t="s">
        <v>2168</v>
      </c>
      <c r="H370" s="126" t="s">
        <v>153</v>
      </c>
      <c r="I370" s="130" t="s">
        <v>153</v>
      </c>
      <c r="J370" s="112" t="s">
        <v>170</v>
      </c>
    </row>
    <row r="371" spans="2:10">
      <c r="B371" s="114">
        <v>47</v>
      </c>
      <c r="C371" s="113" t="s">
        <v>2168</v>
      </c>
      <c r="H371" s="126" t="s">
        <v>153</v>
      </c>
      <c r="I371" s="130" t="s">
        <v>155</v>
      </c>
      <c r="J371" s="112" t="s">
        <v>170</v>
      </c>
    </row>
    <row r="372" spans="2:10">
      <c r="B372" s="114">
        <v>47</v>
      </c>
      <c r="C372" s="113" t="s">
        <v>2168</v>
      </c>
      <c r="H372" s="129" t="s">
        <v>153</v>
      </c>
      <c r="I372" s="130" t="s">
        <v>157</v>
      </c>
      <c r="J372" s="112" t="s">
        <v>401</v>
      </c>
    </row>
    <row r="373" spans="2:10">
      <c r="B373" s="114">
        <v>47</v>
      </c>
      <c r="C373" s="113" t="s">
        <v>2168</v>
      </c>
      <c r="H373" s="126" t="s">
        <v>153</v>
      </c>
      <c r="I373" s="130" t="s">
        <v>159</v>
      </c>
      <c r="J373" s="112" t="s">
        <v>170</v>
      </c>
    </row>
    <row r="374" spans="2:10">
      <c r="B374" s="114">
        <v>47</v>
      </c>
      <c r="C374" s="113" t="s">
        <v>2168</v>
      </c>
      <c r="H374" s="126" t="s">
        <v>153</v>
      </c>
      <c r="I374" s="130" t="s">
        <v>161</v>
      </c>
      <c r="J374" s="112" t="s">
        <v>402</v>
      </c>
    </row>
    <row r="375" spans="2:10">
      <c r="B375" s="114">
        <v>47</v>
      </c>
      <c r="C375" s="113" t="s">
        <v>2168</v>
      </c>
      <c r="H375" s="126" t="s">
        <v>163</v>
      </c>
      <c r="I375" s="130"/>
      <c r="J375" s="112" t="s">
        <v>499</v>
      </c>
    </row>
    <row r="376" spans="2:10">
      <c r="B376" s="114">
        <v>48</v>
      </c>
      <c r="C376" s="113" t="s">
        <v>2169</v>
      </c>
      <c r="H376" s="126" t="s">
        <v>153</v>
      </c>
      <c r="I376" s="130"/>
    </row>
    <row r="377" spans="2:10">
      <c r="B377" s="114">
        <v>48</v>
      </c>
      <c r="C377" s="113" t="s">
        <v>2169</v>
      </c>
      <c r="H377" s="126" t="s">
        <v>153</v>
      </c>
      <c r="I377" s="130" t="s">
        <v>153</v>
      </c>
      <c r="J377" s="112" t="s">
        <v>170</v>
      </c>
    </row>
    <row r="378" spans="2:10">
      <c r="B378" s="114">
        <v>48</v>
      </c>
      <c r="C378" s="113" t="s">
        <v>2169</v>
      </c>
      <c r="H378" s="126" t="s">
        <v>153</v>
      </c>
      <c r="I378" s="130" t="s">
        <v>155</v>
      </c>
      <c r="J378" s="112" t="s">
        <v>170</v>
      </c>
    </row>
    <row r="379" spans="2:10">
      <c r="B379" s="114">
        <v>48</v>
      </c>
      <c r="C379" s="113" t="s">
        <v>2169</v>
      </c>
      <c r="H379" s="129" t="s">
        <v>153</v>
      </c>
      <c r="I379" s="130" t="s">
        <v>157</v>
      </c>
      <c r="J379" s="112" t="s">
        <v>401</v>
      </c>
    </row>
    <row r="380" spans="2:10">
      <c r="B380" s="114">
        <v>48</v>
      </c>
      <c r="C380" s="113" t="s">
        <v>2169</v>
      </c>
      <c r="H380" s="126" t="s">
        <v>153</v>
      </c>
      <c r="I380" s="130" t="s">
        <v>159</v>
      </c>
      <c r="J380" s="112" t="s">
        <v>170</v>
      </c>
    </row>
    <row r="381" spans="2:10">
      <c r="B381" s="114">
        <v>48</v>
      </c>
      <c r="C381" s="113" t="s">
        <v>2169</v>
      </c>
      <c r="H381" s="126" t="s">
        <v>153</v>
      </c>
      <c r="I381" s="130" t="s">
        <v>161</v>
      </c>
      <c r="J381" s="112" t="s">
        <v>402</v>
      </c>
    </row>
    <row r="382" spans="2:10">
      <c r="B382" s="114">
        <v>48</v>
      </c>
      <c r="C382" s="113" t="s">
        <v>2169</v>
      </c>
      <c r="H382" s="126" t="s">
        <v>163</v>
      </c>
      <c r="I382" s="130"/>
      <c r="J382" s="112" t="s">
        <v>2065</v>
      </c>
    </row>
    <row r="383" spans="2:10">
      <c r="B383" s="114">
        <v>48</v>
      </c>
      <c r="C383" s="113" t="s">
        <v>2169</v>
      </c>
      <c r="H383" s="126" t="s">
        <v>452</v>
      </c>
      <c r="I383" s="130"/>
      <c r="J383" s="112" t="s">
        <v>2066</v>
      </c>
    </row>
    <row r="384" spans="2:10">
      <c r="B384" s="114">
        <v>49</v>
      </c>
      <c r="C384" s="113" t="s">
        <v>2169</v>
      </c>
      <c r="H384" s="126" t="s">
        <v>153</v>
      </c>
      <c r="I384" s="130"/>
    </row>
    <row r="385" spans="2:10">
      <c r="B385" s="114">
        <v>49</v>
      </c>
      <c r="C385" s="113" t="s">
        <v>2169</v>
      </c>
      <c r="H385" s="126" t="s">
        <v>153</v>
      </c>
      <c r="I385" s="130" t="s">
        <v>153</v>
      </c>
      <c r="J385" s="112" t="s">
        <v>170</v>
      </c>
    </row>
    <row r="386" spans="2:10">
      <c r="B386" s="114">
        <v>49</v>
      </c>
      <c r="C386" s="113" t="s">
        <v>2169</v>
      </c>
      <c r="H386" s="126" t="s">
        <v>153</v>
      </c>
      <c r="I386" s="130" t="s">
        <v>155</v>
      </c>
      <c r="J386" s="112" t="s">
        <v>170</v>
      </c>
    </row>
    <row r="387" spans="2:10">
      <c r="B387" s="114">
        <v>49</v>
      </c>
      <c r="C387" s="113" t="s">
        <v>2169</v>
      </c>
      <c r="H387" s="129" t="s">
        <v>153</v>
      </c>
      <c r="I387" s="130" t="s">
        <v>157</v>
      </c>
      <c r="J387" s="112" t="s">
        <v>401</v>
      </c>
    </row>
    <row r="388" spans="2:10">
      <c r="B388" s="114">
        <v>49</v>
      </c>
      <c r="C388" s="113" t="s">
        <v>2169</v>
      </c>
      <c r="H388" s="126" t="s">
        <v>153</v>
      </c>
      <c r="I388" s="130" t="s">
        <v>159</v>
      </c>
      <c r="J388" s="112" t="s">
        <v>170</v>
      </c>
    </row>
    <row r="389" spans="2:10">
      <c r="B389" s="114">
        <v>49</v>
      </c>
      <c r="C389" s="113" t="s">
        <v>2169</v>
      </c>
      <c r="H389" s="126" t="s">
        <v>153</v>
      </c>
      <c r="I389" s="130" t="s">
        <v>161</v>
      </c>
      <c r="J389" s="112" t="s">
        <v>402</v>
      </c>
    </row>
    <row r="390" spans="2:10">
      <c r="B390" s="114">
        <v>49</v>
      </c>
      <c r="C390" s="113" t="s">
        <v>2169</v>
      </c>
      <c r="H390" s="126" t="s">
        <v>163</v>
      </c>
      <c r="I390" s="130"/>
      <c r="J390" s="112" t="s">
        <v>2067</v>
      </c>
    </row>
    <row r="391" spans="2:10">
      <c r="B391" s="114">
        <v>50</v>
      </c>
      <c r="C391" s="113" t="s">
        <v>2169</v>
      </c>
      <c r="H391" s="126" t="s">
        <v>153</v>
      </c>
      <c r="I391" s="130"/>
    </row>
    <row r="392" spans="2:10">
      <c r="B392" s="114">
        <v>50</v>
      </c>
      <c r="C392" s="113" t="s">
        <v>2169</v>
      </c>
      <c r="H392" s="126" t="s">
        <v>153</v>
      </c>
      <c r="I392" s="130" t="s">
        <v>153</v>
      </c>
      <c r="J392" s="112" t="s">
        <v>170</v>
      </c>
    </row>
    <row r="393" spans="2:10">
      <c r="B393" s="114">
        <v>50</v>
      </c>
      <c r="C393" s="113" t="s">
        <v>2169</v>
      </c>
      <c r="H393" s="126" t="s">
        <v>153</v>
      </c>
      <c r="I393" s="130" t="s">
        <v>155</v>
      </c>
      <c r="J393" s="112" t="s">
        <v>170</v>
      </c>
    </row>
    <row r="394" spans="2:10">
      <c r="B394" s="114">
        <v>50</v>
      </c>
      <c r="C394" s="113" t="s">
        <v>2169</v>
      </c>
      <c r="H394" s="126" t="s">
        <v>153</v>
      </c>
      <c r="I394" s="130" t="s">
        <v>157</v>
      </c>
      <c r="J394" s="112" t="s">
        <v>401</v>
      </c>
    </row>
    <row r="395" spans="2:10">
      <c r="B395" s="114">
        <v>50</v>
      </c>
      <c r="C395" s="113" t="s">
        <v>2169</v>
      </c>
      <c r="H395" s="126" t="s">
        <v>153</v>
      </c>
      <c r="I395" s="130" t="s">
        <v>159</v>
      </c>
      <c r="J395" s="112" t="s">
        <v>170</v>
      </c>
    </row>
    <row r="396" spans="2:10">
      <c r="B396" s="114">
        <v>50</v>
      </c>
      <c r="C396" s="113" t="s">
        <v>2169</v>
      </c>
      <c r="H396" s="126" t="s">
        <v>153</v>
      </c>
      <c r="I396" s="130" t="s">
        <v>161</v>
      </c>
      <c r="J396" s="112" t="s">
        <v>402</v>
      </c>
    </row>
    <row r="397" spans="2:10">
      <c r="B397" s="114">
        <v>50</v>
      </c>
      <c r="C397" s="113" t="s">
        <v>2169</v>
      </c>
      <c r="H397" s="126" t="s">
        <v>163</v>
      </c>
      <c r="I397" s="130"/>
      <c r="J397" s="136" t="s">
        <v>2069</v>
      </c>
    </row>
    <row r="398" spans="2:10">
      <c r="B398" s="114">
        <v>51</v>
      </c>
      <c r="C398" s="113" t="s">
        <v>2165</v>
      </c>
      <c r="H398" s="126" t="s">
        <v>153</v>
      </c>
      <c r="I398" s="130"/>
    </row>
    <row r="399" spans="2:10">
      <c r="B399" s="114">
        <v>51</v>
      </c>
      <c r="C399" s="113" t="s">
        <v>2165</v>
      </c>
      <c r="H399" s="126" t="s">
        <v>153</v>
      </c>
      <c r="I399" s="130" t="s">
        <v>153</v>
      </c>
      <c r="J399" s="112" t="s">
        <v>170</v>
      </c>
    </row>
    <row r="400" spans="2:10">
      <c r="B400" s="114">
        <v>51</v>
      </c>
      <c r="C400" s="113" t="s">
        <v>2165</v>
      </c>
      <c r="H400" s="126" t="s">
        <v>153</v>
      </c>
      <c r="I400" s="130" t="s">
        <v>155</v>
      </c>
      <c r="J400" s="112" t="s">
        <v>170</v>
      </c>
    </row>
    <row r="401" spans="2:10">
      <c r="B401" s="114">
        <v>51</v>
      </c>
      <c r="C401" s="113" t="s">
        <v>2165</v>
      </c>
      <c r="H401" s="129" t="s">
        <v>153</v>
      </c>
      <c r="I401" s="130" t="s">
        <v>157</v>
      </c>
      <c r="J401" s="112" t="s">
        <v>401</v>
      </c>
    </row>
    <row r="402" spans="2:10">
      <c r="B402" s="114">
        <v>51</v>
      </c>
      <c r="C402" s="113" t="s">
        <v>2165</v>
      </c>
      <c r="H402" s="126" t="s">
        <v>153</v>
      </c>
      <c r="I402" s="130" t="s">
        <v>159</v>
      </c>
      <c r="J402" s="112" t="s">
        <v>170</v>
      </c>
    </row>
    <row r="403" spans="2:10">
      <c r="B403" s="114">
        <v>51</v>
      </c>
      <c r="C403" s="113" t="s">
        <v>2165</v>
      </c>
      <c r="H403" s="126" t="s">
        <v>153</v>
      </c>
      <c r="I403" s="130" t="s">
        <v>161</v>
      </c>
      <c r="J403" s="112" t="s">
        <v>402</v>
      </c>
    </row>
    <row r="404" spans="2:10">
      <c r="B404" s="114">
        <v>51</v>
      </c>
      <c r="C404" s="113" t="s">
        <v>2165</v>
      </c>
      <c r="H404" s="126" t="s">
        <v>163</v>
      </c>
      <c r="I404" s="130"/>
      <c r="J404" s="112" t="s">
        <v>2064</v>
      </c>
    </row>
    <row r="405" spans="2:10">
      <c r="B405" s="114">
        <v>51</v>
      </c>
      <c r="C405" s="113" t="s">
        <v>2165</v>
      </c>
      <c r="H405" s="126" t="s">
        <v>452</v>
      </c>
      <c r="I405" s="130"/>
      <c r="J405" s="112" t="s">
        <v>499</v>
      </c>
    </row>
    <row r="406" spans="2:10">
      <c r="B406" s="114">
        <v>52</v>
      </c>
      <c r="C406" s="113" t="s">
        <v>2170</v>
      </c>
      <c r="H406" s="126" t="s">
        <v>153</v>
      </c>
      <c r="I406" s="130"/>
    </row>
    <row r="407" spans="2:10">
      <c r="B407" s="114">
        <v>52</v>
      </c>
      <c r="C407" s="113" t="s">
        <v>2170</v>
      </c>
      <c r="H407" s="126" t="s">
        <v>153</v>
      </c>
      <c r="I407" s="130" t="s">
        <v>153</v>
      </c>
      <c r="J407" s="112" t="s">
        <v>170</v>
      </c>
    </row>
    <row r="408" spans="2:10">
      <c r="B408" s="114">
        <v>52</v>
      </c>
      <c r="C408" s="113" t="s">
        <v>2170</v>
      </c>
      <c r="H408" s="126" t="s">
        <v>153</v>
      </c>
      <c r="I408" s="130" t="s">
        <v>155</v>
      </c>
      <c r="J408" s="112" t="s">
        <v>170</v>
      </c>
    </row>
    <row r="409" spans="2:10">
      <c r="B409" s="114">
        <v>52</v>
      </c>
      <c r="C409" s="113" t="s">
        <v>2170</v>
      </c>
      <c r="H409" s="129" t="s">
        <v>153</v>
      </c>
      <c r="I409" s="130" t="s">
        <v>157</v>
      </c>
      <c r="J409" s="112" t="s">
        <v>401</v>
      </c>
    </row>
    <row r="410" spans="2:10">
      <c r="B410" s="114">
        <v>52</v>
      </c>
      <c r="C410" s="113" t="s">
        <v>2170</v>
      </c>
      <c r="H410" s="126" t="s">
        <v>153</v>
      </c>
      <c r="I410" s="130" t="s">
        <v>159</v>
      </c>
      <c r="J410" s="112" t="s">
        <v>170</v>
      </c>
    </row>
    <row r="411" spans="2:10">
      <c r="B411" s="114">
        <v>52</v>
      </c>
      <c r="C411" s="113" t="s">
        <v>2170</v>
      </c>
      <c r="H411" s="126" t="s">
        <v>153</v>
      </c>
      <c r="I411" s="130" t="s">
        <v>161</v>
      </c>
      <c r="J411" s="112" t="s">
        <v>402</v>
      </c>
    </row>
    <row r="412" spans="2:10">
      <c r="B412" s="114">
        <v>52</v>
      </c>
      <c r="C412" s="113" t="s">
        <v>2170</v>
      </c>
      <c r="H412" s="126" t="s">
        <v>163</v>
      </c>
      <c r="I412" s="130"/>
      <c r="J412" s="112" t="s">
        <v>2044</v>
      </c>
    </row>
    <row r="413" spans="2:10">
      <c r="B413" s="114">
        <v>52</v>
      </c>
      <c r="C413" s="113" t="s">
        <v>2170</v>
      </c>
      <c r="H413" s="126" t="s">
        <v>452</v>
      </c>
      <c r="I413" s="130"/>
      <c r="J413" s="112" t="s">
        <v>409</v>
      </c>
    </row>
    <row r="414" spans="2:10">
      <c r="B414" s="114">
        <v>53</v>
      </c>
      <c r="C414" s="113"/>
      <c r="D414" s="113">
        <v>10361983</v>
      </c>
      <c r="H414" s="126" t="s">
        <v>153</v>
      </c>
      <c r="I414" s="130"/>
    </row>
    <row r="415" spans="2:10">
      <c r="B415" s="114">
        <v>53</v>
      </c>
      <c r="C415" s="113"/>
      <c r="D415" s="113">
        <v>10361983</v>
      </c>
      <c r="H415" s="126" t="s">
        <v>153</v>
      </c>
      <c r="I415" s="130" t="s">
        <v>153</v>
      </c>
      <c r="J415" s="112" t="s">
        <v>170</v>
      </c>
    </row>
    <row r="416" spans="2:10">
      <c r="B416" s="114">
        <v>53</v>
      </c>
      <c r="C416" s="113"/>
      <c r="D416" s="113">
        <v>10361983</v>
      </c>
      <c r="H416" s="126" t="s">
        <v>153</v>
      </c>
      <c r="I416" s="130" t="s">
        <v>155</v>
      </c>
      <c r="J416" s="112" t="s">
        <v>170</v>
      </c>
    </row>
    <row r="417" spans="2:10">
      <c r="B417" s="114">
        <v>53</v>
      </c>
      <c r="C417" s="113"/>
      <c r="D417" s="113">
        <v>10361983</v>
      </c>
      <c r="H417" s="129" t="s">
        <v>153</v>
      </c>
      <c r="I417" s="130" t="s">
        <v>157</v>
      </c>
      <c r="J417" s="112" t="s">
        <v>401</v>
      </c>
    </row>
    <row r="418" spans="2:10">
      <c r="B418" s="114">
        <v>53</v>
      </c>
      <c r="C418" s="113"/>
      <c r="D418" s="113">
        <v>10361983</v>
      </c>
      <c r="H418" s="126" t="s">
        <v>153</v>
      </c>
      <c r="I418" s="130" t="s">
        <v>159</v>
      </c>
      <c r="J418" s="112" t="s">
        <v>170</v>
      </c>
    </row>
    <row r="419" spans="2:10">
      <c r="B419" s="114">
        <v>53</v>
      </c>
      <c r="C419" s="113"/>
      <c r="D419" s="113">
        <v>10361983</v>
      </c>
      <c r="H419" s="126" t="s">
        <v>153</v>
      </c>
      <c r="I419" s="130" t="s">
        <v>161</v>
      </c>
      <c r="J419" s="112" t="s">
        <v>402</v>
      </c>
    </row>
    <row r="420" spans="2:10">
      <c r="B420" s="114">
        <v>53</v>
      </c>
      <c r="C420" s="113"/>
      <c r="D420" s="113">
        <v>10361983</v>
      </c>
      <c r="H420" s="126" t="s">
        <v>163</v>
      </c>
      <c r="I420" s="130"/>
      <c r="J420" s="112" t="s">
        <v>443</v>
      </c>
    </row>
    <row r="421" spans="2:10">
      <c r="B421" s="114">
        <v>54</v>
      </c>
      <c r="C421" s="113" t="s">
        <v>2170</v>
      </c>
      <c r="H421" s="126" t="s">
        <v>153</v>
      </c>
      <c r="I421" s="130"/>
    </row>
    <row r="422" spans="2:10">
      <c r="B422" s="114">
        <v>54</v>
      </c>
      <c r="C422" s="113" t="s">
        <v>2170</v>
      </c>
      <c r="H422" s="126" t="s">
        <v>153</v>
      </c>
      <c r="I422" s="130" t="s">
        <v>153</v>
      </c>
      <c r="J422" s="112" t="s">
        <v>170</v>
      </c>
    </row>
    <row r="423" spans="2:10">
      <c r="B423" s="114">
        <v>54</v>
      </c>
      <c r="C423" s="113" t="s">
        <v>2170</v>
      </c>
      <c r="H423" s="126" t="s">
        <v>153</v>
      </c>
      <c r="I423" s="130" t="s">
        <v>155</v>
      </c>
      <c r="J423" s="112" t="s">
        <v>170</v>
      </c>
    </row>
    <row r="424" spans="2:10">
      <c r="B424" s="114">
        <v>54</v>
      </c>
      <c r="C424" s="113" t="s">
        <v>2170</v>
      </c>
      <c r="H424" s="129" t="s">
        <v>153</v>
      </c>
      <c r="I424" s="130" t="s">
        <v>157</v>
      </c>
      <c r="J424" s="112" t="s">
        <v>401</v>
      </c>
    </row>
    <row r="425" spans="2:10">
      <c r="B425" s="114">
        <v>54</v>
      </c>
      <c r="C425" s="113" t="s">
        <v>2170</v>
      </c>
      <c r="H425" s="126" t="s">
        <v>153</v>
      </c>
      <c r="I425" s="130" t="s">
        <v>159</v>
      </c>
      <c r="J425" s="112" t="s">
        <v>170</v>
      </c>
    </row>
    <row r="426" spans="2:10">
      <c r="B426" s="114">
        <v>54</v>
      </c>
      <c r="C426" s="113" t="s">
        <v>2170</v>
      </c>
      <c r="H426" s="126" t="s">
        <v>153</v>
      </c>
      <c r="I426" s="130" t="s">
        <v>161</v>
      </c>
      <c r="J426" s="112" t="s">
        <v>402</v>
      </c>
    </row>
    <row r="427" spans="2:10">
      <c r="B427" s="114">
        <v>54</v>
      </c>
      <c r="C427" s="113" t="s">
        <v>2170</v>
      </c>
      <c r="H427" s="126" t="s">
        <v>163</v>
      </c>
      <c r="I427" s="130"/>
      <c r="J427" s="112" t="s">
        <v>2038</v>
      </c>
    </row>
    <row r="428" spans="2:10">
      <c r="B428" s="114">
        <v>54</v>
      </c>
      <c r="C428" s="113" t="s">
        <v>2170</v>
      </c>
      <c r="H428" s="126" t="s">
        <v>452</v>
      </c>
      <c r="I428" s="130"/>
      <c r="J428" s="112" t="s">
        <v>2039</v>
      </c>
    </row>
    <row r="429" spans="2:10">
      <c r="B429" s="114">
        <v>54</v>
      </c>
      <c r="C429" s="113" t="s">
        <v>2170</v>
      </c>
      <c r="H429" s="126" t="s">
        <v>344</v>
      </c>
      <c r="I429" s="130"/>
      <c r="J429" s="112" t="s">
        <v>408</v>
      </c>
    </row>
    <row r="430" spans="2:10">
      <c r="B430" s="114">
        <v>55</v>
      </c>
      <c r="C430" s="113" t="s">
        <v>2171</v>
      </c>
      <c r="H430" s="126" t="s">
        <v>153</v>
      </c>
      <c r="I430" s="130"/>
    </row>
    <row r="431" spans="2:10">
      <c r="B431" s="114">
        <v>55</v>
      </c>
      <c r="C431" s="113" t="s">
        <v>2171</v>
      </c>
      <c r="H431" s="126" t="s">
        <v>153</v>
      </c>
      <c r="I431" s="130" t="s">
        <v>153</v>
      </c>
      <c r="J431" s="112" t="s">
        <v>170</v>
      </c>
    </row>
    <row r="432" spans="2:10">
      <c r="B432" s="114">
        <v>55</v>
      </c>
      <c r="C432" s="113" t="s">
        <v>2171</v>
      </c>
      <c r="H432" s="126" t="s">
        <v>153</v>
      </c>
      <c r="I432" s="130" t="s">
        <v>155</v>
      </c>
      <c r="J432" s="112" t="s">
        <v>170</v>
      </c>
    </row>
    <row r="433" spans="2:10">
      <c r="B433" s="114">
        <v>55</v>
      </c>
      <c r="C433" s="113" t="s">
        <v>2171</v>
      </c>
      <c r="H433" s="129" t="s">
        <v>153</v>
      </c>
      <c r="I433" s="130" t="s">
        <v>157</v>
      </c>
      <c r="J433" s="112" t="s">
        <v>401</v>
      </c>
    </row>
    <row r="434" spans="2:10">
      <c r="B434" s="114">
        <v>55</v>
      </c>
      <c r="C434" s="113" t="s">
        <v>2171</v>
      </c>
      <c r="H434" s="126" t="s">
        <v>153</v>
      </c>
      <c r="I434" s="130" t="s">
        <v>159</v>
      </c>
      <c r="J434" s="112" t="s">
        <v>170</v>
      </c>
    </row>
    <row r="435" spans="2:10">
      <c r="B435" s="114">
        <v>55</v>
      </c>
      <c r="C435" s="113" t="s">
        <v>2171</v>
      </c>
      <c r="H435" s="126" t="s">
        <v>153</v>
      </c>
      <c r="I435" s="130" t="s">
        <v>161</v>
      </c>
      <c r="J435" s="112" t="s">
        <v>402</v>
      </c>
    </row>
    <row r="436" spans="2:10">
      <c r="B436" s="114">
        <v>55</v>
      </c>
      <c r="C436" s="113" t="s">
        <v>2171</v>
      </c>
      <c r="H436" s="126" t="s">
        <v>163</v>
      </c>
      <c r="I436" s="130"/>
      <c r="J436" s="112" t="s">
        <v>2044</v>
      </c>
    </row>
    <row r="437" spans="2:10">
      <c r="B437" s="114">
        <v>55</v>
      </c>
      <c r="C437" s="113" t="s">
        <v>2171</v>
      </c>
      <c r="H437" s="126" t="s">
        <v>452</v>
      </c>
      <c r="I437" s="130"/>
      <c r="J437" s="112" t="s">
        <v>409</v>
      </c>
    </row>
    <row r="438" spans="2:10">
      <c r="B438" s="114">
        <v>56</v>
      </c>
      <c r="C438" s="113"/>
      <c r="D438" s="113">
        <v>10362061</v>
      </c>
      <c r="H438" s="126" t="s">
        <v>153</v>
      </c>
      <c r="I438" s="130"/>
    </row>
    <row r="439" spans="2:10">
      <c r="B439" s="114">
        <v>56</v>
      </c>
      <c r="C439" s="113"/>
      <c r="D439" s="113">
        <v>10362061</v>
      </c>
      <c r="H439" s="126" t="s">
        <v>153</v>
      </c>
      <c r="I439" s="130" t="s">
        <v>153</v>
      </c>
      <c r="J439" s="112" t="s">
        <v>170</v>
      </c>
    </row>
    <row r="440" spans="2:10">
      <c r="B440" s="114">
        <v>56</v>
      </c>
      <c r="C440" s="113"/>
      <c r="D440" s="113">
        <v>10362061</v>
      </c>
      <c r="H440" s="126" t="s">
        <v>153</v>
      </c>
      <c r="I440" s="130" t="s">
        <v>155</v>
      </c>
      <c r="J440" s="112" t="s">
        <v>170</v>
      </c>
    </row>
    <row r="441" spans="2:10">
      <c r="B441" s="114">
        <v>56</v>
      </c>
      <c r="C441" s="113"/>
      <c r="D441" s="113">
        <v>10362061</v>
      </c>
      <c r="H441" s="129" t="s">
        <v>153</v>
      </c>
      <c r="I441" s="130" t="s">
        <v>157</v>
      </c>
      <c r="J441" s="112" t="s">
        <v>401</v>
      </c>
    </row>
    <row r="442" spans="2:10">
      <c r="B442" s="114">
        <v>56</v>
      </c>
      <c r="C442" s="113"/>
      <c r="D442" s="113">
        <v>10362061</v>
      </c>
      <c r="H442" s="126" t="s">
        <v>153</v>
      </c>
      <c r="I442" s="130" t="s">
        <v>159</v>
      </c>
      <c r="J442" s="112" t="s">
        <v>170</v>
      </c>
    </row>
    <row r="443" spans="2:10">
      <c r="B443" s="114">
        <v>56</v>
      </c>
      <c r="C443" s="113"/>
      <c r="D443" s="113">
        <v>10362061</v>
      </c>
      <c r="H443" s="126" t="s">
        <v>153</v>
      </c>
      <c r="I443" s="130" t="s">
        <v>161</v>
      </c>
      <c r="J443" s="112" t="s">
        <v>402</v>
      </c>
    </row>
    <row r="444" spans="2:10">
      <c r="B444" s="114">
        <v>56</v>
      </c>
      <c r="C444" s="113"/>
      <c r="D444" s="113">
        <v>10362061</v>
      </c>
      <c r="H444" s="126" t="s">
        <v>163</v>
      </c>
      <c r="I444" s="130"/>
      <c r="J444" s="112" t="s">
        <v>443</v>
      </c>
    </row>
    <row r="445" spans="2:10">
      <c r="B445" s="114">
        <v>57</v>
      </c>
      <c r="C445" s="113" t="s">
        <v>2171</v>
      </c>
      <c r="H445" s="126" t="s">
        <v>153</v>
      </c>
      <c r="I445" s="130"/>
    </row>
    <row r="446" spans="2:10">
      <c r="B446" s="114">
        <v>57</v>
      </c>
      <c r="C446" s="113" t="s">
        <v>2171</v>
      </c>
      <c r="H446" s="126" t="s">
        <v>153</v>
      </c>
      <c r="I446" s="130" t="s">
        <v>153</v>
      </c>
      <c r="J446" s="112" t="s">
        <v>170</v>
      </c>
    </row>
    <row r="447" spans="2:10">
      <c r="B447" s="114">
        <v>57</v>
      </c>
      <c r="C447" s="113" t="s">
        <v>2171</v>
      </c>
      <c r="H447" s="126" t="s">
        <v>153</v>
      </c>
      <c r="I447" s="130" t="s">
        <v>155</v>
      </c>
      <c r="J447" s="112" t="s">
        <v>170</v>
      </c>
    </row>
    <row r="448" spans="2:10">
      <c r="B448" s="114">
        <v>57</v>
      </c>
      <c r="C448" s="113" t="s">
        <v>2171</v>
      </c>
      <c r="H448" s="129" t="s">
        <v>153</v>
      </c>
      <c r="I448" s="130" t="s">
        <v>157</v>
      </c>
      <c r="J448" s="112" t="s">
        <v>401</v>
      </c>
    </row>
    <row r="449" spans="2:10">
      <c r="B449" s="114">
        <v>57</v>
      </c>
      <c r="C449" s="113" t="s">
        <v>2171</v>
      </c>
      <c r="H449" s="126" t="s">
        <v>153</v>
      </c>
      <c r="I449" s="130" t="s">
        <v>159</v>
      </c>
      <c r="J449" s="112" t="s">
        <v>170</v>
      </c>
    </row>
    <row r="450" spans="2:10">
      <c r="B450" s="114">
        <v>57</v>
      </c>
      <c r="C450" s="113" t="s">
        <v>2171</v>
      </c>
      <c r="H450" s="126" t="s">
        <v>153</v>
      </c>
      <c r="I450" s="130" t="s">
        <v>161</v>
      </c>
      <c r="J450" s="112" t="s">
        <v>402</v>
      </c>
    </row>
    <row r="451" spans="2:10">
      <c r="B451" s="114">
        <v>57</v>
      </c>
      <c r="C451" s="113" t="s">
        <v>2171</v>
      </c>
      <c r="H451" s="126" t="s">
        <v>163</v>
      </c>
      <c r="I451" s="130"/>
      <c r="J451" s="112" t="s">
        <v>2038</v>
      </c>
    </row>
    <row r="452" spans="2:10">
      <c r="B452" s="114">
        <v>57</v>
      </c>
      <c r="C452" s="113" t="s">
        <v>2171</v>
      </c>
      <c r="H452" s="126" t="s">
        <v>452</v>
      </c>
      <c r="I452" s="130"/>
      <c r="J452" s="112" t="s">
        <v>2039</v>
      </c>
    </row>
    <row r="453" spans="2:10">
      <c r="B453" s="114">
        <v>57</v>
      </c>
      <c r="C453" s="113" t="s">
        <v>2171</v>
      </c>
      <c r="H453" s="126" t="s">
        <v>344</v>
      </c>
      <c r="I453" s="130"/>
      <c r="J453" s="112" t="s">
        <v>408</v>
      </c>
    </row>
    <row r="454" spans="2:10">
      <c r="B454" s="114">
        <v>58</v>
      </c>
      <c r="C454" s="113" t="s">
        <v>2172</v>
      </c>
      <c r="H454" s="126" t="s">
        <v>153</v>
      </c>
      <c r="I454" s="130"/>
    </row>
    <row r="455" spans="2:10">
      <c r="B455" s="114">
        <v>58</v>
      </c>
      <c r="C455" s="113" t="s">
        <v>2172</v>
      </c>
      <c r="H455" s="126" t="s">
        <v>153</v>
      </c>
      <c r="I455" s="130" t="s">
        <v>153</v>
      </c>
      <c r="J455" s="112" t="s">
        <v>170</v>
      </c>
    </row>
    <row r="456" spans="2:10">
      <c r="B456" s="114">
        <v>58</v>
      </c>
      <c r="C456" s="113" t="s">
        <v>2172</v>
      </c>
      <c r="H456" s="126" t="s">
        <v>153</v>
      </c>
      <c r="I456" s="130" t="s">
        <v>155</v>
      </c>
      <c r="J456" s="112" t="s">
        <v>170</v>
      </c>
    </row>
    <row r="457" spans="2:10">
      <c r="B457" s="114">
        <v>58</v>
      </c>
      <c r="C457" s="113" t="s">
        <v>2172</v>
      </c>
      <c r="H457" s="129" t="s">
        <v>153</v>
      </c>
      <c r="I457" s="130" t="s">
        <v>157</v>
      </c>
      <c r="J457" s="112" t="s">
        <v>401</v>
      </c>
    </row>
    <row r="458" spans="2:10">
      <c r="B458" s="114">
        <v>58</v>
      </c>
      <c r="C458" s="113" t="s">
        <v>2172</v>
      </c>
      <c r="H458" s="126" t="s">
        <v>153</v>
      </c>
      <c r="I458" s="130" t="s">
        <v>159</v>
      </c>
      <c r="J458" s="112" t="s">
        <v>170</v>
      </c>
    </row>
    <row r="459" spans="2:10">
      <c r="B459" s="114">
        <v>58</v>
      </c>
      <c r="C459" s="113" t="s">
        <v>2172</v>
      </c>
      <c r="H459" s="126" t="s">
        <v>153</v>
      </c>
      <c r="I459" s="130" t="s">
        <v>161</v>
      </c>
      <c r="J459" s="112" t="s">
        <v>402</v>
      </c>
    </row>
    <row r="460" spans="2:10">
      <c r="B460" s="114">
        <v>58</v>
      </c>
      <c r="C460" s="113" t="s">
        <v>2172</v>
      </c>
      <c r="H460" s="126" t="s">
        <v>163</v>
      </c>
      <c r="I460" s="130"/>
      <c r="J460" t="s">
        <v>2046</v>
      </c>
    </row>
    <row r="461" spans="2:10">
      <c r="B461" s="114">
        <v>58</v>
      </c>
      <c r="C461" s="113" t="s">
        <v>2172</v>
      </c>
      <c r="H461" s="126" t="s">
        <v>452</v>
      </c>
      <c r="I461" s="130"/>
      <c r="J461" s="112" t="s">
        <v>409</v>
      </c>
    </row>
    <row r="462" spans="2:10">
      <c r="B462" s="114">
        <v>59</v>
      </c>
      <c r="C462" s="113"/>
      <c r="D462" s="113">
        <v>10362049</v>
      </c>
      <c r="H462" s="126" t="s">
        <v>153</v>
      </c>
      <c r="I462" s="130"/>
    </row>
    <row r="463" spans="2:10">
      <c r="B463" s="114">
        <v>59</v>
      </c>
      <c r="C463" s="113"/>
      <c r="D463" s="113">
        <v>10362049</v>
      </c>
      <c r="H463" s="126" t="s">
        <v>153</v>
      </c>
      <c r="I463" s="130" t="s">
        <v>153</v>
      </c>
      <c r="J463" s="112" t="s">
        <v>170</v>
      </c>
    </row>
    <row r="464" spans="2:10">
      <c r="B464" s="114">
        <v>59</v>
      </c>
      <c r="C464" s="113"/>
      <c r="D464" s="113">
        <v>10362049</v>
      </c>
      <c r="H464" s="126" t="s">
        <v>153</v>
      </c>
      <c r="I464" s="130" t="s">
        <v>155</v>
      </c>
      <c r="J464" s="112" t="s">
        <v>170</v>
      </c>
    </row>
    <row r="465" spans="2:10">
      <c r="B465" s="114">
        <v>59</v>
      </c>
      <c r="C465" s="113"/>
      <c r="D465" s="113">
        <v>10362049</v>
      </c>
      <c r="H465" s="129" t="s">
        <v>153</v>
      </c>
      <c r="I465" s="130" t="s">
        <v>157</v>
      </c>
      <c r="J465" s="112" t="s">
        <v>401</v>
      </c>
    </row>
    <row r="466" spans="2:10">
      <c r="B466" s="114">
        <v>59</v>
      </c>
      <c r="C466" s="113"/>
      <c r="D466" s="113">
        <v>10362049</v>
      </c>
      <c r="H466" s="126" t="s">
        <v>153</v>
      </c>
      <c r="I466" s="130" t="s">
        <v>159</v>
      </c>
      <c r="J466" s="112" t="s">
        <v>170</v>
      </c>
    </row>
    <row r="467" spans="2:10">
      <c r="B467" s="114">
        <v>59</v>
      </c>
      <c r="C467" s="113"/>
      <c r="D467" s="113">
        <v>10362049</v>
      </c>
      <c r="H467" s="126" t="s">
        <v>153</v>
      </c>
      <c r="I467" s="130" t="s">
        <v>161</v>
      </c>
      <c r="J467" s="112" t="s">
        <v>402</v>
      </c>
    </row>
    <row r="468" spans="2:10">
      <c r="B468" s="114">
        <v>59</v>
      </c>
      <c r="C468" s="113"/>
      <c r="D468" s="113">
        <v>10362049</v>
      </c>
      <c r="H468" s="126" t="s">
        <v>163</v>
      </c>
      <c r="I468" s="130"/>
      <c r="J468" s="112" t="s">
        <v>443</v>
      </c>
    </row>
    <row r="469" spans="2:10">
      <c r="B469" s="114">
        <v>60</v>
      </c>
      <c r="C469" s="113" t="s">
        <v>2172</v>
      </c>
      <c r="H469" s="126" t="s">
        <v>153</v>
      </c>
      <c r="I469" s="130"/>
    </row>
    <row r="470" spans="2:10">
      <c r="B470" s="114">
        <v>60</v>
      </c>
      <c r="C470" s="113" t="s">
        <v>2172</v>
      </c>
      <c r="H470" s="126" t="s">
        <v>153</v>
      </c>
      <c r="I470" s="130" t="s">
        <v>153</v>
      </c>
      <c r="J470" s="112" t="s">
        <v>170</v>
      </c>
    </row>
    <row r="471" spans="2:10">
      <c r="B471" s="114">
        <v>60</v>
      </c>
      <c r="C471" s="113" t="s">
        <v>2172</v>
      </c>
      <c r="H471" s="126" t="s">
        <v>153</v>
      </c>
      <c r="I471" s="130" t="s">
        <v>155</v>
      </c>
      <c r="J471" s="112" t="s">
        <v>170</v>
      </c>
    </row>
    <row r="472" spans="2:10">
      <c r="B472" s="114">
        <v>60</v>
      </c>
      <c r="C472" s="113" t="s">
        <v>2172</v>
      </c>
      <c r="H472" s="129" t="s">
        <v>153</v>
      </c>
      <c r="I472" s="130" t="s">
        <v>157</v>
      </c>
      <c r="J472" s="112" t="s">
        <v>401</v>
      </c>
    </row>
    <row r="473" spans="2:10">
      <c r="B473" s="114">
        <v>60</v>
      </c>
      <c r="C473" s="113" t="s">
        <v>2172</v>
      </c>
      <c r="H473" s="126" t="s">
        <v>153</v>
      </c>
      <c r="I473" s="130" t="s">
        <v>159</v>
      </c>
      <c r="J473" s="112" t="s">
        <v>170</v>
      </c>
    </row>
    <row r="474" spans="2:10">
      <c r="B474" s="114">
        <v>60</v>
      </c>
      <c r="C474" s="113" t="s">
        <v>2172</v>
      </c>
      <c r="H474" s="126" t="s">
        <v>153</v>
      </c>
      <c r="I474" s="130" t="s">
        <v>161</v>
      </c>
      <c r="J474" s="112" t="s">
        <v>402</v>
      </c>
    </row>
    <row r="475" spans="2:10">
      <c r="B475" s="114">
        <v>60</v>
      </c>
      <c r="C475" s="113" t="s">
        <v>2172</v>
      </c>
      <c r="H475" s="126" t="s">
        <v>163</v>
      </c>
      <c r="I475" s="130"/>
      <c r="J475" t="s">
        <v>2047</v>
      </c>
    </row>
    <row r="476" spans="2:10">
      <c r="B476" s="114">
        <v>60</v>
      </c>
      <c r="C476" s="113" t="s">
        <v>2172</v>
      </c>
      <c r="H476" s="126" t="s">
        <v>452</v>
      </c>
      <c r="I476" s="130"/>
      <c r="J476" s="112" t="s">
        <v>2039</v>
      </c>
    </row>
    <row r="477" spans="2:10">
      <c r="B477" s="114">
        <v>60</v>
      </c>
      <c r="C477" s="113" t="s">
        <v>2172</v>
      </c>
      <c r="H477" s="126" t="s">
        <v>344</v>
      </c>
      <c r="I477" s="130"/>
      <c r="J477" s="112" t="s">
        <v>408</v>
      </c>
    </row>
    <row r="478" spans="2:10">
      <c r="B478" s="114">
        <v>61</v>
      </c>
      <c r="C478" s="113" t="s">
        <v>2173</v>
      </c>
      <c r="H478" s="126" t="s">
        <v>153</v>
      </c>
      <c r="I478" s="130"/>
    </row>
    <row r="479" spans="2:10">
      <c r="B479" s="114">
        <v>61</v>
      </c>
      <c r="C479" s="113" t="s">
        <v>2173</v>
      </c>
      <c r="H479" s="126" t="s">
        <v>153</v>
      </c>
      <c r="I479" s="130" t="s">
        <v>153</v>
      </c>
      <c r="J479" s="112" t="s">
        <v>170</v>
      </c>
    </row>
    <row r="480" spans="2:10">
      <c r="B480" s="114">
        <v>61</v>
      </c>
      <c r="C480" s="113" t="s">
        <v>2173</v>
      </c>
      <c r="H480" s="126" t="s">
        <v>153</v>
      </c>
      <c r="I480" s="130" t="s">
        <v>155</v>
      </c>
      <c r="J480" s="112" t="s">
        <v>170</v>
      </c>
    </row>
    <row r="481" spans="2:10">
      <c r="B481" s="114">
        <v>61</v>
      </c>
      <c r="C481" s="113" t="s">
        <v>2173</v>
      </c>
      <c r="H481" s="129" t="s">
        <v>153</v>
      </c>
      <c r="I481" s="130" t="s">
        <v>157</v>
      </c>
      <c r="J481" s="112" t="s">
        <v>401</v>
      </c>
    </row>
    <row r="482" spans="2:10">
      <c r="B482" s="114">
        <v>61</v>
      </c>
      <c r="C482" s="113" t="s">
        <v>2173</v>
      </c>
      <c r="H482" s="126" t="s">
        <v>153</v>
      </c>
      <c r="I482" s="130" t="s">
        <v>159</v>
      </c>
      <c r="J482" s="112" t="s">
        <v>170</v>
      </c>
    </row>
    <row r="483" spans="2:10">
      <c r="B483" s="114">
        <v>61</v>
      </c>
      <c r="C483" s="113" t="s">
        <v>2173</v>
      </c>
      <c r="H483" s="126" t="s">
        <v>153</v>
      </c>
      <c r="I483" s="130" t="s">
        <v>161</v>
      </c>
      <c r="J483" s="112" t="s">
        <v>402</v>
      </c>
    </row>
    <row r="484" spans="2:10">
      <c r="B484" s="114">
        <v>61</v>
      </c>
      <c r="C484" s="113" t="s">
        <v>2173</v>
      </c>
      <c r="H484" s="126" t="s">
        <v>163</v>
      </c>
      <c r="I484" s="130"/>
      <c r="J484" s="112" t="s">
        <v>518</v>
      </c>
    </row>
    <row r="485" spans="2:10">
      <c r="B485" s="114">
        <v>61</v>
      </c>
      <c r="C485" s="113" t="s">
        <v>2173</v>
      </c>
      <c r="H485" s="126" t="s">
        <v>452</v>
      </c>
      <c r="I485" s="130"/>
      <c r="J485" s="112" t="s">
        <v>2048</v>
      </c>
    </row>
    <row r="486" spans="2:10">
      <c r="B486" s="114">
        <v>61</v>
      </c>
      <c r="C486" s="113" t="s">
        <v>2173</v>
      </c>
      <c r="H486" s="126" t="s">
        <v>344</v>
      </c>
      <c r="I486" s="130"/>
      <c r="J486" s="112" t="s">
        <v>2049</v>
      </c>
    </row>
    <row r="487" spans="2:10">
      <c r="B487" s="114">
        <v>62</v>
      </c>
      <c r="C487" s="113" t="s">
        <v>2193</v>
      </c>
      <c r="H487" s="126" t="s">
        <v>153</v>
      </c>
      <c r="I487" s="130"/>
    </row>
    <row r="488" spans="2:10">
      <c r="B488" s="114">
        <v>62</v>
      </c>
      <c r="C488" s="113" t="s">
        <v>2193</v>
      </c>
      <c r="H488" s="126" t="s">
        <v>153</v>
      </c>
      <c r="I488" s="130" t="s">
        <v>153</v>
      </c>
      <c r="J488" s="112" t="s">
        <v>170</v>
      </c>
    </row>
    <row r="489" spans="2:10">
      <c r="B489" s="114">
        <v>62</v>
      </c>
      <c r="C489" s="113" t="s">
        <v>2193</v>
      </c>
      <c r="H489" s="126" t="s">
        <v>153</v>
      </c>
      <c r="I489" s="130" t="s">
        <v>155</v>
      </c>
      <c r="J489" s="112" t="s">
        <v>170</v>
      </c>
    </row>
    <row r="490" spans="2:10">
      <c r="B490" s="114">
        <v>62</v>
      </c>
      <c r="C490" s="113" t="s">
        <v>2193</v>
      </c>
      <c r="H490" s="129" t="s">
        <v>153</v>
      </c>
      <c r="I490" s="130" t="s">
        <v>157</v>
      </c>
      <c r="J490" s="112" t="s">
        <v>401</v>
      </c>
    </row>
    <row r="491" spans="2:10">
      <c r="B491" s="114">
        <v>62</v>
      </c>
      <c r="C491" s="113" t="s">
        <v>2193</v>
      </c>
      <c r="H491" s="126" t="s">
        <v>153</v>
      </c>
      <c r="I491" s="130" t="s">
        <v>159</v>
      </c>
      <c r="J491" s="112" t="s">
        <v>170</v>
      </c>
    </row>
    <row r="492" spans="2:10">
      <c r="B492" s="114">
        <v>62</v>
      </c>
      <c r="C492" s="113" t="s">
        <v>2193</v>
      </c>
      <c r="H492" s="126" t="s">
        <v>153</v>
      </c>
      <c r="I492" s="130" t="s">
        <v>161</v>
      </c>
      <c r="J492" s="112" t="s">
        <v>402</v>
      </c>
    </row>
    <row r="493" spans="2:10">
      <c r="B493" s="114">
        <v>62</v>
      </c>
      <c r="C493" s="113" t="s">
        <v>2193</v>
      </c>
      <c r="H493" s="126" t="s">
        <v>163</v>
      </c>
      <c r="I493" s="130"/>
      <c r="J493" s="112" t="s">
        <v>413</v>
      </c>
    </row>
    <row r="494" spans="2:10">
      <c r="B494" s="114">
        <v>62</v>
      </c>
      <c r="C494" s="113" t="s">
        <v>2193</v>
      </c>
      <c r="H494" s="126" t="s">
        <v>452</v>
      </c>
      <c r="I494" s="130"/>
      <c r="J494" s="112" t="s">
        <v>443</v>
      </c>
    </row>
    <row r="495" spans="2:10">
      <c r="B495" s="114">
        <v>62</v>
      </c>
      <c r="C495" s="113" t="s">
        <v>2193</v>
      </c>
      <c r="H495" s="126" t="s">
        <v>344</v>
      </c>
      <c r="I495" s="130"/>
      <c r="J495" s="112" t="s">
        <v>443</v>
      </c>
    </row>
    <row r="496" spans="2:10">
      <c r="B496" s="114">
        <v>63</v>
      </c>
      <c r="C496" s="113" t="s">
        <v>2173</v>
      </c>
      <c r="H496" s="126" t="s">
        <v>153</v>
      </c>
      <c r="I496" s="130"/>
    </row>
    <row r="497" spans="2:10">
      <c r="B497" s="114">
        <v>63</v>
      </c>
      <c r="C497" s="113" t="s">
        <v>2173</v>
      </c>
      <c r="H497" s="126" t="s">
        <v>153</v>
      </c>
      <c r="I497" s="130" t="s">
        <v>153</v>
      </c>
      <c r="J497" s="112" t="s">
        <v>170</v>
      </c>
    </row>
    <row r="498" spans="2:10">
      <c r="B498" s="114">
        <v>63</v>
      </c>
      <c r="C498" s="113" t="s">
        <v>2173</v>
      </c>
      <c r="H498" s="126" t="s">
        <v>153</v>
      </c>
      <c r="I498" s="130" t="s">
        <v>155</v>
      </c>
      <c r="J498" s="112" t="s">
        <v>170</v>
      </c>
    </row>
    <row r="499" spans="2:10">
      <c r="B499" s="114">
        <v>63</v>
      </c>
      <c r="C499" s="113" t="s">
        <v>2173</v>
      </c>
      <c r="H499" s="129" t="s">
        <v>153</v>
      </c>
      <c r="I499" s="130" t="s">
        <v>157</v>
      </c>
      <c r="J499" s="112" t="s">
        <v>401</v>
      </c>
    </row>
    <row r="500" spans="2:10">
      <c r="B500" s="114">
        <v>63</v>
      </c>
      <c r="C500" s="113" t="s">
        <v>2173</v>
      </c>
      <c r="H500" s="126" t="s">
        <v>153</v>
      </c>
      <c r="I500" s="130" t="s">
        <v>159</v>
      </c>
      <c r="J500" s="112" t="s">
        <v>170</v>
      </c>
    </row>
    <row r="501" spans="2:10">
      <c r="B501" s="114">
        <v>63</v>
      </c>
      <c r="C501" s="113" t="s">
        <v>2173</v>
      </c>
      <c r="H501" s="126" t="s">
        <v>153</v>
      </c>
      <c r="I501" s="130" t="s">
        <v>161</v>
      </c>
      <c r="J501" s="112" t="s">
        <v>402</v>
      </c>
    </row>
    <row r="502" spans="2:10">
      <c r="B502" s="114">
        <v>63</v>
      </c>
      <c r="C502" s="113" t="s">
        <v>2173</v>
      </c>
      <c r="H502" s="126" t="s">
        <v>163</v>
      </c>
      <c r="I502" s="130"/>
      <c r="J502" s="112" t="s">
        <v>2041</v>
      </c>
    </row>
    <row r="503" spans="2:10">
      <c r="B503" s="114">
        <v>63</v>
      </c>
      <c r="C503" s="113" t="s">
        <v>2173</v>
      </c>
      <c r="H503" s="126" t="s">
        <v>452</v>
      </c>
      <c r="I503" s="130"/>
      <c r="J503" s="112" t="s">
        <v>2040</v>
      </c>
    </row>
    <row r="504" spans="2:10">
      <c r="B504" s="114">
        <v>63</v>
      </c>
      <c r="C504" s="113" t="s">
        <v>2173</v>
      </c>
      <c r="H504" s="126" t="s">
        <v>344</v>
      </c>
      <c r="I504" s="130"/>
      <c r="J504" s="112" t="s">
        <v>2050</v>
      </c>
    </row>
    <row r="505" spans="2:10">
      <c r="B505" s="114">
        <v>64</v>
      </c>
      <c r="C505" s="113" t="s">
        <v>2173</v>
      </c>
      <c r="H505" s="126" t="s">
        <v>153</v>
      </c>
      <c r="I505" s="130"/>
    </row>
    <row r="506" spans="2:10">
      <c r="B506" s="114">
        <v>64</v>
      </c>
      <c r="C506" s="113" t="s">
        <v>2173</v>
      </c>
      <c r="H506" s="126" t="s">
        <v>153</v>
      </c>
      <c r="I506" s="130" t="s">
        <v>153</v>
      </c>
      <c r="J506" s="112" t="s">
        <v>170</v>
      </c>
    </row>
    <row r="507" spans="2:10">
      <c r="B507" s="114">
        <v>64</v>
      </c>
      <c r="C507" s="113" t="s">
        <v>2173</v>
      </c>
      <c r="H507" s="126" t="s">
        <v>153</v>
      </c>
      <c r="I507" s="130" t="s">
        <v>155</v>
      </c>
      <c r="J507" s="112" t="s">
        <v>170</v>
      </c>
    </row>
    <row r="508" spans="2:10">
      <c r="B508" s="114">
        <v>64</v>
      </c>
      <c r="C508" s="113" t="s">
        <v>2173</v>
      </c>
      <c r="H508" s="129" t="s">
        <v>153</v>
      </c>
      <c r="I508" s="130" t="s">
        <v>157</v>
      </c>
      <c r="J508" s="112" t="s">
        <v>401</v>
      </c>
    </row>
    <row r="509" spans="2:10">
      <c r="B509" s="114">
        <v>64</v>
      </c>
      <c r="C509" s="113" t="s">
        <v>2173</v>
      </c>
      <c r="H509" s="126" t="s">
        <v>153</v>
      </c>
      <c r="I509" s="130" t="s">
        <v>159</v>
      </c>
      <c r="J509" s="112" t="s">
        <v>170</v>
      </c>
    </row>
    <row r="510" spans="2:10">
      <c r="B510" s="114">
        <v>64</v>
      </c>
      <c r="C510" s="113" t="s">
        <v>2173</v>
      </c>
      <c r="H510" s="126" t="s">
        <v>153</v>
      </c>
      <c r="I510" s="130" t="s">
        <v>161</v>
      </c>
      <c r="J510" s="112" t="s">
        <v>402</v>
      </c>
    </row>
    <row r="511" spans="2:10">
      <c r="B511" s="114">
        <v>64</v>
      </c>
      <c r="C511" s="113" t="s">
        <v>2173</v>
      </c>
      <c r="H511" s="126" t="s">
        <v>163</v>
      </c>
      <c r="I511" s="130"/>
      <c r="J511" t="s">
        <v>2046</v>
      </c>
    </row>
    <row r="512" spans="2:10">
      <c r="B512" s="114">
        <v>64</v>
      </c>
      <c r="C512" s="113" t="s">
        <v>2173</v>
      </c>
      <c r="H512" s="126" t="s">
        <v>452</v>
      </c>
      <c r="I512" s="130"/>
      <c r="J512" s="112" t="s">
        <v>409</v>
      </c>
    </row>
    <row r="513" spans="2:10">
      <c r="B513" s="114">
        <v>65</v>
      </c>
      <c r="C513" s="113"/>
      <c r="D513" s="113">
        <v>10362019</v>
      </c>
      <c r="H513" s="126" t="s">
        <v>153</v>
      </c>
      <c r="I513" s="130"/>
    </row>
    <row r="514" spans="2:10">
      <c r="B514" s="114">
        <v>65</v>
      </c>
      <c r="C514" s="113"/>
      <c r="D514" s="113">
        <v>10362019</v>
      </c>
      <c r="H514" s="126" t="s">
        <v>153</v>
      </c>
      <c r="I514" s="130" t="s">
        <v>153</v>
      </c>
      <c r="J514" s="112" t="s">
        <v>170</v>
      </c>
    </row>
    <row r="515" spans="2:10">
      <c r="B515" s="114">
        <v>65</v>
      </c>
      <c r="C515" s="113"/>
      <c r="D515" s="113">
        <v>10362019</v>
      </c>
      <c r="H515" s="126" t="s">
        <v>153</v>
      </c>
      <c r="I515" s="130" t="s">
        <v>155</v>
      </c>
      <c r="J515" s="112" t="s">
        <v>170</v>
      </c>
    </row>
    <row r="516" spans="2:10">
      <c r="B516" s="114">
        <v>65</v>
      </c>
      <c r="C516" s="113"/>
      <c r="D516" s="113">
        <v>10362019</v>
      </c>
      <c r="H516" s="129" t="s">
        <v>153</v>
      </c>
      <c r="I516" s="130" t="s">
        <v>157</v>
      </c>
      <c r="J516" s="112" t="s">
        <v>401</v>
      </c>
    </row>
    <row r="517" spans="2:10">
      <c r="B517" s="114">
        <v>65</v>
      </c>
      <c r="C517" s="113"/>
      <c r="D517" s="113">
        <v>10362019</v>
      </c>
      <c r="H517" s="126" t="s">
        <v>153</v>
      </c>
      <c r="I517" s="130" t="s">
        <v>159</v>
      </c>
      <c r="J517" s="112" t="s">
        <v>170</v>
      </c>
    </row>
    <row r="518" spans="2:10">
      <c r="B518" s="114">
        <v>65</v>
      </c>
      <c r="C518" s="113"/>
      <c r="D518" s="113">
        <v>10362019</v>
      </c>
      <c r="H518" s="126" t="s">
        <v>153</v>
      </c>
      <c r="I518" s="130" t="s">
        <v>161</v>
      </c>
      <c r="J518" s="112" t="s">
        <v>402</v>
      </c>
    </row>
    <row r="519" spans="2:10">
      <c r="B519" s="114">
        <v>65</v>
      </c>
      <c r="C519" s="113"/>
      <c r="D519" s="113">
        <v>10362019</v>
      </c>
      <c r="H519" s="126" t="s">
        <v>163</v>
      </c>
      <c r="I519" s="130"/>
      <c r="J519" s="112" t="s">
        <v>443</v>
      </c>
    </row>
    <row r="520" spans="2:10">
      <c r="B520" s="114">
        <v>66</v>
      </c>
      <c r="C520" s="113" t="s">
        <v>2173</v>
      </c>
      <c r="H520" s="126" t="s">
        <v>153</v>
      </c>
      <c r="I520" s="130"/>
    </row>
    <row r="521" spans="2:10">
      <c r="B521" s="114">
        <v>66</v>
      </c>
      <c r="C521" s="113" t="s">
        <v>2173</v>
      </c>
      <c r="H521" s="126" t="s">
        <v>153</v>
      </c>
      <c r="I521" s="130" t="s">
        <v>153</v>
      </c>
      <c r="J521" s="112" t="s">
        <v>170</v>
      </c>
    </row>
    <row r="522" spans="2:10">
      <c r="B522" s="114">
        <v>66</v>
      </c>
      <c r="C522" s="113" t="s">
        <v>2173</v>
      </c>
      <c r="H522" s="126" t="s">
        <v>153</v>
      </c>
      <c r="I522" s="130" t="s">
        <v>155</v>
      </c>
      <c r="J522" s="112" t="s">
        <v>170</v>
      </c>
    </row>
    <row r="523" spans="2:10">
      <c r="B523" s="114">
        <v>66</v>
      </c>
      <c r="C523" s="113" t="s">
        <v>2173</v>
      </c>
      <c r="H523" s="129" t="s">
        <v>153</v>
      </c>
      <c r="I523" s="130" t="s">
        <v>157</v>
      </c>
      <c r="J523" s="112" t="s">
        <v>401</v>
      </c>
    </row>
    <row r="524" spans="2:10">
      <c r="B524" s="114">
        <v>66</v>
      </c>
      <c r="C524" s="113" t="s">
        <v>2173</v>
      </c>
      <c r="H524" s="126" t="s">
        <v>153</v>
      </c>
      <c r="I524" s="130" t="s">
        <v>159</v>
      </c>
      <c r="J524" s="112" t="s">
        <v>170</v>
      </c>
    </row>
    <row r="525" spans="2:10">
      <c r="B525" s="114">
        <v>66</v>
      </c>
      <c r="C525" s="113" t="s">
        <v>2173</v>
      </c>
      <c r="H525" s="126" t="s">
        <v>153</v>
      </c>
      <c r="I525" s="130" t="s">
        <v>161</v>
      </c>
      <c r="J525" s="112" t="s">
        <v>402</v>
      </c>
    </row>
    <row r="526" spans="2:10">
      <c r="B526" s="114">
        <v>66</v>
      </c>
      <c r="C526" s="113" t="s">
        <v>2173</v>
      </c>
      <c r="H526" s="126" t="s">
        <v>163</v>
      </c>
      <c r="I526" s="130"/>
      <c r="J526" t="s">
        <v>2047</v>
      </c>
    </row>
    <row r="527" spans="2:10">
      <c r="B527" s="114">
        <v>66</v>
      </c>
      <c r="C527" s="113" t="s">
        <v>2173</v>
      </c>
      <c r="H527" s="126" t="s">
        <v>452</v>
      </c>
      <c r="I527" s="130"/>
      <c r="J527" s="112" t="s">
        <v>2042</v>
      </c>
    </row>
    <row r="528" spans="2:10">
      <c r="B528" s="114">
        <v>66</v>
      </c>
      <c r="C528" s="113" t="s">
        <v>2173</v>
      </c>
      <c r="H528" s="126" t="s">
        <v>344</v>
      </c>
      <c r="I528" s="130"/>
      <c r="J528" s="112" t="s">
        <v>2051</v>
      </c>
    </row>
    <row r="529" spans="2:10">
      <c r="B529" s="114">
        <v>67</v>
      </c>
      <c r="C529" s="113" t="s">
        <v>2174</v>
      </c>
      <c r="H529" s="126" t="s">
        <v>153</v>
      </c>
      <c r="I529" s="130"/>
    </row>
    <row r="530" spans="2:10">
      <c r="B530" s="114">
        <v>67</v>
      </c>
      <c r="C530" s="113" t="s">
        <v>2174</v>
      </c>
      <c r="H530" s="126" t="s">
        <v>153</v>
      </c>
      <c r="I530" s="130" t="s">
        <v>153</v>
      </c>
      <c r="J530" s="112" t="s">
        <v>170</v>
      </c>
    </row>
    <row r="531" spans="2:10">
      <c r="B531" s="114">
        <v>67</v>
      </c>
      <c r="C531" s="113" t="s">
        <v>2174</v>
      </c>
      <c r="H531" s="126" t="s">
        <v>153</v>
      </c>
      <c r="I531" s="130" t="s">
        <v>155</v>
      </c>
      <c r="J531" s="112" t="s">
        <v>170</v>
      </c>
    </row>
    <row r="532" spans="2:10">
      <c r="B532" s="114">
        <v>67</v>
      </c>
      <c r="C532" s="113" t="s">
        <v>2174</v>
      </c>
      <c r="H532" s="129" t="s">
        <v>153</v>
      </c>
      <c r="I532" s="130" t="s">
        <v>157</v>
      </c>
      <c r="J532" s="112" t="s">
        <v>401</v>
      </c>
    </row>
    <row r="533" spans="2:10">
      <c r="B533" s="114">
        <v>67</v>
      </c>
      <c r="C533" s="113" t="s">
        <v>2174</v>
      </c>
      <c r="H533" s="126" t="s">
        <v>153</v>
      </c>
      <c r="I533" s="130" t="s">
        <v>159</v>
      </c>
      <c r="J533" s="112" t="s">
        <v>170</v>
      </c>
    </row>
    <row r="534" spans="2:10">
      <c r="B534" s="114">
        <v>67</v>
      </c>
      <c r="C534" s="113" t="s">
        <v>2174</v>
      </c>
      <c r="H534" s="126" t="s">
        <v>153</v>
      </c>
      <c r="I534" s="130" t="s">
        <v>161</v>
      </c>
      <c r="J534" s="112" t="s">
        <v>402</v>
      </c>
    </row>
    <row r="535" spans="2:10">
      <c r="B535" s="114">
        <v>67</v>
      </c>
      <c r="C535" s="113" t="s">
        <v>2174</v>
      </c>
      <c r="H535" s="126" t="s">
        <v>163</v>
      </c>
      <c r="I535" s="130"/>
      <c r="J535" t="s">
        <v>2046</v>
      </c>
    </row>
    <row r="536" spans="2:10">
      <c r="B536" s="114">
        <v>67</v>
      </c>
      <c r="C536" s="113" t="s">
        <v>2174</v>
      </c>
      <c r="H536" s="126" t="s">
        <v>452</v>
      </c>
      <c r="I536" s="130"/>
      <c r="J536" s="112" t="s">
        <v>409</v>
      </c>
    </row>
    <row r="537" spans="2:10">
      <c r="B537" s="114">
        <v>68</v>
      </c>
      <c r="C537" s="113"/>
      <c r="D537" s="113">
        <v>10362040</v>
      </c>
      <c r="H537" s="126" t="s">
        <v>153</v>
      </c>
      <c r="I537" s="130"/>
    </row>
    <row r="538" spans="2:10">
      <c r="B538" s="114">
        <v>68</v>
      </c>
      <c r="C538" s="113"/>
      <c r="D538" s="113">
        <v>10362040</v>
      </c>
      <c r="H538" s="126" t="s">
        <v>153</v>
      </c>
      <c r="I538" s="130" t="s">
        <v>153</v>
      </c>
      <c r="J538" s="112" t="s">
        <v>170</v>
      </c>
    </row>
    <row r="539" spans="2:10">
      <c r="B539" s="114">
        <v>68</v>
      </c>
      <c r="C539" s="113"/>
      <c r="D539" s="113">
        <v>10362040</v>
      </c>
      <c r="H539" s="126" t="s">
        <v>153</v>
      </c>
      <c r="I539" s="130" t="s">
        <v>155</v>
      </c>
      <c r="J539" s="112" t="s">
        <v>170</v>
      </c>
    </row>
    <row r="540" spans="2:10">
      <c r="B540" s="114">
        <v>68</v>
      </c>
      <c r="C540" s="113"/>
      <c r="D540" s="113">
        <v>10362040</v>
      </c>
      <c r="H540" s="129" t="s">
        <v>153</v>
      </c>
      <c r="I540" s="130" t="s">
        <v>157</v>
      </c>
      <c r="J540" s="112" t="s">
        <v>401</v>
      </c>
    </row>
    <row r="541" spans="2:10">
      <c r="B541" s="114">
        <v>68</v>
      </c>
      <c r="C541" s="113"/>
      <c r="D541" s="113">
        <v>10362040</v>
      </c>
      <c r="H541" s="126" t="s">
        <v>153</v>
      </c>
      <c r="I541" s="130" t="s">
        <v>159</v>
      </c>
      <c r="J541" s="112" t="s">
        <v>170</v>
      </c>
    </row>
    <row r="542" spans="2:10">
      <c r="B542" s="114">
        <v>68</v>
      </c>
      <c r="C542" s="113"/>
      <c r="D542" s="113">
        <v>10362040</v>
      </c>
      <c r="H542" s="126" t="s">
        <v>153</v>
      </c>
      <c r="I542" s="130" t="s">
        <v>161</v>
      </c>
      <c r="J542" s="112" t="s">
        <v>402</v>
      </c>
    </row>
    <row r="543" spans="2:10">
      <c r="B543" s="114">
        <v>68</v>
      </c>
      <c r="C543" s="113"/>
      <c r="D543" s="113">
        <v>10362040</v>
      </c>
      <c r="H543" s="126" t="s">
        <v>163</v>
      </c>
      <c r="I543" s="130"/>
      <c r="J543" s="112" t="s">
        <v>443</v>
      </c>
    </row>
    <row r="544" spans="2:10">
      <c r="B544" s="114">
        <v>69</v>
      </c>
      <c r="C544" s="113" t="s">
        <v>2174</v>
      </c>
      <c r="H544" s="126" t="s">
        <v>153</v>
      </c>
      <c r="I544" s="130"/>
    </row>
    <row r="545" spans="2:10">
      <c r="B545" s="114">
        <v>69</v>
      </c>
      <c r="C545" s="113" t="s">
        <v>2174</v>
      </c>
      <c r="H545" s="126" t="s">
        <v>153</v>
      </c>
      <c r="I545" s="130" t="s">
        <v>153</v>
      </c>
      <c r="J545" s="112" t="s">
        <v>170</v>
      </c>
    </row>
    <row r="546" spans="2:10">
      <c r="B546" s="114">
        <v>69</v>
      </c>
      <c r="C546" s="113" t="s">
        <v>2174</v>
      </c>
      <c r="H546" s="126" t="s">
        <v>153</v>
      </c>
      <c r="I546" s="130" t="s">
        <v>155</v>
      </c>
      <c r="J546" s="112" t="s">
        <v>170</v>
      </c>
    </row>
    <row r="547" spans="2:10">
      <c r="B547" s="114">
        <v>69</v>
      </c>
      <c r="C547" s="113" t="s">
        <v>2174</v>
      </c>
      <c r="H547" s="129" t="s">
        <v>153</v>
      </c>
      <c r="I547" s="130" t="s">
        <v>157</v>
      </c>
      <c r="J547" s="112" t="s">
        <v>401</v>
      </c>
    </row>
    <row r="548" spans="2:10">
      <c r="B548" s="114">
        <v>69</v>
      </c>
      <c r="C548" s="113" t="s">
        <v>2174</v>
      </c>
      <c r="H548" s="126" t="s">
        <v>153</v>
      </c>
      <c r="I548" s="130" t="s">
        <v>159</v>
      </c>
      <c r="J548" s="112" t="s">
        <v>170</v>
      </c>
    </row>
    <row r="549" spans="2:10">
      <c r="B549" s="114">
        <v>69</v>
      </c>
      <c r="C549" s="113" t="s">
        <v>2174</v>
      </c>
      <c r="H549" s="126" t="s">
        <v>153</v>
      </c>
      <c r="I549" s="130" t="s">
        <v>161</v>
      </c>
      <c r="J549" s="112" t="s">
        <v>402</v>
      </c>
    </row>
    <row r="550" spans="2:10">
      <c r="B550" s="114">
        <v>69</v>
      </c>
      <c r="C550" s="113" t="s">
        <v>2174</v>
      </c>
      <c r="H550" s="126" t="s">
        <v>163</v>
      </c>
      <c r="I550" s="130"/>
      <c r="J550" t="s">
        <v>2047</v>
      </c>
    </row>
    <row r="551" spans="2:10">
      <c r="B551" s="114">
        <v>69</v>
      </c>
      <c r="C551" s="113" t="s">
        <v>2174</v>
      </c>
      <c r="H551" s="126" t="s">
        <v>452</v>
      </c>
      <c r="I551" s="130"/>
      <c r="J551" s="112" t="s">
        <v>2039</v>
      </c>
    </row>
    <row r="552" spans="2:10">
      <c r="B552" s="114">
        <v>69</v>
      </c>
      <c r="C552" s="113" t="s">
        <v>2174</v>
      </c>
      <c r="H552" s="126" t="s">
        <v>344</v>
      </c>
      <c r="I552" s="130"/>
      <c r="J552" s="112" t="s">
        <v>408</v>
      </c>
    </row>
    <row r="553" spans="2:10">
      <c r="B553" s="114">
        <v>70</v>
      </c>
      <c r="C553" s="113" t="s">
        <v>2175</v>
      </c>
      <c r="H553" s="126" t="s">
        <v>153</v>
      </c>
      <c r="I553" s="130"/>
    </row>
    <row r="554" spans="2:10">
      <c r="B554" s="114">
        <v>70</v>
      </c>
      <c r="C554" s="113" t="s">
        <v>2175</v>
      </c>
      <c r="H554" s="126" t="s">
        <v>153</v>
      </c>
      <c r="I554" s="130" t="s">
        <v>153</v>
      </c>
      <c r="J554" s="112" t="s">
        <v>170</v>
      </c>
    </row>
    <row r="555" spans="2:10">
      <c r="B555" s="114">
        <v>70</v>
      </c>
      <c r="C555" s="113" t="s">
        <v>2175</v>
      </c>
      <c r="H555" s="126" t="s">
        <v>153</v>
      </c>
      <c r="I555" s="130" t="s">
        <v>155</v>
      </c>
      <c r="J555" s="112" t="s">
        <v>170</v>
      </c>
    </row>
    <row r="556" spans="2:10">
      <c r="B556" s="114">
        <v>70</v>
      </c>
      <c r="C556" s="113" t="s">
        <v>2175</v>
      </c>
      <c r="H556" s="129" t="s">
        <v>153</v>
      </c>
      <c r="I556" s="130" t="s">
        <v>157</v>
      </c>
      <c r="J556" s="112" t="s">
        <v>401</v>
      </c>
    </row>
    <row r="557" spans="2:10">
      <c r="B557" s="114">
        <v>70</v>
      </c>
      <c r="C557" s="113" t="s">
        <v>2175</v>
      </c>
      <c r="H557" s="126" t="s">
        <v>153</v>
      </c>
      <c r="I557" s="130" t="s">
        <v>159</v>
      </c>
      <c r="J557" s="112" t="s">
        <v>170</v>
      </c>
    </row>
    <row r="558" spans="2:10">
      <c r="B558" s="114">
        <v>70</v>
      </c>
      <c r="C558" s="113" t="s">
        <v>2175</v>
      </c>
      <c r="H558" s="126" t="s">
        <v>153</v>
      </c>
      <c r="I558" s="130" t="s">
        <v>161</v>
      </c>
      <c r="J558" s="112" t="s">
        <v>402</v>
      </c>
    </row>
    <row r="559" spans="2:10">
      <c r="B559" s="114">
        <v>70</v>
      </c>
      <c r="C559" s="113" t="s">
        <v>2175</v>
      </c>
      <c r="H559" s="126" t="s">
        <v>163</v>
      </c>
      <c r="I559" s="130"/>
      <c r="J559" s="112" t="s">
        <v>2044</v>
      </c>
    </row>
    <row r="560" spans="2:10">
      <c r="B560" s="114">
        <v>70</v>
      </c>
      <c r="C560" s="113" t="s">
        <v>2175</v>
      </c>
      <c r="H560" s="126" t="s">
        <v>452</v>
      </c>
      <c r="I560" s="130"/>
      <c r="J560" s="112" t="s">
        <v>409</v>
      </c>
    </row>
    <row r="561" spans="2:10">
      <c r="B561" s="114">
        <v>71</v>
      </c>
      <c r="C561" s="113"/>
      <c r="D561" s="113">
        <v>10361971</v>
      </c>
      <c r="H561" s="126" t="s">
        <v>153</v>
      </c>
      <c r="I561" s="130"/>
    </row>
    <row r="562" spans="2:10">
      <c r="B562" s="114">
        <v>71</v>
      </c>
      <c r="C562" s="113"/>
      <c r="D562" s="113">
        <v>10361971</v>
      </c>
      <c r="H562" s="126" t="s">
        <v>153</v>
      </c>
      <c r="I562" s="130" t="s">
        <v>153</v>
      </c>
      <c r="J562" s="112" t="s">
        <v>170</v>
      </c>
    </row>
    <row r="563" spans="2:10">
      <c r="B563" s="114">
        <v>71</v>
      </c>
      <c r="C563" s="113"/>
      <c r="D563" s="113">
        <v>10361971</v>
      </c>
      <c r="H563" s="126" t="s">
        <v>153</v>
      </c>
      <c r="I563" s="130" t="s">
        <v>155</v>
      </c>
      <c r="J563" s="112" t="s">
        <v>170</v>
      </c>
    </row>
    <row r="564" spans="2:10">
      <c r="B564" s="114">
        <v>71</v>
      </c>
      <c r="C564" s="113"/>
      <c r="D564" s="113">
        <v>10361971</v>
      </c>
      <c r="H564" s="129" t="s">
        <v>153</v>
      </c>
      <c r="I564" s="130" t="s">
        <v>157</v>
      </c>
      <c r="J564" s="112" t="s">
        <v>401</v>
      </c>
    </row>
    <row r="565" spans="2:10">
      <c r="B565" s="114">
        <v>71</v>
      </c>
      <c r="C565" s="113"/>
      <c r="D565" s="113">
        <v>10361971</v>
      </c>
      <c r="H565" s="126" t="s">
        <v>153</v>
      </c>
      <c r="I565" s="130" t="s">
        <v>159</v>
      </c>
      <c r="J565" s="112" t="s">
        <v>170</v>
      </c>
    </row>
    <row r="566" spans="2:10">
      <c r="B566" s="114">
        <v>71</v>
      </c>
      <c r="C566" s="113"/>
      <c r="D566" s="113">
        <v>10361971</v>
      </c>
      <c r="H566" s="126" t="s">
        <v>153</v>
      </c>
      <c r="I566" s="130" t="s">
        <v>161</v>
      </c>
      <c r="J566" s="112" t="s">
        <v>402</v>
      </c>
    </row>
    <row r="567" spans="2:10">
      <c r="B567" s="114">
        <v>71</v>
      </c>
      <c r="C567" s="113"/>
      <c r="D567" s="113">
        <v>10361971</v>
      </c>
      <c r="H567" s="126" t="s">
        <v>163</v>
      </c>
      <c r="I567" s="130"/>
      <c r="J567" s="112" t="s">
        <v>443</v>
      </c>
    </row>
    <row r="568" spans="2:10">
      <c r="B568" s="114">
        <v>72</v>
      </c>
      <c r="C568" s="113" t="s">
        <v>2175</v>
      </c>
      <c r="H568" s="126" t="s">
        <v>153</v>
      </c>
      <c r="I568" s="130"/>
    </row>
    <row r="569" spans="2:10">
      <c r="B569" s="114">
        <v>72</v>
      </c>
      <c r="C569" s="113" t="s">
        <v>2175</v>
      </c>
      <c r="H569" s="126" t="s">
        <v>153</v>
      </c>
      <c r="I569" s="130" t="s">
        <v>153</v>
      </c>
      <c r="J569" s="112" t="s">
        <v>170</v>
      </c>
    </row>
    <row r="570" spans="2:10">
      <c r="B570" s="114">
        <v>72</v>
      </c>
      <c r="C570" s="113" t="s">
        <v>2175</v>
      </c>
      <c r="H570" s="126" t="s">
        <v>153</v>
      </c>
      <c r="I570" s="130" t="s">
        <v>155</v>
      </c>
      <c r="J570" s="112" t="s">
        <v>170</v>
      </c>
    </row>
    <row r="571" spans="2:10">
      <c r="B571" s="114">
        <v>72</v>
      </c>
      <c r="C571" s="113" t="s">
        <v>2175</v>
      </c>
      <c r="H571" s="129" t="s">
        <v>153</v>
      </c>
      <c r="I571" s="130" t="s">
        <v>157</v>
      </c>
      <c r="J571" s="112" t="s">
        <v>401</v>
      </c>
    </row>
    <row r="572" spans="2:10">
      <c r="B572" s="114">
        <v>72</v>
      </c>
      <c r="C572" s="113" t="s">
        <v>2175</v>
      </c>
      <c r="H572" s="126" t="s">
        <v>153</v>
      </c>
      <c r="I572" s="130" t="s">
        <v>159</v>
      </c>
      <c r="J572" s="112" t="s">
        <v>170</v>
      </c>
    </row>
    <row r="573" spans="2:10">
      <c r="B573" s="114">
        <v>72</v>
      </c>
      <c r="C573" s="113" t="s">
        <v>2175</v>
      </c>
      <c r="H573" s="126" t="s">
        <v>153</v>
      </c>
      <c r="I573" s="130" t="s">
        <v>161</v>
      </c>
      <c r="J573" s="112" t="s">
        <v>402</v>
      </c>
    </row>
    <row r="574" spans="2:10">
      <c r="B574" s="114">
        <v>72</v>
      </c>
      <c r="C574" s="113" t="s">
        <v>2175</v>
      </c>
      <c r="H574" s="126" t="s">
        <v>163</v>
      </c>
      <c r="I574" s="130"/>
      <c r="J574" s="112" t="s">
        <v>2038</v>
      </c>
    </row>
    <row r="575" spans="2:10">
      <c r="B575" s="114">
        <v>72</v>
      </c>
      <c r="C575" s="113" t="s">
        <v>2175</v>
      </c>
      <c r="H575" s="126" t="s">
        <v>452</v>
      </c>
      <c r="I575" s="130"/>
      <c r="J575" s="112" t="s">
        <v>2039</v>
      </c>
    </row>
    <row r="576" spans="2:10">
      <c r="B576" s="114">
        <v>72</v>
      </c>
      <c r="C576" s="113" t="s">
        <v>2175</v>
      </c>
      <c r="H576" s="126" t="s">
        <v>344</v>
      </c>
      <c r="I576" s="130"/>
      <c r="J576" s="112" t="s">
        <v>408</v>
      </c>
    </row>
    <row r="577" spans="2:10">
      <c r="B577" s="114">
        <v>73</v>
      </c>
      <c r="C577" s="113" t="s">
        <v>2176</v>
      </c>
      <c r="H577" s="126" t="s">
        <v>153</v>
      </c>
      <c r="I577" s="130"/>
    </row>
    <row r="578" spans="2:10">
      <c r="B578" s="114">
        <v>73</v>
      </c>
      <c r="C578" s="113" t="s">
        <v>2176</v>
      </c>
      <c r="H578" s="126" t="s">
        <v>153</v>
      </c>
      <c r="I578" s="130" t="s">
        <v>153</v>
      </c>
      <c r="J578" s="112" t="s">
        <v>170</v>
      </c>
    </row>
    <row r="579" spans="2:10">
      <c r="B579" s="114">
        <v>73</v>
      </c>
      <c r="C579" s="113" t="s">
        <v>2176</v>
      </c>
      <c r="H579" s="126" t="s">
        <v>153</v>
      </c>
      <c r="I579" s="130" t="s">
        <v>155</v>
      </c>
      <c r="J579" s="112" t="s">
        <v>170</v>
      </c>
    </row>
    <row r="580" spans="2:10">
      <c r="B580" s="114">
        <v>73</v>
      </c>
      <c r="C580" s="113" t="s">
        <v>2176</v>
      </c>
      <c r="H580" s="129" t="s">
        <v>153</v>
      </c>
      <c r="I580" s="130" t="s">
        <v>157</v>
      </c>
      <c r="J580" s="112" t="s">
        <v>401</v>
      </c>
    </row>
    <row r="581" spans="2:10">
      <c r="B581" s="114">
        <v>73</v>
      </c>
      <c r="C581" s="113" t="s">
        <v>2176</v>
      </c>
      <c r="H581" s="126" t="s">
        <v>153</v>
      </c>
      <c r="I581" s="130" t="s">
        <v>159</v>
      </c>
      <c r="J581" s="112" t="s">
        <v>170</v>
      </c>
    </row>
    <row r="582" spans="2:10">
      <c r="B582" s="114">
        <v>73</v>
      </c>
      <c r="C582" s="113" t="s">
        <v>2176</v>
      </c>
      <c r="H582" s="126" t="s">
        <v>153</v>
      </c>
      <c r="I582" s="130" t="s">
        <v>161</v>
      </c>
      <c r="J582" s="112" t="s">
        <v>402</v>
      </c>
    </row>
    <row r="583" spans="2:10">
      <c r="B583" s="114">
        <v>73</v>
      </c>
      <c r="C583" s="113" t="s">
        <v>2176</v>
      </c>
      <c r="H583" s="126" t="s">
        <v>163</v>
      </c>
      <c r="I583" s="130"/>
      <c r="J583" s="112" t="s">
        <v>2052</v>
      </c>
    </row>
    <row r="584" spans="2:10">
      <c r="B584" s="114">
        <v>74</v>
      </c>
      <c r="C584" s="113"/>
      <c r="D584" s="113">
        <v>10380750</v>
      </c>
      <c r="H584" s="126" t="s">
        <v>153</v>
      </c>
      <c r="I584" s="130"/>
    </row>
    <row r="585" spans="2:10">
      <c r="B585" s="114">
        <v>74</v>
      </c>
      <c r="C585" s="113"/>
      <c r="D585" s="113">
        <v>10380750</v>
      </c>
      <c r="H585" s="126" t="s">
        <v>153</v>
      </c>
      <c r="I585" s="130" t="s">
        <v>153</v>
      </c>
      <c r="J585" s="112" t="s">
        <v>170</v>
      </c>
    </row>
    <row r="586" spans="2:10">
      <c r="B586" s="114">
        <v>74</v>
      </c>
      <c r="C586" s="113"/>
      <c r="D586" s="113">
        <v>10380750</v>
      </c>
      <c r="H586" s="126" t="s">
        <v>153</v>
      </c>
      <c r="I586" s="130" t="s">
        <v>155</v>
      </c>
      <c r="J586" s="112" t="s">
        <v>170</v>
      </c>
    </row>
    <row r="587" spans="2:10">
      <c r="B587" s="114">
        <v>74</v>
      </c>
      <c r="C587" s="113"/>
      <c r="D587" s="113">
        <v>10380750</v>
      </c>
      <c r="H587" s="129" t="s">
        <v>153</v>
      </c>
      <c r="I587" s="130" t="s">
        <v>157</v>
      </c>
      <c r="J587" s="112" t="s">
        <v>401</v>
      </c>
    </row>
    <row r="588" spans="2:10">
      <c r="B588" s="114">
        <v>74</v>
      </c>
      <c r="C588" s="113"/>
      <c r="D588" s="113">
        <v>10380750</v>
      </c>
      <c r="H588" s="126" t="s">
        <v>153</v>
      </c>
      <c r="I588" s="130" t="s">
        <v>159</v>
      </c>
      <c r="J588" s="112" t="s">
        <v>170</v>
      </c>
    </row>
    <row r="589" spans="2:10">
      <c r="B589" s="114">
        <v>74</v>
      </c>
      <c r="C589" s="113"/>
      <c r="D589" s="113">
        <v>10380750</v>
      </c>
      <c r="H589" s="126" t="s">
        <v>153</v>
      </c>
      <c r="I589" s="130" t="s">
        <v>161</v>
      </c>
      <c r="J589" s="112" t="s">
        <v>402</v>
      </c>
    </row>
    <row r="590" spans="2:10">
      <c r="B590" s="114">
        <v>74</v>
      </c>
      <c r="C590" s="113"/>
      <c r="D590" s="113">
        <v>10380750</v>
      </c>
      <c r="H590" s="126" t="s">
        <v>163</v>
      </c>
      <c r="I590" s="130"/>
      <c r="J590" s="112" t="s">
        <v>443</v>
      </c>
    </row>
    <row r="591" spans="2:10">
      <c r="B591" s="114">
        <v>75</v>
      </c>
      <c r="C591" s="113" t="s">
        <v>2176</v>
      </c>
      <c r="H591" s="126" t="s">
        <v>153</v>
      </c>
      <c r="I591" s="130"/>
    </row>
    <row r="592" spans="2:10">
      <c r="B592" s="114">
        <v>75</v>
      </c>
      <c r="C592" s="113" t="s">
        <v>2176</v>
      </c>
      <c r="H592" s="126" t="s">
        <v>153</v>
      </c>
      <c r="I592" s="130" t="s">
        <v>153</v>
      </c>
      <c r="J592" s="112" t="s">
        <v>170</v>
      </c>
    </row>
    <row r="593" spans="2:10">
      <c r="B593" s="114">
        <v>75</v>
      </c>
      <c r="C593" s="113" t="s">
        <v>2176</v>
      </c>
      <c r="H593" s="126" t="s">
        <v>153</v>
      </c>
      <c r="I593" s="130" t="s">
        <v>155</v>
      </c>
      <c r="J593" s="112" t="s">
        <v>170</v>
      </c>
    </row>
    <row r="594" spans="2:10">
      <c r="B594" s="114">
        <v>75</v>
      </c>
      <c r="C594" s="113" t="s">
        <v>2176</v>
      </c>
      <c r="H594" s="129" t="s">
        <v>153</v>
      </c>
      <c r="I594" s="130" t="s">
        <v>157</v>
      </c>
      <c r="J594" s="112" t="s">
        <v>401</v>
      </c>
    </row>
    <row r="595" spans="2:10">
      <c r="B595" s="114">
        <v>75</v>
      </c>
      <c r="C595" s="113" t="s">
        <v>2176</v>
      </c>
      <c r="H595" s="126" t="s">
        <v>153</v>
      </c>
      <c r="I595" s="130" t="s">
        <v>159</v>
      </c>
      <c r="J595" s="112" t="s">
        <v>170</v>
      </c>
    </row>
    <row r="596" spans="2:10">
      <c r="B596" s="114">
        <v>75</v>
      </c>
      <c r="C596" s="113" t="s">
        <v>2176</v>
      </c>
      <c r="H596" s="126" t="s">
        <v>153</v>
      </c>
      <c r="I596" s="130" t="s">
        <v>161</v>
      </c>
      <c r="J596" s="112" t="s">
        <v>402</v>
      </c>
    </row>
    <row r="597" spans="2:10">
      <c r="B597" s="114">
        <v>75</v>
      </c>
      <c r="C597" s="113" t="s">
        <v>2176</v>
      </c>
      <c r="H597" s="126" t="s">
        <v>163</v>
      </c>
      <c r="I597" s="130"/>
      <c r="J597" s="112" t="s">
        <v>2055</v>
      </c>
    </row>
    <row r="598" spans="2:10">
      <c r="B598" s="114">
        <v>75</v>
      </c>
      <c r="C598" s="113" t="s">
        <v>2176</v>
      </c>
      <c r="H598" s="126" t="s">
        <v>452</v>
      </c>
      <c r="I598" s="130"/>
      <c r="J598" s="112" t="s">
        <v>451</v>
      </c>
    </row>
    <row r="599" spans="2:10">
      <c r="B599" s="114">
        <v>79</v>
      </c>
      <c r="C599" s="113" t="s">
        <v>2182</v>
      </c>
      <c r="H599" s="126" t="s">
        <v>153</v>
      </c>
      <c r="I599" s="130"/>
    </row>
    <row r="600" spans="2:10">
      <c r="B600" s="114">
        <v>79</v>
      </c>
      <c r="C600" s="113" t="s">
        <v>2182</v>
      </c>
      <c r="H600" s="126" t="s">
        <v>153</v>
      </c>
      <c r="I600" s="130" t="s">
        <v>153</v>
      </c>
      <c r="J600" s="112" t="s">
        <v>170</v>
      </c>
    </row>
    <row r="601" spans="2:10">
      <c r="B601" s="114">
        <v>79</v>
      </c>
      <c r="C601" s="113" t="s">
        <v>2182</v>
      </c>
      <c r="H601" s="126" t="s">
        <v>153</v>
      </c>
      <c r="I601" s="130" t="s">
        <v>155</v>
      </c>
      <c r="J601" s="112" t="s">
        <v>170</v>
      </c>
    </row>
    <row r="602" spans="2:10">
      <c r="B602" s="114">
        <v>79</v>
      </c>
      <c r="C602" s="113" t="s">
        <v>2182</v>
      </c>
      <c r="H602" s="129" t="s">
        <v>153</v>
      </c>
      <c r="I602" s="130" t="s">
        <v>157</v>
      </c>
      <c r="J602" s="112" t="s">
        <v>401</v>
      </c>
    </row>
    <row r="603" spans="2:10">
      <c r="B603" s="114">
        <v>79</v>
      </c>
      <c r="C603" s="113" t="s">
        <v>2182</v>
      </c>
      <c r="H603" s="126" t="s">
        <v>153</v>
      </c>
      <c r="I603" s="130" t="s">
        <v>159</v>
      </c>
      <c r="J603" s="112" t="s">
        <v>170</v>
      </c>
    </row>
    <row r="604" spans="2:10">
      <c r="B604" s="114">
        <v>79</v>
      </c>
      <c r="C604" s="113" t="s">
        <v>2182</v>
      </c>
      <c r="H604" s="126" t="s">
        <v>153</v>
      </c>
      <c r="I604" s="130" t="s">
        <v>161</v>
      </c>
      <c r="J604" s="112" t="s">
        <v>402</v>
      </c>
    </row>
    <row r="605" spans="2:10">
      <c r="B605" s="114">
        <v>79</v>
      </c>
      <c r="C605" s="113" t="s">
        <v>2182</v>
      </c>
      <c r="H605" s="126" t="s">
        <v>163</v>
      </c>
      <c r="I605" s="130"/>
      <c r="J605" s="112" t="s">
        <v>506</v>
      </c>
    </row>
    <row r="606" spans="2:10">
      <c r="B606" s="114">
        <v>79</v>
      </c>
      <c r="C606" s="113" t="s">
        <v>2182</v>
      </c>
      <c r="H606" s="126" t="s">
        <v>452</v>
      </c>
      <c r="I606" s="130"/>
      <c r="J606" s="112" t="s">
        <v>499</v>
      </c>
    </row>
    <row r="607" spans="2:10">
      <c r="B607" s="114">
        <v>80</v>
      </c>
      <c r="C607" s="113"/>
      <c r="D607" s="113">
        <v>10380739</v>
      </c>
      <c r="H607" s="126" t="s">
        <v>153</v>
      </c>
      <c r="I607" s="130"/>
    </row>
    <row r="608" spans="2:10">
      <c r="B608" s="114">
        <v>80</v>
      </c>
      <c r="C608" s="113"/>
      <c r="D608" s="113">
        <v>10380739</v>
      </c>
      <c r="H608" s="126" t="s">
        <v>153</v>
      </c>
      <c r="I608" s="130" t="s">
        <v>153</v>
      </c>
      <c r="J608" s="112" t="s">
        <v>170</v>
      </c>
    </row>
    <row r="609" spans="2:10">
      <c r="B609" s="114">
        <v>80</v>
      </c>
      <c r="C609" s="113"/>
      <c r="D609" s="113">
        <v>10380739</v>
      </c>
      <c r="H609" s="126" t="s">
        <v>153</v>
      </c>
      <c r="I609" s="130" t="s">
        <v>155</v>
      </c>
      <c r="J609" s="112" t="s">
        <v>170</v>
      </c>
    </row>
    <row r="610" spans="2:10">
      <c r="B610" s="114">
        <v>80</v>
      </c>
      <c r="C610" s="113"/>
      <c r="D610" s="113">
        <v>10380739</v>
      </c>
      <c r="H610" s="129" t="s">
        <v>153</v>
      </c>
      <c r="I610" s="130" t="s">
        <v>157</v>
      </c>
      <c r="J610" s="112" t="s">
        <v>401</v>
      </c>
    </row>
    <row r="611" spans="2:10">
      <c r="B611" s="114">
        <v>80</v>
      </c>
      <c r="C611" s="113"/>
      <c r="D611" s="113">
        <v>10380739</v>
      </c>
      <c r="H611" s="126" t="s">
        <v>153</v>
      </c>
      <c r="I611" s="130" t="s">
        <v>159</v>
      </c>
      <c r="J611" s="112" t="s">
        <v>170</v>
      </c>
    </row>
    <row r="612" spans="2:10">
      <c r="B612" s="114">
        <v>80</v>
      </c>
      <c r="C612" s="113"/>
      <c r="D612" s="113">
        <v>10380739</v>
      </c>
      <c r="H612" s="126" t="s">
        <v>153</v>
      </c>
      <c r="I612" s="130" t="s">
        <v>161</v>
      </c>
      <c r="J612" s="112" t="s">
        <v>402</v>
      </c>
    </row>
    <row r="613" spans="2:10">
      <c r="B613" s="114">
        <v>80</v>
      </c>
      <c r="C613" s="113"/>
      <c r="D613" s="113">
        <v>10380739</v>
      </c>
      <c r="H613" s="126" t="s">
        <v>163</v>
      </c>
      <c r="I613" s="130"/>
      <c r="J613" s="112" t="s">
        <v>443</v>
      </c>
    </row>
    <row r="614" spans="2:10">
      <c r="B614" s="114">
        <v>81</v>
      </c>
      <c r="C614" s="113" t="s">
        <v>2182</v>
      </c>
      <c r="H614" s="126" t="s">
        <v>153</v>
      </c>
      <c r="I614" s="130"/>
    </row>
    <row r="615" spans="2:10">
      <c r="B615" s="114">
        <v>81</v>
      </c>
      <c r="C615" s="113" t="s">
        <v>2182</v>
      </c>
      <c r="H615" s="126" t="s">
        <v>153</v>
      </c>
      <c r="I615" s="130" t="s">
        <v>153</v>
      </c>
      <c r="J615" s="112" t="s">
        <v>170</v>
      </c>
    </row>
    <row r="616" spans="2:10">
      <c r="B616" s="114">
        <v>81</v>
      </c>
      <c r="C616" s="113" t="s">
        <v>2182</v>
      </c>
      <c r="H616" s="126" t="s">
        <v>153</v>
      </c>
      <c r="I616" s="130" t="s">
        <v>155</v>
      </c>
      <c r="J616" s="112" t="s">
        <v>170</v>
      </c>
    </row>
    <row r="617" spans="2:10">
      <c r="B617" s="114">
        <v>81</v>
      </c>
      <c r="C617" s="113" t="s">
        <v>2182</v>
      </c>
      <c r="H617" s="129" t="s">
        <v>153</v>
      </c>
      <c r="I617" s="130" t="s">
        <v>157</v>
      </c>
      <c r="J617" s="112" t="s">
        <v>401</v>
      </c>
    </row>
    <row r="618" spans="2:10">
      <c r="B618" s="114">
        <v>81</v>
      </c>
      <c r="C618" s="113" t="s">
        <v>2182</v>
      </c>
      <c r="H618" s="126" t="s">
        <v>153</v>
      </c>
      <c r="I618" s="130" t="s">
        <v>159</v>
      </c>
      <c r="J618" s="112" t="s">
        <v>170</v>
      </c>
    </row>
    <row r="619" spans="2:10">
      <c r="B619" s="114">
        <v>81</v>
      </c>
      <c r="C619" s="113" t="s">
        <v>2182</v>
      </c>
      <c r="H619" s="126" t="s">
        <v>153</v>
      </c>
      <c r="I619" s="130" t="s">
        <v>161</v>
      </c>
      <c r="J619" s="112" t="s">
        <v>402</v>
      </c>
    </row>
    <row r="620" spans="2:10">
      <c r="B620" s="114">
        <v>81</v>
      </c>
      <c r="C620" s="113" t="s">
        <v>2182</v>
      </c>
      <c r="H620" s="126" t="s">
        <v>163</v>
      </c>
      <c r="I620" s="130"/>
      <c r="J620" s="112" t="s">
        <v>2035</v>
      </c>
    </row>
    <row r="621" spans="2:10">
      <c r="B621" s="114">
        <v>81</v>
      </c>
      <c r="C621" s="113" t="s">
        <v>2182</v>
      </c>
      <c r="H621" s="126" t="s">
        <v>452</v>
      </c>
      <c r="I621" s="130"/>
      <c r="J621" s="112" t="s">
        <v>2055</v>
      </c>
    </row>
    <row r="622" spans="2:10">
      <c r="B622" s="114">
        <v>81</v>
      </c>
      <c r="C622" s="113" t="s">
        <v>2182</v>
      </c>
      <c r="H622" s="126" t="s">
        <v>344</v>
      </c>
      <c r="I622" s="130"/>
      <c r="J622" s="112" t="s">
        <v>2181</v>
      </c>
    </row>
    <row r="623" spans="2:10">
      <c r="B623" s="114">
        <v>82</v>
      </c>
      <c r="C623" s="113"/>
      <c r="D623" s="113">
        <v>10384754</v>
      </c>
      <c r="H623" s="126" t="s">
        <v>153</v>
      </c>
      <c r="I623" s="130"/>
    </row>
    <row r="624" spans="2:10">
      <c r="B624" s="114">
        <v>82</v>
      </c>
      <c r="C624" s="113"/>
      <c r="D624" s="113">
        <v>10384754</v>
      </c>
      <c r="H624" s="126" t="s">
        <v>153</v>
      </c>
      <c r="I624" s="130" t="s">
        <v>153</v>
      </c>
      <c r="J624" s="112" t="s">
        <v>170</v>
      </c>
    </row>
    <row r="625" spans="2:10">
      <c r="B625" s="114">
        <v>82</v>
      </c>
      <c r="C625" s="113"/>
      <c r="D625" s="113">
        <v>10384754</v>
      </c>
      <c r="H625" s="126" t="s">
        <v>153</v>
      </c>
      <c r="I625" s="130" t="s">
        <v>155</v>
      </c>
      <c r="J625" s="112" t="s">
        <v>170</v>
      </c>
    </row>
    <row r="626" spans="2:10">
      <c r="B626" s="114">
        <v>82</v>
      </c>
      <c r="C626" s="113"/>
      <c r="D626" s="113">
        <v>10384754</v>
      </c>
      <c r="H626" s="129" t="s">
        <v>153</v>
      </c>
      <c r="I626" s="130" t="s">
        <v>157</v>
      </c>
      <c r="J626" s="112" t="s">
        <v>401</v>
      </c>
    </row>
    <row r="627" spans="2:10">
      <c r="B627" s="114">
        <v>82</v>
      </c>
      <c r="C627" s="113"/>
      <c r="D627" s="113">
        <v>10384754</v>
      </c>
      <c r="H627" s="126" t="s">
        <v>153</v>
      </c>
      <c r="I627" s="130" t="s">
        <v>159</v>
      </c>
      <c r="J627" s="112" t="s">
        <v>170</v>
      </c>
    </row>
    <row r="628" spans="2:10">
      <c r="B628" s="114">
        <v>82</v>
      </c>
      <c r="C628" s="113"/>
      <c r="D628" s="113">
        <v>10384754</v>
      </c>
      <c r="H628" s="126" t="s">
        <v>153</v>
      </c>
      <c r="I628" s="130" t="s">
        <v>161</v>
      </c>
      <c r="J628" s="112" t="s">
        <v>402</v>
      </c>
    </row>
    <row r="629" spans="2:10">
      <c r="B629" s="114">
        <v>82</v>
      </c>
      <c r="C629" s="113"/>
      <c r="D629" s="113">
        <v>10384754</v>
      </c>
      <c r="H629" s="126" t="s">
        <v>163</v>
      </c>
      <c r="I629" s="130"/>
      <c r="J629" s="112" t="s">
        <v>514</v>
      </c>
    </row>
    <row r="630" spans="2:10">
      <c r="B630" s="114">
        <v>83</v>
      </c>
      <c r="C630" s="113"/>
      <c r="D630" s="113">
        <v>10384754</v>
      </c>
      <c r="H630" s="126" t="s">
        <v>153</v>
      </c>
      <c r="I630" s="130"/>
    </row>
    <row r="631" spans="2:10">
      <c r="B631" s="114">
        <v>83</v>
      </c>
      <c r="C631" s="113"/>
      <c r="D631" s="113">
        <v>10384754</v>
      </c>
      <c r="H631" s="126" t="s">
        <v>153</v>
      </c>
      <c r="I631" s="130" t="s">
        <v>153</v>
      </c>
      <c r="J631" s="112" t="s">
        <v>170</v>
      </c>
    </row>
    <row r="632" spans="2:10">
      <c r="B632" s="114">
        <v>83</v>
      </c>
      <c r="C632" s="113"/>
      <c r="D632" s="113">
        <v>10384754</v>
      </c>
      <c r="H632" s="126" t="s">
        <v>153</v>
      </c>
      <c r="I632" s="130" t="s">
        <v>155</v>
      </c>
      <c r="J632" s="112" t="s">
        <v>170</v>
      </c>
    </row>
    <row r="633" spans="2:10">
      <c r="B633" s="114">
        <v>83</v>
      </c>
      <c r="C633" s="113"/>
      <c r="D633" s="113">
        <v>10384754</v>
      </c>
      <c r="H633" s="129" t="s">
        <v>153</v>
      </c>
      <c r="I633" s="130" t="s">
        <v>157</v>
      </c>
      <c r="J633" s="112" t="s">
        <v>401</v>
      </c>
    </row>
    <row r="634" spans="2:10">
      <c r="B634" s="114">
        <v>83</v>
      </c>
      <c r="C634" s="113"/>
      <c r="D634" s="113">
        <v>10384754</v>
      </c>
      <c r="H634" s="126" t="s">
        <v>153</v>
      </c>
      <c r="I634" s="130" t="s">
        <v>159</v>
      </c>
      <c r="J634" s="112" t="s">
        <v>170</v>
      </c>
    </row>
    <row r="635" spans="2:10">
      <c r="B635" s="114">
        <v>83</v>
      </c>
      <c r="C635" s="113"/>
      <c r="D635" s="113">
        <v>10384754</v>
      </c>
      <c r="H635" s="126" t="s">
        <v>153</v>
      </c>
      <c r="I635" s="130" t="s">
        <v>161</v>
      </c>
      <c r="J635" s="112" t="s">
        <v>402</v>
      </c>
    </row>
    <row r="636" spans="2:10">
      <c r="B636" s="114">
        <v>83</v>
      </c>
      <c r="C636" s="113"/>
      <c r="D636" s="113">
        <v>10384754</v>
      </c>
      <c r="H636" s="126" t="s">
        <v>163</v>
      </c>
      <c r="I636" s="130"/>
      <c r="J636" s="112" t="s">
        <v>515</v>
      </c>
    </row>
    <row r="637" spans="2:10">
      <c r="B637" s="114">
        <v>84</v>
      </c>
      <c r="C637" s="113" t="s">
        <v>2183</v>
      </c>
      <c r="H637" s="126" t="s">
        <v>153</v>
      </c>
      <c r="I637" s="130"/>
    </row>
    <row r="638" spans="2:10">
      <c r="B638" s="114">
        <v>84</v>
      </c>
      <c r="C638" s="113" t="s">
        <v>2183</v>
      </c>
      <c r="H638" s="126" t="s">
        <v>153</v>
      </c>
      <c r="I638" s="130" t="s">
        <v>153</v>
      </c>
      <c r="J638" s="112" t="s">
        <v>170</v>
      </c>
    </row>
    <row r="639" spans="2:10">
      <c r="B639" s="114">
        <v>84</v>
      </c>
      <c r="C639" s="113" t="s">
        <v>2183</v>
      </c>
      <c r="H639" s="126" t="s">
        <v>153</v>
      </c>
      <c r="I639" s="130" t="s">
        <v>155</v>
      </c>
      <c r="J639" s="112" t="s">
        <v>170</v>
      </c>
    </row>
    <row r="640" spans="2:10">
      <c r="B640" s="114">
        <v>84</v>
      </c>
      <c r="C640" s="113" t="s">
        <v>2183</v>
      </c>
      <c r="H640" s="129" t="s">
        <v>153</v>
      </c>
      <c r="I640" s="130" t="s">
        <v>157</v>
      </c>
      <c r="J640" s="112" t="s">
        <v>401</v>
      </c>
    </row>
    <row r="641" spans="2:10">
      <c r="B641" s="114">
        <v>84</v>
      </c>
      <c r="C641" s="113" t="s">
        <v>2183</v>
      </c>
      <c r="H641" s="126" t="s">
        <v>153</v>
      </c>
      <c r="I641" s="130" t="s">
        <v>159</v>
      </c>
      <c r="J641" s="112" t="s">
        <v>170</v>
      </c>
    </row>
    <row r="642" spans="2:10">
      <c r="B642" s="114">
        <v>84</v>
      </c>
      <c r="C642" s="113" t="s">
        <v>2183</v>
      </c>
      <c r="H642" s="126" t="s">
        <v>153</v>
      </c>
      <c r="I642" s="130" t="s">
        <v>161</v>
      </c>
      <c r="J642" s="112" t="s">
        <v>402</v>
      </c>
    </row>
    <row r="643" spans="2:10">
      <c r="B643" s="114">
        <v>84</v>
      </c>
      <c r="C643" s="113" t="s">
        <v>2183</v>
      </c>
      <c r="H643" s="126" t="s">
        <v>163</v>
      </c>
      <c r="I643" s="130"/>
      <c r="J643" t="s">
        <v>2046</v>
      </c>
    </row>
    <row r="644" spans="2:10">
      <c r="B644" s="114">
        <v>84</v>
      </c>
      <c r="C644" s="113" t="s">
        <v>2183</v>
      </c>
      <c r="H644" s="126" t="s">
        <v>452</v>
      </c>
      <c r="I644" s="130"/>
      <c r="J644" s="112" t="s">
        <v>409</v>
      </c>
    </row>
    <row r="645" spans="2:10">
      <c r="B645" s="114">
        <v>85</v>
      </c>
      <c r="C645" s="113"/>
      <c r="D645" s="113">
        <v>10361939</v>
      </c>
      <c r="H645" s="126" t="s">
        <v>153</v>
      </c>
      <c r="I645" s="130"/>
    </row>
    <row r="646" spans="2:10">
      <c r="B646" s="114">
        <v>85</v>
      </c>
      <c r="C646" s="113"/>
      <c r="D646" s="113">
        <v>10361939</v>
      </c>
      <c r="H646" s="126" t="s">
        <v>153</v>
      </c>
      <c r="I646" s="130" t="s">
        <v>153</v>
      </c>
      <c r="J646" s="112" t="s">
        <v>170</v>
      </c>
    </row>
    <row r="647" spans="2:10">
      <c r="B647" s="114">
        <v>85</v>
      </c>
      <c r="C647" s="113"/>
      <c r="D647" s="113">
        <v>10361939</v>
      </c>
      <c r="H647" s="126" t="s">
        <v>153</v>
      </c>
      <c r="I647" s="130" t="s">
        <v>155</v>
      </c>
      <c r="J647" s="112" t="s">
        <v>170</v>
      </c>
    </row>
    <row r="648" spans="2:10">
      <c r="B648" s="114">
        <v>85</v>
      </c>
      <c r="C648" s="113"/>
      <c r="D648" s="113">
        <v>10361939</v>
      </c>
      <c r="H648" s="129" t="s">
        <v>153</v>
      </c>
      <c r="I648" s="130" t="s">
        <v>157</v>
      </c>
      <c r="J648" s="112" t="s">
        <v>401</v>
      </c>
    </row>
    <row r="649" spans="2:10">
      <c r="B649" s="114">
        <v>85</v>
      </c>
      <c r="C649" s="113"/>
      <c r="D649" s="113">
        <v>10361939</v>
      </c>
      <c r="H649" s="126" t="s">
        <v>153</v>
      </c>
      <c r="I649" s="130" t="s">
        <v>159</v>
      </c>
      <c r="J649" s="112" t="s">
        <v>170</v>
      </c>
    </row>
    <row r="650" spans="2:10">
      <c r="B650" s="114">
        <v>85</v>
      </c>
      <c r="C650" s="113"/>
      <c r="D650" s="113">
        <v>10361939</v>
      </c>
      <c r="H650" s="126" t="s">
        <v>153</v>
      </c>
      <c r="I650" s="130" t="s">
        <v>161</v>
      </c>
      <c r="J650" s="112" t="s">
        <v>402</v>
      </c>
    </row>
    <row r="651" spans="2:10">
      <c r="B651" s="114">
        <v>85</v>
      </c>
      <c r="C651" s="113"/>
      <c r="D651" s="113">
        <v>10361939</v>
      </c>
      <c r="H651" s="126" t="s">
        <v>163</v>
      </c>
      <c r="I651" s="130"/>
      <c r="J651" s="112" t="s">
        <v>443</v>
      </c>
    </row>
    <row r="652" spans="2:10">
      <c r="B652" s="114">
        <v>86</v>
      </c>
      <c r="C652" s="113" t="s">
        <v>2183</v>
      </c>
      <c r="H652" s="126" t="s">
        <v>153</v>
      </c>
      <c r="I652" s="130"/>
    </row>
    <row r="653" spans="2:10">
      <c r="B653" s="114">
        <v>86</v>
      </c>
      <c r="C653" s="113" t="s">
        <v>2183</v>
      </c>
      <c r="H653" s="126" t="s">
        <v>153</v>
      </c>
      <c r="I653" s="130" t="s">
        <v>153</v>
      </c>
      <c r="J653" s="112" t="s">
        <v>170</v>
      </c>
    </row>
    <row r="654" spans="2:10">
      <c r="B654" s="114">
        <v>86</v>
      </c>
      <c r="C654" s="113" t="s">
        <v>2183</v>
      </c>
      <c r="H654" s="126" t="s">
        <v>153</v>
      </c>
      <c r="I654" s="130" t="s">
        <v>155</v>
      </c>
      <c r="J654" s="112" t="s">
        <v>170</v>
      </c>
    </row>
    <row r="655" spans="2:10">
      <c r="B655" s="114">
        <v>86</v>
      </c>
      <c r="C655" s="113" t="s">
        <v>2183</v>
      </c>
      <c r="H655" s="129" t="s">
        <v>153</v>
      </c>
      <c r="I655" s="130" t="s">
        <v>157</v>
      </c>
      <c r="J655" s="112" t="s">
        <v>401</v>
      </c>
    </row>
    <row r="656" spans="2:10">
      <c r="B656" s="114">
        <v>86</v>
      </c>
      <c r="C656" s="113" t="s">
        <v>2183</v>
      </c>
      <c r="H656" s="126" t="s">
        <v>153</v>
      </c>
      <c r="I656" s="130" t="s">
        <v>159</v>
      </c>
      <c r="J656" s="112" t="s">
        <v>170</v>
      </c>
    </row>
    <row r="657" spans="2:10">
      <c r="B657" s="114">
        <v>86</v>
      </c>
      <c r="C657" s="113" t="s">
        <v>2183</v>
      </c>
      <c r="H657" s="126" t="s">
        <v>153</v>
      </c>
      <c r="I657" s="130" t="s">
        <v>161</v>
      </c>
      <c r="J657" s="112" t="s">
        <v>402</v>
      </c>
    </row>
    <row r="658" spans="2:10">
      <c r="B658" s="114">
        <v>86</v>
      </c>
      <c r="C658" s="113" t="s">
        <v>2183</v>
      </c>
      <c r="H658" s="126" t="s">
        <v>163</v>
      </c>
      <c r="I658" s="130"/>
      <c r="J658" t="s">
        <v>2047</v>
      </c>
    </row>
    <row r="659" spans="2:10">
      <c r="B659" s="114">
        <v>86</v>
      </c>
      <c r="C659" s="113" t="s">
        <v>2183</v>
      </c>
      <c r="H659" s="126" t="s">
        <v>452</v>
      </c>
      <c r="I659" s="130"/>
      <c r="J659" s="112" t="s">
        <v>2039</v>
      </c>
    </row>
    <row r="660" spans="2:10">
      <c r="B660" s="114">
        <v>86</v>
      </c>
      <c r="C660" s="113" t="s">
        <v>2183</v>
      </c>
      <c r="H660" s="126" t="s">
        <v>344</v>
      </c>
      <c r="I660" s="130"/>
      <c r="J660" s="112" t="s">
        <v>408</v>
      </c>
    </row>
    <row r="661" spans="2:10">
      <c r="B661" s="114">
        <v>87</v>
      </c>
      <c r="C661" s="113" t="s">
        <v>2184</v>
      </c>
      <c r="H661" s="126" t="s">
        <v>153</v>
      </c>
      <c r="I661" s="130"/>
    </row>
    <row r="662" spans="2:10">
      <c r="B662" s="114">
        <v>87</v>
      </c>
      <c r="C662" s="113" t="s">
        <v>2184</v>
      </c>
      <c r="H662" s="126" t="s">
        <v>153</v>
      </c>
      <c r="I662" s="130" t="s">
        <v>153</v>
      </c>
      <c r="J662" s="112" t="s">
        <v>170</v>
      </c>
    </row>
    <row r="663" spans="2:10">
      <c r="B663" s="114">
        <v>87</v>
      </c>
      <c r="C663" s="113" t="s">
        <v>2184</v>
      </c>
      <c r="H663" s="126" t="s">
        <v>153</v>
      </c>
      <c r="I663" s="130" t="s">
        <v>155</v>
      </c>
      <c r="J663" s="112" t="s">
        <v>170</v>
      </c>
    </row>
    <row r="664" spans="2:10">
      <c r="B664" s="114">
        <v>87</v>
      </c>
      <c r="C664" s="113" t="s">
        <v>2184</v>
      </c>
      <c r="H664" s="129" t="s">
        <v>153</v>
      </c>
      <c r="I664" s="130" t="s">
        <v>157</v>
      </c>
      <c r="J664" s="112" t="s">
        <v>401</v>
      </c>
    </row>
    <row r="665" spans="2:10">
      <c r="B665" s="114">
        <v>87</v>
      </c>
      <c r="C665" s="113" t="s">
        <v>2184</v>
      </c>
      <c r="H665" s="126" t="s">
        <v>153</v>
      </c>
      <c r="I665" s="130" t="s">
        <v>159</v>
      </c>
      <c r="J665" s="112" t="s">
        <v>170</v>
      </c>
    </row>
    <row r="666" spans="2:10">
      <c r="B666" s="114">
        <v>87</v>
      </c>
      <c r="C666" s="113" t="s">
        <v>2184</v>
      </c>
      <c r="H666" s="126" t="s">
        <v>153</v>
      </c>
      <c r="I666" s="130" t="s">
        <v>161</v>
      </c>
      <c r="J666" s="112" t="s">
        <v>402</v>
      </c>
    </row>
    <row r="667" spans="2:10">
      <c r="B667" s="114">
        <v>87</v>
      </c>
      <c r="C667" s="113" t="s">
        <v>2184</v>
      </c>
      <c r="H667" s="126" t="s">
        <v>163</v>
      </c>
      <c r="I667" s="130"/>
      <c r="J667" t="s">
        <v>2046</v>
      </c>
    </row>
    <row r="668" spans="2:10">
      <c r="B668" s="114">
        <v>87</v>
      </c>
      <c r="C668" s="113" t="s">
        <v>2184</v>
      </c>
      <c r="H668" s="126" t="s">
        <v>452</v>
      </c>
      <c r="I668" s="130"/>
      <c r="J668" s="112" t="s">
        <v>409</v>
      </c>
    </row>
    <row r="669" spans="2:10">
      <c r="B669" s="114">
        <v>88</v>
      </c>
      <c r="C669" s="113"/>
      <c r="D669" s="113">
        <v>10362007</v>
      </c>
      <c r="H669" s="126" t="s">
        <v>153</v>
      </c>
      <c r="I669" s="130"/>
    </row>
    <row r="670" spans="2:10">
      <c r="B670" s="114">
        <v>88</v>
      </c>
      <c r="C670" s="113"/>
      <c r="D670" s="113">
        <v>10362007</v>
      </c>
      <c r="H670" s="126" t="s">
        <v>153</v>
      </c>
      <c r="I670" s="130" t="s">
        <v>153</v>
      </c>
      <c r="J670" s="112" t="s">
        <v>170</v>
      </c>
    </row>
    <row r="671" spans="2:10">
      <c r="B671" s="114">
        <v>88</v>
      </c>
      <c r="C671" s="113"/>
      <c r="D671" s="113">
        <v>10362007</v>
      </c>
      <c r="H671" s="126" t="s">
        <v>153</v>
      </c>
      <c r="I671" s="130" t="s">
        <v>155</v>
      </c>
      <c r="J671" s="112" t="s">
        <v>170</v>
      </c>
    </row>
    <row r="672" spans="2:10">
      <c r="B672" s="114">
        <v>88</v>
      </c>
      <c r="C672" s="113"/>
      <c r="D672" s="113">
        <v>10362007</v>
      </c>
      <c r="H672" s="129" t="s">
        <v>153</v>
      </c>
      <c r="I672" s="130" t="s">
        <v>157</v>
      </c>
      <c r="J672" s="112" t="s">
        <v>401</v>
      </c>
    </row>
    <row r="673" spans="2:10">
      <c r="B673" s="114">
        <v>88</v>
      </c>
      <c r="C673" s="113"/>
      <c r="D673" s="113">
        <v>10362007</v>
      </c>
      <c r="H673" s="126" t="s">
        <v>153</v>
      </c>
      <c r="I673" s="130" t="s">
        <v>159</v>
      </c>
      <c r="J673" s="112" t="s">
        <v>170</v>
      </c>
    </row>
    <row r="674" spans="2:10">
      <c r="B674" s="114">
        <v>88</v>
      </c>
      <c r="C674" s="113"/>
      <c r="D674" s="113">
        <v>10362007</v>
      </c>
      <c r="H674" s="126" t="s">
        <v>153</v>
      </c>
      <c r="I674" s="130" t="s">
        <v>161</v>
      </c>
      <c r="J674" s="112" t="s">
        <v>402</v>
      </c>
    </row>
    <row r="675" spans="2:10">
      <c r="B675" s="114">
        <v>88</v>
      </c>
      <c r="C675" s="113"/>
      <c r="D675" s="113">
        <v>10362007</v>
      </c>
      <c r="H675" s="126" t="s">
        <v>163</v>
      </c>
      <c r="I675" s="130"/>
      <c r="J675" s="112" t="s">
        <v>443</v>
      </c>
    </row>
    <row r="676" spans="2:10">
      <c r="B676" s="114">
        <v>89</v>
      </c>
      <c r="C676" s="113" t="s">
        <v>2184</v>
      </c>
      <c r="H676" s="126" t="s">
        <v>153</v>
      </c>
      <c r="I676" s="130"/>
    </row>
    <row r="677" spans="2:10">
      <c r="B677" s="114">
        <v>89</v>
      </c>
      <c r="C677" s="113" t="s">
        <v>2184</v>
      </c>
      <c r="H677" s="126" t="s">
        <v>153</v>
      </c>
      <c r="I677" s="130" t="s">
        <v>153</v>
      </c>
      <c r="J677" s="112" t="s">
        <v>170</v>
      </c>
    </row>
    <row r="678" spans="2:10">
      <c r="B678" s="114">
        <v>89</v>
      </c>
      <c r="C678" s="113" t="s">
        <v>2184</v>
      </c>
      <c r="H678" s="126" t="s">
        <v>153</v>
      </c>
      <c r="I678" s="130" t="s">
        <v>155</v>
      </c>
      <c r="J678" s="112" t="s">
        <v>170</v>
      </c>
    </row>
    <row r="679" spans="2:10">
      <c r="B679" s="114">
        <v>89</v>
      </c>
      <c r="C679" s="113" t="s">
        <v>2184</v>
      </c>
      <c r="H679" s="129" t="s">
        <v>153</v>
      </c>
      <c r="I679" s="130" t="s">
        <v>157</v>
      </c>
      <c r="J679" s="112" t="s">
        <v>401</v>
      </c>
    </row>
    <row r="680" spans="2:10">
      <c r="B680" s="114">
        <v>89</v>
      </c>
      <c r="C680" s="113" t="s">
        <v>2184</v>
      </c>
      <c r="H680" s="126" t="s">
        <v>153</v>
      </c>
      <c r="I680" s="130" t="s">
        <v>159</v>
      </c>
      <c r="J680" s="112" t="s">
        <v>170</v>
      </c>
    </row>
    <row r="681" spans="2:10">
      <c r="B681" s="114">
        <v>89</v>
      </c>
      <c r="C681" s="113" t="s">
        <v>2184</v>
      </c>
      <c r="H681" s="126" t="s">
        <v>153</v>
      </c>
      <c r="I681" s="130" t="s">
        <v>161</v>
      </c>
      <c r="J681" s="112" t="s">
        <v>402</v>
      </c>
    </row>
    <row r="682" spans="2:10">
      <c r="B682" s="114">
        <v>89</v>
      </c>
      <c r="C682" s="113" t="s">
        <v>2184</v>
      </c>
      <c r="H682" s="126" t="s">
        <v>163</v>
      </c>
      <c r="I682" s="130"/>
      <c r="J682" t="s">
        <v>2047</v>
      </c>
    </row>
    <row r="683" spans="2:10">
      <c r="B683" s="114">
        <v>89</v>
      </c>
      <c r="C683" s="113" t="s">
        <v>2184</v>
      </c>
      <c r="H683" s="126" t="s">
        <v>452</v>
      </c>
      <c r="I683" s="130"/>
      <c r="J683" s="112" t="s">
        <v>2039</v>
      </c>
    </row>
    <row r="684" spans="2:10">
      <c r="B684" s="114">
        <v>89</v>
      </c>
      <c r="C684" s="113" t="s">
        <v>2184</v>
      </c>
      <c r="H684" s="126" t="s">
        <v>344</v>
      </c>
      <c r="I684" s="130"/>
      <c r="J684" s="112" t="s">
        <v>408</v>
      </c>
    </row>
    <row r="685" spans="2:10">
      <c r="B685" s="114">
        <v>90</v>
      </c>
      <c r="C685" s="113" t="s">
        <v>2183</v>
      </c>
      <c r="H685" s="126" t="s">
        <v>153</v>
      </c>
      <c r="I685" s="130"/>
    </row>
    <row r="686" spans="2:10">
      <c r="B686" s="114">
        <v>90</v>
      </c>
      <c r="C686" s="113" t="s">
        <v>2183</v>
      </c>
      <c r="H686" s="126" t="s">
        <v>153</v>
      </c>
      <c r="I686" s="130" t="s">
        <v>153</v>
      </c>
      <c r="J686" s="112" t="s">
        <v>170</v>
      </c>
    </row>
    <row r="687" spans="2:10">
      <c r="B687" s="114">
        <v>90</v>
      </c>
      <c r="C687" s="113" t="s">
        <v>2183</v>
      </c>
      <c r="H687" s="126" t="s">
        <v>153</v>
      </c>
      <c r="I687" s="130" t="s">
        <v>155</v>
      </c>
      <c r="J687" s="112" t="s">
        <v>170</v>
      </c>
    </row>
    <row r="688" spans="2:10">
      <c r="B688" s="114">
        <v>90</v>
      </c>
      <c r="C688" s="113" t="s">
        <v>2183</v>
      </c>
      <c r="H688" s="129" t="s">
        <v>153</v>
      </c>
      <c r="I688" s="130" t="s">
        <v>157</v>
      </c>
      <c r="J688" s="112" t="s">
        <v>401</v>
      </c>
    </row>
    <row r="689" spans="2:10">
      <c r="B689" s="114">
        <v>90</v>
      </c>
      <c r="C689" s="113" t="s">
        <v>2183</v>
      </c>
      <c r="H689" s="126" t="s">
        <v>153</v>
      </c>
      <c r="I689" s="130" t="s">
        <v>159</v>
      </c>
      <c r="J689" s="112" t="s">
        <v>170</v>
      </c>
    </row>
    <row r="690" spans="2:10">
      <c r="B690" s="114">
        <v>90</v>
      </c>
      <c r="C690" s="113" t="s">
        <v>2183</v>
      </c>
      <c r="H690" s="126" t="s">
        <v>153</v>
      </c>
      <c r="I690" s="130" t="s">
        <v>161</v>
      </c>
      <c r="J690" s="112" t="s">
        <v>402</v>
      </c>
    </row>
    <row r="691" spans="2:10">
      <c r="B691" s="114">
        <v>90</v>
      </c>
      <c r="C691" s="113" t="s">
        <v>2183</v>
      </c>
      <c r="H691" s="126" t="s">
        <v>163</v>
      </c>
      <c r="I691" s="130"/>
      <c r="J691" s="112" t="s">
        <v>2053</v>
      </c>
    </row>
    <row r="692" spans="2:10">
      <c r="B692" s="114">
        <v>90</v>
      </c>
      <c r="C692" s="113" t="s">
        <v>2183</v>
      </c>
      <c r="H692" s="126" t="s">
        <v>452</v>
      </c>
      <c r="I692" s="130"/>
      <c r="J692" s="112" t="s">
        <v>409</v>
      </c>
    </row>
    <row r="693" spans="2:10">
      <c r="B693" s="114">
        <v>91</v>
      </c>
      <c r="C693" s="113"/>
      <c r="D693" s="113">
        <v>10361939</v>
      </c>
      <c r="H693" s="126" t="s">
        <v>153</v>
      </c>
      <c r="I693" s="130"/>
    </row>
    <row r="694" spans="2:10">
      <c r="B694" s="114">
        <v>91</v>
      </c>
      <c r="C694" s="113"/>
      <c r="D694" s="113">
        <v>10361939</v>
      </c>
      <c r="H694" s="126" t="s">
        <v>153</v>
      </c>
      <c r="I694" s="130" t="s">
        <v>153</v>
      </c>
      <c r="J694" s="112" t="s">
        <v>170</v>
      </c>
    </row>
    <row r="695" spans="2:10">
      <c r="B695" s="114">
        <v>91</v>
      </c>
      <c r="C695" s="113"/>
      <c r="D695" s="113">
        <v>10361939</v>
      </c>
      <c r="H695" s="126" t="s">
        <v>153</v>
      </c>
      <c r="I695" s="130" t="s">
        <v>155</v>
      </c>
      <c r="J695" s="112" t="s">
        <v>170</v>
      </c>
    </row>
    <row r="696" spans="2:10">
      <c r="B696" s="114">
        <v>91</v>
      </c>
      <c r="C696" s="113"/>
      <c r="D696" s="113">
        <v>10361939</v>
      </c>
      <c r="H696" s="129" t="s">
        <v>153</v>
      </c>
      <c r="I696" s="130" t="s">
        <v>157</v>
      </c>
      <c r="J696" s="112" t="s">
        <v>401</v>
      </c>
    </row>
    <row r="697" spans="2:10">
      <c r="B697" s="114">
        <v>91</v>
      </c>
      <c r="C697" s="113"/>
      <c r="D697" s="113">
        <v>10361939</v>
      </c>
      <c r="H697" s="126" t="s">
        <v>153</v>
      </c>
      <c r="I697" s="130" t="s">
        <v>159</v>
      </c>
      <c r="J697" s="112" t="s">
        <v>170</v>
      </c>
    </row>
    <row r="698" spans="2:10">
      <c r="B698" s="114">
        <v>91</v>
      </c>
      <c r="C698" s="113"/>
      <c r="D698" s="113">
        <v>10361939</v>
      </c>
      <c r="H698" s="126" t="s">
        <v>153</v>
      </c>
      <c r="I698" s="130" t="s">
        <v>161</v>
      </c>
      <c r="J698" s="112" t="s">
        <v>402</v>
      </c>
    </row>
    <row r="699" spans="2:10">
      <c r="B699" s="114">
        <v>91</v>
      </c>
      <c r="C699" s="113"/>
      <c r="D699" s="113">
        <v>10361939</v>
      </c>
      <c r="H699" s="126" t="s">
        <v>163</v>
      </c>
      <c r="I699" s="130"/>
      <c r="J699" s="112" t="s">
        <v>443</v>
      </c>
    </row>
    <row r="700" spans="2:10">
      <c r="B700" s="114">
        <v>92</v>
      </c>
      <c r="C700" s="113" t="s">
        <v>2183</v>
      </c>
      <c r="H700" s="126" t="s">
        <v>153</v>
      </c>
      <c r="I700" s="130"/>
    </row>
    <row r="701" spans="2:10">
      <c r="B701" s="114">
        <v>92</v>
      </c>
      <c r="C701" s="113" t="s">
        <v>2183</v>
      </c>
      <c r="H701" s="126" t="s">
        <v>153</v>
      </c>
      <c r="I701" s="130" t="s">
        <v>153</v>
      </c>
      <c r="J701" s="112" t="s">
        <v>170</v>
      </c>
    </row>
    <row r="702" spans="2:10">
      <c r="B702" s="114">
        <v>92</v>
      </c>
      <c r="C702" s="113" t="s">
        <v>2183</v>
      </c>
      <c r="H702" s="126" t="s">
        <v>153</v>
      </c>
      <c r="I702" s="130" t="s">
        <v>155</v>
      </c>
      <c r="J702" s="112" t="s">
        <v>170</v>
      </c>
    </row>
    <row r="703" spans="2:10">
      <c r="B703" s="114">
        <v>92</v>
      </c>
      <c r="C703" s="113" t="s">
        <v>2183</v>
      </c>
      <c r="H703" s="129" t="s">
        <v>153</v>
      </c>
      <c r="I703" s="130" t="s">
        <v>157</v>
      </c>
      <c r="J703" s="112" t="s">
        <v>401</v>
      </c>
    </row>
    <row r="704" spans="2:10">
      <c r="B704" s="114">
        <v>92</v>
      </c>
      <c r="C704" s="113" t="s">
        <v>2183</v>
      </c>
      <c r="H704" s="126" t="s">
        <v>153</v>
      </c>
      <c r="I704" s="130" t="s">
        <v>159</v>
      </c>
      <c r="J704" s="112" t="s">
        <v>170</v>
      </c>
    </row>
    <row r="705" spans="2:10">
      <c r="B705" s="114">
        <v>92</v>
      </c>
      <c r="C705" s="113" t="s">
        <v>2183</v>
      </c>
      <c r="H705" s="126" t="s">
        <v>153</v>
      </c>
      <c r="I705" s="130" t="s">
        <v>161</v>
      </c>
      <c r="J705" s="112" t="s">
        <v>402</v>
      </c>
    </row>
    <row r="706" spans="2:10">
      <c r="B706" s="114">
        <v>92</v>
      </c>
      <c r="C706" s="113" t="s">
        <v>2183</v>
      </c>
      <c r="H706" s="126" t="s">
        <v>163</v>
      </c>
      <c r="I706" s="130"/>
      <c r="J706" s="112" t="s">
        <v>2054</v>
      </c>
    </row>
    <row r="707" spans="2:10">
      <c r="B707" s="114">
        <v>92</v>
      </c>
      <c r="C707" s="113" t="s">
        <v>2183</v>
      </c>
      <c r="H707" s="126" t="s">
        <v>452</v>
      </c>
      <c r="I707" s="130"/>
      <c r="J707" s="112" t="s">
        <v>2039</v>
      </c>
    </row>
    <row r="708" spans="2:10">
      <c r="B708" s="114">
        <v>92</v>
      </c>
      <c r="C708" s="113" t="s">
        <v>2183</v>
      </c>
      <c r="H708" s="126" t="s">
        <v>344</v>
      </c>
      <c r="I708" s="130"/>
      <c r="J708" s="112" t="s">
        <v>408</v>
      </c>
    </row>
    <row r="709" spans="2:10">
      <c r="B709" s="114">
        <v>93</v>
      </c>
      <c r="C709" s="113" t="s">
        <v>2192</v>
      </c>
      <c r="H709" s="126" t="s">
        <v>153</v>
      </c>
      <c r="I709" s="130"/>
    </row>
    <row r="710" spans="2:10">
      <c r="B710" s="114">
        <v>93</v>
      </c>
      <c r="C710" s="113" t="s">
        <v>2192</v>
      </c>
      <c r="H710" s="126" t="s">
        <v>153</v>
      </c>
      <c r="I710" s="130" t="s">
        <v>153</v>
      </c>
      <c r="J710" s="112" t="s">
        <v>170</v>
      </c>
    </row>
    <row r="711" spans="2:10">
      <c r="B711" s="114">
        <v>93</v>
      </c>
      <c r="C711" s="113" t="s">
        <v>2192</v>
      </c>
      <c r="H711" s="126" t="s">
        <v>153</v>
      </c>
      <c r="I711" s="130" t="s">
        <v>155</v>
      </c>
      <c r="J711" s="112" t="s">
        <v>170</v>
      </c>
    </row>
    <row r="712" spans="2:10">
      <c r="B712" s="114">
        <v>93</v>
      </c>
      <c r="C712" s="113" t="s">
        <v>2192</v>
      </c>
      <c r="H712" s="129" t="s">
        <v>153</v>
      </c>
      <c r="I712" s="130" t="s">
        <v>157</v>
      </c>
      <c r="J712" s="112" t="s">
        <v>401</v>
      </c>
    </row>
    <row r="713" spans="2:10">
      <c r="B713" s="114">
        <v>93</v>
      </c>
      <c r="C713" s="113" t="s">
        <v>2192</v>
      </c>
      <c r="H713" s="126" t="s">
        <v>153</v>
      </c>
      <c r="I713" s="130" t="s">
        <v>159</v>
      </c>
      <c r="J713" s="112" t="s">
        <v>170</v>
      </c>
    </row>
    <row r="714" spans="2:10">
      <c r="B714" s="114">
        <v>93</v>
      </c>
      <c r="C714" s="113" t="s">
        <v>2192</v>
      </c>
      <c r="H714" s="126" t="s">
        <v>153</v>
      </c>
      <c r="I714" s="130" t="s">
        <v>161</v>
      </c>
      <c r="J714" s="112" t="s">
        <v>402</v>
      </c>
    </row>
    <row r="715" spans="2:10">
      <c r="B715" s="114">
        <v>93</v>
      </c>
      <c r="C715" s="113" t="s">
        <v>2192</v>
      </c>
      <c r="H715" s="126" t="s">
        <v>163</v>
      </c>
      <c r="I715" s="130"/>
      <c r="J715" t="s">
        <v>2046</v>
      </c>
    </row>
    <row r="716" spans="2:10">
      <c r="B716" s="114">
        <v>93</v>
      </c>
      <c r="C716" s="113" t="s">
        <v>2192</v>
      </c>
      <c r="H716" s="126" t="s">
        <v>452</v>
      </c>
      <c r="I716" s="130"/>
      <c r="J716" s="112" t="s">
        <v>409</v>
      </c>
    </row>
    <row r="717" spans="2:10">
      <c r="B717" s="114">
        <v>94</v>
      </c>
      <c r="C717" s="113"/>
      <c r="D717" s="113">
        <v>10367647</v>
      </c>
      <c r="H717" s="126" t="s">
        <v>153</v>
      </c>
      <c r="I717" s="130"/>
    </row>
    <row r="718" spans="2:10">
      <c r="B718" s="114">
        <v>94</v>
      </c>
      <c r="C718" s="113"/>
      <c r="D718" s="113">
        <v>10367647</v>
      </c>
      <c r="H718" s="126" t="s">
        <v>153</v>
      </c>
      <c r="I718" s="130" t="s">
        <v>153</v>
      </c>
      <c r="J718" s="112" t="s">
        <v>170</v>
      </c>
    </row>
    <row r="719" spans="2:10">
      <c r="B719" s="114">
        <v>94</v>
      </c>
      <c r="C719" s="113"/>
      <c r="D719" s="113">
        <v>10367647</v>
      </c>
      <c r="H719" s="126" t="s">
        <v>153</v>
      </c>
      <c r="I719" s="130" t="s">
        <v>155</v>
      </c>
      <c r="J719" s="112" t="s">
        <v>170</v>
      </c>
    </row>
    <row r="720" spans="2:10">
      <c r="B720" s="114">
        <v>94</v>
      </c>
      <c r="C720" s="113"/>
      <c r="D720" s="113">
        <v>10367647</v>
      </c>
      <c r="H720" s="129" t="s">
        <v>153</v>
      </c>
      <c r="I720" s="130" t="s">
        <v>157</v>
      </c>
      <c r="J720" s="112" t="s">
        <v>401</v>
      </c>
    </row>
    <row r="721" spans="2:10">
      <c r="B721" s="114">
        <v>94</v>
      </c>
      <c r="C721" s="113"/>
      <c r="D721" s="113">
        <v>10367647</v>
      </c>
      <c r="H721" s="126" t="s">
        <v>153</v>
      </c>
      <c r="I721" s="130" t="s">
        <v>159</v>
      </c>
      <c r="J721" s="112" t="s">
        <v>170</v>
      </c>
    </row>
    <row r="722" spans="2:10">
      <c r="B722" s="114">
        <v>94</v>
      </c>
      <c r="C722" s="113"/>
      <c r="D722" s="113">
        <v>10367647</v>
      </c>
      <c r="H722" s="126" t="s">
        <v>153</v>
      </c>
      <c r="I722" s="130" t="s">
        <v>161</v>
      </c>
      <c r="J722" s="112" t="s">
        <v>402</v>
      </c>
    </row>
    <row r="723" spans="2:10">
      <c r="B723" s="114">
        <v>94</v>
      </c>
      <c r="C723" s="113"/>
      <c r="D723" s="113">
        <v>10367647</v>
      </c>
      <c r="H723" s="126" t="s">
        <v>163</v>
      </c>
      <c r="I723" s="130"/>
      <c r="J723" s="112" t="s">
        <v>443</v>
      </c>
    </row>
    <row r="724" spans="2:10">
      <c r="B724" s="114">
        <v>95</v>
      </c>
      <c r="C724" s="113" t="s">
        <v>2192</v>
      </c>
      <c r="H724" s="126" t="s">
        <v>153</v>
      </c>
      <c r="I724" s="130"/>
    </row>
    <row r="725" spans="2:10">
      <c r="B725" s="114">
        <v>95</v>
      </c>
      <c r="C725" s="113" t="s">
        <v>2192</v>
      </c>
      <c r="H725" s="126" t="s">
        <v>153</v>
      </c>
      <c r="I725" s="130" t="s">
        <v>153</v>
      </c>
      <c r="J725" s="112" t="s">
        <v>170</v>
      </c>
    </row>
    <row r="726" spans="2:10">
      <c r="B726" s="114">
        <v>95</v>
      </c>
      <c r="C726" s="113" t="s">
        <v>2192</v>
      </c>
      <c r="H726" s="126" t="s">
        <v>153</v>
      </c>
      <c r="I726" s="130" t="s">
        <v>155</v>
      </c>
      <c r="J726" s="112" t="s">
        <v>170</v>
      </c>
    </row>
    <row r="727" spans="2:10">
      <c r="B727" s="114">
        <v>95</v>
      </c>
      <c r="C727" s="113" t="s">
        <v>2192</v>
      </c>
      <c r="H727" s="129" t="s">
        <v>153</v>
      </c>
      <c r="I727" s="130" t="s">
        <v>157</v>
      </c>
      <c r="J727" s="112" t="s">
        <v>401</v>
      </c>
    </row>
    <row r="728" spans="2:10">
      <c r="B728" s="114">
        <v>95</v>
      </c>
      <c r="C728" s="113" t="s">
        <v>2192</v>
      </c>
      <c r="H728" s="126" t="s">
        <v>153</v>
      </c>
      <c r="I728" s="130" t="s">
        <v>159</v>
      </c>
      <c r="J728" s="112" t="s">
        <v>170</v>
      </c>
    </row>
    <row r="729" spans="2:10">
      <c r="B729" s="114">
        <v>95</v>
      </c>
      <c r="C729" s="113" t="s">
        <v>2192</v>
      </c>
      <c r="H729" s="126" t="s">
        <v>153</v>
      </c>
      <c r="I729" s="130" t="s">
        <v>161</v>
      </c>
      <c r="J729" s="112" t="s">
        <v>402</v>
      </c>
    </row>
    <row r="730" spans="2:10">
      <c r="B730" s="114">
        <v>95</v>
      </c>
      <c r="C730" s="113" t="s">
        <v>2192</v>
      </c>
      <c r="H730" s="126" t="s">
        <v>163</v>
      </c>
      <c r="I730" s="130"/>
      <c r="J730" t="s">
        <v>2047</v>
      </c>
    </row>
    <row r="731" spans="2:10">
      <c r="B731" s="114">
        <v>95</v>
      </c>
      <c r="C731" s="113" t="s">
        <v>2192</v>
      </c>
      <c r="H731" s="126" t="s">
        <v>452</v>
      </c>
      <c r="I731" s="130"/>
      <c r="J731" s="112" t="s">
        <v>2039</v>
      </c>
    </row>
    <row r="732" spans="2:10">
      <c r="B732" s="114">
        <v>95</v>
      </c>
      <c r="C732" s="113" t="s">
        <v>2192</v>
      </c>
      <c r="H732" s="126" t="s">
        <v>344</v>
      </c>
      <c r="I732" s="130"/>
      <c r="J732" s="112" t="s">
        <v>408</v>
      </c>
    </row>
    <row r="733" spans="2:10">
      <c r="B733" s="114">
        <v>96</v>
      </c>
      <c r="C733" s="113"/>
      <c r="D733" s="113">
        <v>10384758</v>
      </c>
      <c r="H733" s="126" t="s">
        <v>153</v>
      </c>
      <c r="I733" s="130"/>
    </row>
    <row r="734" spans="2:10">
      <c r="B734" s="114">
        <v>96</v>
      </c>
      <c r="C734" s="113"/>
      <c r="D734" s="113">
        <v>10384758</v>
      </c>
      <c r="H734" s="126" t="s">
        <v>153</v>
      </c>
      <c r="I734" s="130" t="s">
        <v>153</v>
      </c>
      <c r="J734" s="112" t="s">
        <v>170</v>
      </c>
    </row>
    <row r="735" spans="2:10">
      <c r="B735" s="114">
        <v>96</v>
      </c>
      <c r="C735" s="113"/>
      <c r="D735" s="113">
        <v>10384758</v>
      </c>
      <c r="H735" s="126" t="s">
        <v>153</v>
      </c>
      <c r="I735" s="130" t="s">
        <v>155</v>
      </c>
      <c r="J735" s="112" t="s">
        <v>170</v>
      </c>
    </row>
    <row r="736" spans="2:10">
      <c r="B736" s="114">
        <v>96</v>
      </c>
      <c r="C736" s="113"/>
      <c r="D736" s="113">
        <v>10384758</v>
      </c>
      <c r="H736" s="129" t="s">
        <v>153</v>
      </c>
      <c r="I736" s="130" t="s">
        <v>157</v>
      </c>
      <c r="J736" s="112" t="s">
        <v>401</v>
      </c>
    </row>
    <row r="737" spans="2:10">
      <c r="B737" s="114">
        <v>96</v>
      </c>
      <c r="C737" s="113"/>
      <c r="D737" s="113">
        <v>10384758</v>
      </c>
      <c r="H737" s="126" t="s">
        <v>153</v>
      </c>
      <c r="I737" s="130" t="s">
        <v>159</v>
      </c>
      <c r="J737" s="112" t="s">
        <v>170</v>
      </c>
    </row>
    <row r="738" spans="2:10">
      <c r="B738" s="114">
        <v>96</v>
      </c>
      <c r="C738" s="113"/>
      <c r="D738" s="113">
        <v>10384758</v>
      </c>
      <c r="H738" s="126" t="s">
        <v>153</v>
      </c>
      <c r="I738" s="130" t="s">
        <v>161</v>
      </c>
      <c r="J738" s="112" t="s">
        <v>402</v>
      </c>
    </row>
    <row r="739" spans="2:10">
      <c r="B739" s="114">
        <v>96</v>
      </c>
      <c r="C739" s="113"/>
      <c r="D739" s="113">
        <v>10384758</v>
      </c>
      <c r="H739" s="126" t="s">
        <v>163</v>
      </c>
      <c r="I739" s="130"/>
      <c r="J739" s="112" t="s">
        <v>514</v>
      </c>
    </row>
    <row r="740" spans="2:10">
      <c r="B740" s="114">
        <v>97</v>
      </c>
      <c r="C740" s="113"/>
      <c r="D740" s="113">
        <v>10384758</v>
      </c>
      <c r="H740" s="126" t="s">
        <v>153</v>
      </c>
      <c r="I740" s="130"/>
    </row>
    <row r="741" spans="2:10">
      <c r="B741" s="114">
        <v>97</v>
      </c>
      <c r="C741" s="113"/>
      <c r="D741" s="113">
        <v>10384758</v>
      </c>
      <c r="H741" s="126" t="s">
        <v>153</v>
      </c>
      <c r="I741" s="130" t="s">
        <v>153</v>
      </c>
      <c r="J741" s="112" t="s">
        <v>170</v>
      </c>
    </row>
    <row r="742" spans="2:10">
      <c r="B742" s="114">
        <v>97</v>
      </c>
      <c r="C742" s="113"/>
      <c r="D742" s="113">
        <v>10384758</v>
      </c>
      <c r="H742" s="126" t="s">
        <v>153</v>
      </c>
      <c r="I742" s="130" t="s">
        <v>155</v>
      </c>
      <c r="J742" s="112" t="s">
        <v>170</v>
      </c>
    </row>
    <row r="743" spans="2:10">
      <c r="B743" s="114">
        <v>97</v>
      </c>
      <c r="C743" s="113"/>
      <c r="D743" s="113">
        <v>10384758</v>
      </c>
      <c r="H743" s="129" t="s">
        <v>153</v>
      </c>
      <c r="I743" s="130" t="s">
        <v>157</v>
      </c>
      <c r="J743" s="112" t="s">
        <v>401</v>
      </c>
    </row>
    <row r="744" spans="2:10">
      <c r="B744" s="114">
        <v>97</v>
      </c>
      <c r="C744" s="113"/>
      <c r="D744" s="113">
        <v>10384758</v>
      </c>
      <c r="H744" s="126" t="s">
        <v>153</v>
      </c>
      <c r="I744" s="130" t="s">
        <v>159</v>
      </c>
      <c r="J744" s="112" t="s">
        <v>170</v>
      </c>
    </row>
    <row r="745" spans="2:10">
      <c r="B745" s="114">
        <v>97</v>
      </c>
      <c r="C745" s="113"/>
      <c r="D745" s="113">
        <v>10384758</v>
      </c>
      <c r="H745" s="126" t="s">
        <v>153</v>
      </c>
      <c r="I745" s="130" t="s">
        <v>161</v>
      </c>
      <c r="J745" s="112" t="s">
        <v>402</v>
      </c>
    </row>
    <row r="746" spans="2:10">
      <c r="B746" s="114">
        <v>97</v>
      </c>
      <c r="C746" s="113"/>
      <c r="D746" s="113">
        <v>10384758</v>
      </c>
      <c r="H746" s="126" t="s">
        <v>163</v>
      </c>
      <c r="I746" s="130"/>
      <c r="J746" s="112" t="s">
        <v>492</v>
      </c>
    </row>
    <row r="747" spans="2:10">
      <c r="B747" s="114">
        <v>98</v>
      </c>
      <c r="C747" s="113" t="s">
        <v>2191</v>
      </c>
      <c r="H747" s="126" t="s">
        <v>153</v>
      </c>
      <c r="I747" s="130"/>
    </row>
    <row r="748" spans="2:10">
      <c r="B748" s="114">
        <v>98</v>
      </c>
      <c r="C748" s="113" t="s">
        <v>2191</v>
      </c>
      <c r="H748" s="126" t="s">
        <v>153</v>
      </c>
      <c r="I748" s="130" t="s">
        <v>153</v>
      </c>
      <c r="J748" s="112" t="s">
        <v>170</v>
      </c>
    </row>
    <row r="749" spans="2:10">
      <c r="B749" s="114">
        <v>98</v>
      </c>
      <c r="C749" s="113" t="s">
        <v>2191</v>
      </c>
      <c r="H749" s="126" t="s">
        <v>153</v>
      </c>
      <c r="I749" s="130" t="s">
        <v>155</v>
      </c>
      <c r="J749" s="112" t="s">
        <v>170</v>
      </c>
    </row>
    <row r="750" spans="2:10">
      <c r="B750" s="114">
        <v>98</v>
      </c>
      <c r="C750" s="113" t="s">
        <v>2191</v>
      </c>
      <c r="H750" s="129" t="s">
        <v>153</v>
      </c>
      <c r="I750" s="130" t="s">
        <v>157</v>
      </c>
      <c r="J750" s="112" t="s">
        <v>401</v>
      </c>
    </row>
    <row r="751" spans="2:10">
      <c r="B751" s="114">
        <v>98</v>
      </c>
      <c r="C751" s="113" t="s">
        <v>2191</v>
      </c>
      <c r="H751" s="126" t="s">
        <v>153</v>
      </c>
      <c r="I751" s="130" t="s">
        <v>159</v>
      </c>
      <c r="J751" s="112" t="s">
        <v>170</v>
      </c>
    </row>
    <row r="752" spans="2:10">
      <c r="B752" s="114">
        <v>98</v>
      </c>
      <c r="C752" s="113" t="s">
        <v>2191</v>
      </c>
      <c r="H752" s="126" t="s">
        <v>153</v>
      </c>
      <c r="I752" s="130" t="s">
        <v>161</v>
      </c>
      <c r="J752" s="112" t="s">
        <v>402</v>
      </c>
    </row>
    <row r="753" spans="2:10">
      <c r="B753" s="114">
        <v>98</v>
      </c>
      <c r="C753" s="113" t="s">
        <v>2191</v>
      </c>
      <c r="H753" s="126" t="s">
        <v>163</v>
      </c>
      <c r="I753" s="130"/>
      <c r="J753" s="112" t="s">
        <v>2052</v>
      </c>
    </row>
    <row r="754" spans="2:10">
      <c r="B754" s="114">
        <v>99</v>
      </c>
      <c r="C754" s="113"/>
      <c r="D754" s="113">
        <v>10380760</v>
      </c>
      <c r="H754" s="126" t="s">
        <v>153</v>
      </c>
      <c r="I754" s="130"/>
    </row>
    <row r="755" spans="2:10">
      <c r="B755" s="114">
        <v>99</v>
      </c>
      <c r="C755" s="113"/>
      <c r="D755" s="113">
        <v>10380760</v>
      </c>
      <c r="H755" s="126" t="s">
        <v>153</v>
      </c>
      <c r="I755" s="130" t="s">
        <v>153</v>
      </c>
      <c r="J755" s="112" t="s">
        <v>170</v>
      </c>
    </row>
    <row r="756" spans="2:10">
      <c r="B756" s="114">
        <v>99</v>
      </c>
      <c r="C756" s="113"/>
      <c r="D756" s="113">
        <v>10380760</v>
      </c>
      <c r="H756" s="126" t="s">
        <v>153</v>
      </c>
      <c r="I756" s="130" t="s">
        <v>155</v>
      </c>
      <c r="J756" s="112" t="s">
        <v>170</v>
      </c>
    </row>
    <row r="757" spans="2:10">
      <c r="B757" s="114">
        <v>99</v>
      </c>
      <c r="C757" s="113"/>
      <c r="D757" s="113">
        <v>10380760</v>
      </c>
      <c r="H757" s="129" t="s">
        <v>153</v>
      </c>
      <c r="I757" s="130" t="s">
        <v>157</v>
      </c>
      <c r="J757" s="112" t="s">
        <v>401</v>
      </c>
    </row>
    <row r="758" spans="2:10">
      <c r="B758" s="114">
        <v>99</v>
      </c>
      <c r="C758" s="113"/>
      <c r="D758" s="113">
        <v>10380760</v>
      </c>
      <c r="H758" s="126" t="s">
        <v>153</v>
      </c>
      <c r="I758" s="130" t="s">
        <v>159</v>
      </c>
      <c r="J758" s="112" t="s">
        <v>170</v>
      </c>
    </row>
    <row r="759" spans="2:10">
      <c r="B759" s="114">
        <v>99</v>
      </c>
      <c r="C759" s="113"/>
      <c r="D759" s="113">
        <v>10380760</v>
      </c>
      <c r="H759" s="126" t="s">
        <v>153</v>
      </c>
      <c r="I759" s="130" t="s">
        <v>161</v>
      </c>
      <c r="J759" s="112" t="s">
        <v>402</v>
      </c>
    </row>
    <row r="760" spans="2:10">
      <c r="B760" s="114">
        <v>99</v>
      </c>
      <c r="C760" s="113"/>
      <c r="D760" s="113">
        <v>10380760</v>
      </c>
      <c r="H760" s="126" t="s">
        <v>163</v>
      </c>
      <c r="I760" s="130"/>
      <c r="J760" s="112" t="s">
        <v>443</v>
      </c>
    </row>
    <row r="761" spans="2:10">
      <c r="B761" s="114">
        <v>100</v>
      </c>
      <c r="C761" s="113" t="s">
        <v>2191</v>
      </c>
      <c r="H761" s="126" t="s">
        <v>153</v>
      </c>
      <c r="I761" s="130"/>
    </row>
    <row r="762" spans="2:10">
      <c r="B762" s="114">
        <v>100</v>
      </c>
      <c r="C762" s="113" t="s">
        <v>2191</v>
      </c>
      <c r="H762" s="126" t="s">
        <v>153</v>
      </c>
      <c r="I762" s="130" t="s">
        <v>153</v>
      </c>
      <c r="J762" s="112" t="s">
        <v>170</v>
      </c>
    </row>
    <row r="763" spans="2:10">
      <c r="B763" s="114">
        <v>100</v>
      </c>
      <c r="C763" s="113" t="s">
        <v>2191</v>
      </c>
      <c r="H763" s="126" t="s">
        <v>153</v>
      </c>
      <c r="I763" s="130" t="s">
        <v>155</v>
      </c>
      <c r="J763" s="112" t="s">
        <v>170</v>
      </c>
    </row>
    <row r="764" spans="2:10">
      <c r="B764" s="114">
        <v>100</v>
      </c>
      <c r="C764" s="113" t="s">
        <v>2191</v>
      </c>
      <c r="H764" s="129" t="s">
        <v>153</v>
      </c>
      <c r="I764" s="130" t="s">
        <v>157</v>
      </c>
      <c r="J764" s="112" t="s">
        <v>401</v>
      </c>
    </row>
    <row r="765" spans="2:10">
      <c r="B765" s="114">
        <v>100</v>
      </c>
      <c r="C765" s="113" t="s">
        <v>2191</v>
      </c>
      <c r="H765" s="126" t="s">
        <v>153</v>
      </c>
      <c r="I765" s="130" t="s">
        <v>159</v>
      </c>
      <c r="J765" s="112" t="s">
        <v>170</v>
      </c>
    </row>
    <row r="766" spans="2:10">
      <c r="B766" s="114">
        <v>100</v>
      </c>
      <c r="C766" s="113" t="s">
        <v>2191</v>
      </c>
      <c r="H766" s="126" t="s">
        <v>153</v>
      </c>
      <c r="I766" s="130" t="s">
        <v>161</v>
      </c>
      <c r="J766" s="112" t="s">
        <v>402</v>
      </c>
    </row>
    <row r="767" spans="2:10">
      <c r="B767" s="114">
        <v>100</v>
      </c>
      <c r="C767" s="113" t="s">
        <v>2191</v>
      </c>
      <c r="H767" s="126" t="s">
        <v>163</v>
      </c>
      <c r="I767" s="130"/>
      <c r="J767" s="112" t="s">
        <v>2055</v>
      </c>
    </row>
    <row r="768" spans="2:10">
      <c r="B768" s="114">
        <v>100</v>
      </c>
      <c r="C768" s="113" t="s">
        <v>2191</v>
      </c>
      <c r="H768" s="126" t="s">
        <v>452</v>
      </c>
      <c r="I768" s="130"/>
      <c r="J768" s="112" t="s">
        <v>451</v>
      </c>
    </row>
    <row r="769" spans="2:10">
      <c r="B769" s="114">
        <v>101</v>
      </c>
      <c r="C769" s="113" t="s">
        <v>2185</v>
      </c>
      <c r="H769" s="126" t="s">
        <v>153</v>
      </c>
      <c r="I769" s="130"/>
    </row>
    <row r="770" spans="2:10">
      <c r="B770" s="114">
        <v>101</v>
      </c>
      <c r="C770" s="113" t="s">
        <v>2185</v>
      </c>
      <c r="H770" s="126" t="s">
        <v>153</v>
      </c>
      <c r="I770" s="130" t="s">
        <v>153</v>
      </c>
      <c r="J770" s="112" t="s">
        <v>170</v>
      </c>
    </row>
    <row r="771" spans="2:10">
      <c r="B771" s="114">
        <v>101</v>
      </c>
      <c r="C771" s="113" t="s">
        <v>2185</v>
      </c>
      <c r="H771" s="126" t="s">
        <v>153</v>
      </c>
      <c r="I771" s="130" t="s">
        <v>155</v>
      </c>
      <c r="J771" s="112" t="s">
        <v>170</v>
      </c>
    </row>
    <row r="772" spans="2:10">
      <c r="B772" s="114">
        <v>101</v>
      </c>
      <c r="C772" s="113" t="s">
        <v>2185</v>
      </c>
      <c r="H772" s="129" t="s">
        <v>153</v>
      </c>
      <c r="I772" s="130" t="s">
        <v>157</v>
      </c>
      <c r="J772" s="112" t="s">
        <v>401</v>
      </c>
    </row>
    <row r="773" spans="2:10">
      <c r="B773" s="114">
        <v>101</v>
      </c>
      <c r="C773" s="113" t="s">
        <v>2185</v>
      </c>
      <c r="H773" s="126" t="s">
        <v>153</v>
      </c>
      <c r="I773" s="130" t="s">
        <v>159</v>
      </c>
      <c r="J773" s="112" t="s">
        <v>170</v>
      </c>
    </row>
    <row r="774" spans="2:10">
      <c r="B774" s="114">
        <v>101</v>
      </c>
      <c r="C774" s="113" t="s">
        <v>2185</v>
      </c>
      <c r="H774" s="126" t="s">
        <v>153</v>
      </c>
      <c r="I774" s="130" t="s">
        <v>161</v>
      </c>
      <c r="J774" s="112" t="s">
        <v>402</v>
      </c>
    </row>
    <row r="775" spans="2:10">
      <c r="B775" s="114">
        <v>101</v>
      </c>
      <c r="C775" s="113" t="s">
        <v>2185</v>
      </c>
      <c r="H775" s="126" t="s">
        <v>163</v>
      </c>
      <c r="I775" s="130"/>
      <c r="J775" s="112" t="s">
        <v>2044</v>
      </c>
    </row>
    <row r="776" spans="2:10">
      <c r="B776" s="114">
        <v>101</v>
      </c>
      <c r="C776" s="113" t="s">
        <v>2185</v>
      </c>
      <c r="H776" s="126" t="s">
        <v>452</v>
      </c>
      <c r="I776" s="130"/>
      <c r="J776" s="112" t="s">
        <v>409</v>
      </c>
    </row>
    <row r="777" spans="2:10">
      <c r="B777" s="114">
        <v>102</v>
      </c>
      <c r="C777" s="113"/>
      <c r="D777" s="113">
        <v>10361996</v>
      </c>
      <c r="H777" s="126" t="s">
        <v>153</v>
      </c>
      <c r="I777" s="130"/>
    </row>
    <row r="778" spans="2:10">
      <c r="B778" s="114">
        <v>102</v>
      </c>
      <c r="C778" s="113"/>
      <c r="D778" s="113">
        <v>10361996</v>
      </c>
      <c r="H778" s="126" t="s">
        <v>153</v>
      </c>
      <c r="I778" s="130" t="s">
        <v>153</v>
      </c>
      <c r="J778" s="112" t="s">
        <v>170</v>
      </c>
    </row>
    <row r="779" spans="2:10">
      <c r="B779" s="114">
        <v>102</v>
      </c>
      <c r="C779" s="113"/>
      <c r="D779" s="113">
        <v>10361996</v>
      </c>
      <c r="H779" s="126" t="s">
        <v>153</v>
      </c>
      <c r="I779" s="130" t="s">
        <v>155</v>
      </c>
      <c r="J779" s="112" t="s">
        <v>170</v>
      </c>
    </row>
    <row r="780" spans="2:10">
      <c r="B780" s="114">
        <v>102</v>
      </c>
      <c r="C780" s="113"/>
      <c r="D780" s="113">
        <v>10361996</v>
      </c>
      <c r="H780" s="129" t="s">
        <v>153</v>
      </c>
      <c r="I780" s="130" t="s">
        <v>157</v>
      </c>
      <c r="J780" s="112" t="s">
        <v>401</v>
      </c>
    </row>
    <row r="781" spans="2:10">
      <c r="B781" s="114">
        <v>102</v>
      </c>
      <c r="C781" s="113"/>
      <c r="D781" s="113">
        <v>10361996</v>
      </c>
      <c r="H781" s="126" t="s">
        <v>153</v>
      </c>
      <c r="I781" s="130" t="s">
        <v>159</v>
      </c>
      <c r="J781" s="112" t="s">
        <v>170</v>
      </c>
    </row>
    <row r="782" spans="2:10">
      <c r="B782" s="114">
        <v>102</v>
      </c>
      <c r="C782" s="113"/>
      <c r="D782" s="113">
        <v>10361996</v>
      </c>
      <c r="H782" s="126" t="s">
        <v>153</v>
      </c>
      <c r="I782" s="130" t="s">
        <v>161</v>
      </c>
      <c r="J782" s="112" t="s">
        <v>402</v>
      </c>
    </row>
    <row r="783" spans="2:10">
      <c r="B783" s="114">
        <v>102</v>
      </c>
      <c r="C783" s="113"/>
      <c r="D783" s="113">
        <v>10361996</v>
      </c>
      <c r="H783" s="126" t="s">
        <v>163</v>
      </c>
      <c r="I783" s="130"/>
      <c r="J783" s="112" t="s">
        <v>443</v>
      </c>
    </row>
    <row r="784" spans="2:10">
      <c r="B784" s="114">
        <v>103</v>
      </c>
      <c r="C784" s="113" t="s">
        <v>2185</v>
      </c>
      <c r="H784" s="126" t="s">
        <v>153</v>
      </c>
      <c r="I784" s="130"/>
    </row>
    <row r="785" spans="2:10">
      <c r="B785" s="114">
        <v>103</v>
      </c>
      <c r="C785" s="113" t="s">
        <v>2185</v>
      </c>
      <c r="H785" s="126" t="s">
        <v>153</v>
      </c>
      <c r="I785" s="130" t="s">
        <v>153</v>
      </c>
      <c r="J785" s="112" t="s">
        <v>170</v>
      </c>
    </row>
    <row r="786" spans="2:10">
      <c r="B786" s="114">
        <v>103</v>
      </c>
      <c r="C786" s="113" t="s">
        <v>2185</v>
      </c>
      <c r="H786" s="126" t="s">
        <v>153</v>
      </c>
      <c r="I786" s="130" t="s">
        <v>155</v>
      </c>
      <c r="J786" s="112" t="s">
        <v>170</v>
      </c>
    </row>
    <row r="787" spans="2:10">
      <c r="B787" s="114">
        <v>103</v>
      </c>
      <c r="C787" s="113" t="s">
        <v>2185</v>
      </c>
      <c r="H787" s="129" t="s">
        <v>153</v>
      </c>
      <c r="I787" s="130" t="s">
        <v>157</v>
      </c>
      <c r="J787" s="112" t="s">
        <v>401</v>
      </c>
    </row>
    <row r="788" spans="2:10">
      <c r="B788" s="114">
        <v>103</v>
      </c>
      <c r="C788" s="113" t="s">
        <v>2185</v>
      </c>
      <c r="H788" s="126" t="s">
        <v>153</v>
      </c>
      <c r="I788" s="130" t="s">
        <v>159</v>
      </c>
      <c r="J788" s="112" t="s">
        <v>170</v>
      </c>
    </row>
    <row r="789" spans="2:10">
      <c r="B789" s="114">
        <v>103</v>
      </c>
      <c r="C789" s="113" t="s">
        <v>2185</v>
      </c>
      <c r="H789" s="126" t="s">
        <v>153</v>
      </c>
      <c r="I789" s="130" t="s">
        <v>161</v>
      </c>
      <c r="J789" s="112" t="s">
        <v>402</v>
      </c>
    </row>
    <row r="790" spans="2:10">
      <c r="B790" s="114">
        <v>103</v>
      </c>
      <c r="C790" s="113" t="s">
        <v>2185</v>
      </c>
      <c r="H790" s="126" t="s">
        <v>163</v>
      </c>
      <c r="I790" s="130"/>
      <c r="J790" s="112" t="s">
        <v>2038</v>
      </c>
    </row>
    <row r="791" spans="2:10">
      <c r="B791" s="114">
        <v>103</v>
      </c>
      <c r="C791" s="113" t="s">
        <v>2185</v>
      </c>
      <c r="H791" s="126" t="s">
        <v>452</v>
      </c>
      <c r="I791" s="130"/>
      <c r="J791" s="112" t="s">
        <v>2039</v>
      </c>
    </row>
    <row r="792" spans="2:10">
      <c r="B792" s="114">
        <v>103</v>
      </c>
      <c r="C792" s="113" t="s">
        <v>2185</v>
      </c>
      <c r="H792" s="126" t="s">
        <v>344</v>
      </c>
      <c r="I792" s="130"/>
      <c r="J792" s="112" t="s">
        <v>408</v>
      </c>
    </row>
    <row r="793" spans="2:10">
      <c r="B793" s="114">
        <v>104</v>
      </c>
      <c r="C793" s="113" t="s">
        <v>2186</v>
      </c>
      <c r="H793" s="126" t="s">
        <v>153</v>
      </c>
      <c r="I793" s="130"/>
    </row>
    <row r="794" spans="2:10">
      <c r="B794" s="114">
        <v>104</v>
      </c>
      <c r="C794" s="113" t="s">
        <v>2186</v>
      </c>
      <c r="H794" s="126" t="s">
        <v>153</v>
      </c>
      <c r="I794" s="130" t="s">
        <v>153</v>
      </c>
      <c r="J794" s="112" t="s">
        <v>170</v>
      </c>
    </row>
    <row r="795" spans="2:10">
      <c r="B795" s="114">
        <v>104</v>
      </c>
      <c r="C795" s="113" t="s">
        <v>2186</v>
      </c>
      <c r="H795" s="126" t="s">
        <v>153</v>
      </c>
      <c r="I795" s="130" t="s">
        <v>155</v>
      </c>
      <c r="J795" s="112" t="s">
        <v>170</v>
      </c>
    </row>
    <row r="796" spans="2:10">
      <c r="B796" s="114">
        <v>104</v>
      </c>
      <c r="C796" s="113" t="s">
        <v>2186</v>
      </c>
      <c r="H796" s="129" t="s">
        <v>153</v>
      </c>
      <c r="I796" s="130" t="s">
        <v>157</v>
      </c>
      <c r="J796" s="112" t="s">
        <v>401</v>
      </c>
    </row>
    <row r="797" spans="2:10">
      <c r="B797" s="114">
        <v>104</v>
      </c>
      <c r="C797" s="113" t="s">
        <v>2186</v>
      </c>
      <c r="H797" s="126" t="s">
        <v>153</v>
      </c>
      <c r="I797" s="130" t="s">
        <v>159</v>
      </c>
      <c r="J797" s="112" t="s">
        <v>170</v>
      </c>
    </row>
    <row r="798" spans="2:10">
      <c r="B798" s="114">
        <v>104</v>
      </c>
      <c r="C798" s="113" t="s">
        <v>2186</v>
      </c>
      <c r="H798" s="126" t="s">
        <v>153</v>
      </c>
      <c r="I798" s="130" t="s">
        <v>161</v>
      </c>
      <c r="J798" s="112" t="s">
        <v>402</v>
      </c>
    </row>
    <row r="799" spans="2:10">
      <c r="B799" s="114">
        <v>104</v>
      </c>
      <c r="C799" s="113" t="s">
        <v>2186</v>
      </c>
      <c r="H799" s="126" t="s">
        <v>163</v>
      </c>
      <c r="I799" s="130"/>
      <c r="J799" s="112" t="s">
        <v>409</v>
      </c>
    </row>
    <row r="800" spans="2:10">
      <c r="B800" s="114">
        <v>105</v>
      </c>
      <c r="C800" s="113"/>
      <c r="D800" s="113">
        <v>10380745</v>
      </c>
      <c r="H800" s="126" t="s">
        <v>153</v>
      </c>
      <c r="I800" s="130"/>
    </row>
    <row r="801" spans="2:10">
      <c r="B801" s="114">
        <v>105</v>
      </c>
      <c r="C801" s="113"/>
      <c r="D801" s="113">
        <v>10380745</v>
      </c>
      <c r="H801" s="126" t="s">
        <v>153</v>
      </c>
      <c r="I801" s="130" t="s">
        <v>153</v>
      </c>
      <c r="J801" s="112" t="s">
        <v>170</v>
      </c>
    </row>
    <row r="802" spans="2:10">
      <c r="B802" s="114">
        <v>105</v>
      </c>
      <c r="C802" s="113"/>
      <c r="D802" s="113">
        <v>10380745</v>
      </c>
      <c r="H802" s="126" t="s">
        <v>153</v>
      </c>
      <c r="I802" s="130" t="s">
        <v>155</v>
      </c>
      <c r="J802" s="112" t="s">
        <v>170</v>
      </c>
    </row>
    <row r="803" spans="2:10">
      <c r="B803" s="114">
        <v>105</v>
      </c>
      <c r="C803" s="113"/>
      <c r="D803" s="113">
        <v>10380745</v>
      </c>
      <c r="H803" s="129" t="s">
        <v>153</v>
      </c>
      <c r="I803" s="130" t="s">
        <v>157</v>
      </c>
      <c r="J803" s="112" t="s">
        <v>401</v>
      </c>
    </row>
    <row r="804" spans="2:10">
      <c r="B804" s="114">
        <v>105</v>
      </c>
      <c r="C804" s="113"/>
      <c r="D804" s="113">
        <v>10380745</v>
      </c>
      <c r="H804" s="126" t="s">
        <v>153</v>
      </c>
      <c r="I804" s="130" t="s">
        <v>159</v>
      </c>
      <c r="J804" s="112" t="s">
        <v>170</v>
      </c>
    </row>
    <row r="805" spans="2:10">
      <c r="B805" s="114">
        <v>105</v>
      </c>
      <c r="C805" s="113"/>
      <c r="D805" s="113">
        <v>10380745</v>
      </c>
      <c r="H805" s="126" t="s">
        <v>153</v>
      </c>
      <c r="I805" s="130" t="s">
        <v>161</v>
      </c>
      <c r="J805" s="112" t="s">
        <v>402</v>
      </c>
    </row>
    <row r="806" spans="2:10">
      <c r="B806" s="114">
        <v>105</v>
      </c>
      <c r="C806" s="113"/>
      <c r="D806" s="113">
        <v>10380745</v>
      </c>
      <c r="H806" s="126" t="s">
        <v>163</v>
      </c>
      <c r="I806" s="130"/>
      <c r="J806" s="112" t="s">
        <v>443</v>
      </c>
    </row>
    <row r="807" spans="2:10">
      <c r="B807" s="114">
        <v>105</v>
      </c>
      <c r="C807" s="113"/>
      <c r="D807" s="113">
        <v>10380745</v>
      </c>
      <c r="H807" s="126" t="s">
        <v>452</v>
      </c>
      <c r="I807" s="130"/>
      <c r="J807" s="112" t="s">
        <v>443</v>
      </c>
    </row>
    <row r="808" spans="2:10">
      <c r="B808" s="114">
        <v>106</v>
      </c>
      <c r="C808" s="113" t="s">
        <v>2186</v>
      </c>
      <c r="H808" s="126" t="s">
        <v>153</v>
      </c>
      <c r="I808" s="130"/>
    </row>
    <row r="809" spans="2:10">
      <c r="B809" s="114">
        <v>106</v>
      </c>
      <c r="C809" s="113" t="s">
        <v>2186</v>
      </c>
      <c r="H809" s="126" t="s">
        <v>153</v>
      </c>
      <c r="I809" s="130" t="s">
        <v>153</v>
      </c>
      <c r="J809" s="112" t="s">
        <v>170</v>
      </c>
    </row>
    <row r="810" spans="2:10">
      <c r="B810" s="114">
        <v>106</v>
      </c>
      <c r="C810" s="113" t="s">
        <v>2186</v>
      </c>
      <c r="H810" s="126" t="s">
        <v>153</v>
      </c>
      <c r="I810" s="130" t="s">
        <v>155</v>
      </c>
      <c r="J810" s="112" t="s">
        <v>170</v>
      </c>
    </row>
    <row r="811" spans="2:10">
      <c r="B811" s="114">
        <v>106</v>
      </c>
      <c r="C811" s="113" t="s">
        <v>2186</v>
      </c>
      <c r="H811" s="129" t="s">
        <v>153</v>
      </c>
      <c r="I811" s="130" t="s">
        <v>157</v>
      </c>
      <c r="J811" s="112" t="s">
        <v>401</v>
      </c>
    </row>
    <row r="812" spans="2:10">
      <c r="B812" s="114">
        <v>106</v>
      </c>
      <c r="C812" s="113" t="s">
        <v>2186</v>
      </c>
      <c r="H812" s="126" t="s">
        <v>153</v>
      </c>
      <c r="I812" s="130" t="s">
        <v>159</v>
      </c>
      <c r="J812" s="112" t="s">
        <v>170</v>
      </c>
    </row>
    <row r="813" spans="2:10">
      <c r="B813" s="114">
        <v>106</v>
      </c>
      <c r="C813" s="113" t="s">
        <v>2186</v>
      </c>
      <c r="H813" s="126" t="s">
        <v>153</v>
      </c>
      <c r="I813" s="130" t="s">
        <v>161</v>
      </c>
      <c r="J813" s="112" t="s">
        <v>402</v>
      </c>
    </row>
    <row r="814" spans="2:10">
      <c r="B814" s="114">
        <v>106</v>
      </c>
      <c r="C814" s="113" t="s">
        <v>2186</v>
      </c>
      <c r="H814" s="126" t="s">
        <v>163</v>
      </c>
      <c r="I814" s="130"/>
      <c r="J814" s="112" t="s">
        <v>2055</v>
      </c>
    </row>
    <row r="815" spans="2:10">
      <c r="B815" s="114">
        <v>106</v>
      </c>
      <c r="C815" s="113" t="s">
        <v>2186</v>
      </c>
      <c r="H815" s="126" t="s">
        <v>452</v>
      </c>
      <c r="I815" s="130"/>
      <c r="J815" s="112" t="s">
        <v>2056</v>
      </c>
    </row>
    <row r="816" spans="2:10">
      <c r="B816" s="114">
        <v>106</v>
      </c>
      <c r="C816" s="113" t="s">
        <v>2186</v>
      </c>
      <c r="H816" s="126" t="s">
        <v>344</v>
      </c>
      <c r="I816" s="130"/>
      <c r="J816" s="112" t="s">
        <v>2057</v>
      </c>
    </row>
    <row r="817" spans="2:10">
      <c r="B817" s="114">
        <v>107</v>
      </c>
      <c r="C817" s="113" t="s">
        <v>2187</v>
      </c>
      <c r="H817" s="126" t="s">
        <v>153</v>
      </c>
      <c r="I817" s="130"/>
    </row>
    <row r="818" spans="2:10">
      <c r="B818" s="114">
        <v>107</v>
      </c>
      <c r="C818" s="113" t="s">
        <v>2187</v>
      </c>
      <c r="H818" s="126" t="s">
        <v>153</v>
      </c>
      <c r="I818" s="130" t="s">
        <v>153</v>
      </c>
      <c r="J818" s="112" t="s">
        <v>170</v>
      </c>
    </row>
    <row r="819" spans="2:10">
      <c r="B819" s="114">
        <v>107</v>
      </c>
      <c r="C819" s="113" t="s">
        <v>2187</v>
      </c>
      <c r="H819" s="126" t="s">
        <v>153</v>
      </c>
      <c r="I819" s="130" t="s">
        <v>155</v>
      </c>
      <c r="J819" s="112" t="s">
        <v>170</v>
      </c>
    </row>
    <row r="820" spans="2:10">
      <c r="B820" s="114">
        <v>107</v>
      </c>
      <c r="C820" s="113" t="s">
        <v>2187</v>
      </c>
      <c r="H820" s="129" t="s">
        <v>153</v>
      </c>
      <c r="I820" s="130" t="s">
        <v>157</v>
      </c>
      <c r="J820" s="112" t="s">
        <v>401</v>
      </c>
    </row>
    <row r="821" spans="2:10">
      <c r="B821" s="114">
        <v>107</v>
      </c>
      <c r="C821" s="113" t="s">
        <v>2187</v>
      </c>
      <c r="H821" s="126" t="s">
        <v>153</v>
      </c>
      <c r="I821" s="130" t="s">
        <v>159</v>
      </c>
      <c r="J821" s="112" t="s">
        <v>170</v>
      </c>
    </row>
    <row r="822" spans="2:10">
      <c r="B822" s="114">
        <v>107</v>
      </c>
      <c r="C822" s="113" t="s">
        <v>2187</v>
      </c>
      <c r="H822" s="126" t="s">
        <v>153</v>
      </c>
      <c r="I822" s="130" t="s">
        <v>161</v>
      </c>
      <c r="J822" s="112" t="s">
        <v>402</v>
      </c>
    </row>
    <row r="823" spans="2:10">
      <c r="B823" s="114">
        <v>107</v>
      </c>
      <c r="C823" s="113" t="s">
        <v>2187</v>
      </c>
      <c r="H823" s="126" t="s">
        <v>163</v>
      </c>
      <c r="I823" s="130"/>
      <c r="J823" s="112" t="s">
        <v>2044</v>
      </c>
    </row>
    <row r="824" spans="2:10">
      <c r="B824" s="114">
        <v>107</v>
      </c>
      <c r="C824" s="113" t="s">
        <v>2187</v>
      </c>
      <c r="H824" s="126" t="s">
        <v>452</v>
      </c>
      <c r="I824" s="130"/>
      <c r="J824" s="112" t="s">
        <v>409</v>
      </c>
    </row>
    <row r="825" spans="2:10">
      <c r="B825" s="114">
        <v>108</v>
      </c>
      <c r="C825" s="113"/>
      <c r="D825" s="113">
        <v>10367629</v>
      </c>
      <c r="H825" s="126" t="s">
        <v>153</v>
      </c>
      <c r="I825" s="130"/>
    </row>
    <row r="826" spans="2:10">
      <c r="B826" s="114">
        <v>108</v>
      </c>
      <c r="C826" s="113"/>
      <c r="D826" s="113">
        <v>10367629</v>
      </c>
      <c r="H826" s="126" t="s">
        <v>153</v>
      </c>
      <c r="I826" s="130" t="s">
        <v>153</v>
      </c>
      <c r="J826" s="112" t="s">
        <v>170</v>
      </c>
    </row>
    <row r="827" spans="2:10">
      <c r="B827" s="114">
        <v>108</v>
      </c>
      <c r="C827" s="113"/>
      <c r="D827" s="113">
        <v>10367629</v>
      </c>
      <c r="H827" s="126" t="s">
        <v>153</v>
      </c>
      <c r="I827" s="130" t="s">
        <v>155</v>
      </c>
      <c r="J827" s="112" t="s">
        <v>170</v>
      </c>
    </row>
    <row r="828" spans="2:10">
      <c r="B828" s="114">
        <v>108</v>
      </c>
      <c r="C828" s="113"/>
      <c r="D828" s="113">
        <v>10367629</v>
      </c>
      <c r="H828" s="129" t="s">
        <v>153</v>
      </c>
      <c r="I828" s="130" t="s">
        <v>157</v>
      </c>
      <c r="J828" s="112" t="s">
        <v>401</v>
      </c>
    </row>
    <row r="829" spans="2:10">
      <c r="B829" s="114">
        <v>108</v>
      </c>
      <c r="C829" s="113"/>
      <c r="D829" s="113">
        <v>10367629</v>
      </c>
      <c r="H829" s="126" t="s">
        <v>153</v>
      </c>
      <c r="I829" s="130" t="s">
        <v>159</v>
      </c>
      <c r="J829" s="112" t="s">
        <v>170</v>
      </c>
    </row>
    <row r="830" spans="2:10">
      <c r="B830" s="114">
        <v>108</v>
      </c>
      <c r="C830" s="113"/>
      <c r="D830" s="113">
        <v>10367629</v>
      </c>
      <c r="H830" s="126" t="s">
        <v>153</v>
      </c>
      <c r="I830" s="130" t="s">
        <v>161</v>
      </c>
      <c r="J830" s="112" t="s">
        <v>402</v>
      </c>
    </row>
    <row r="831" spans="2:10">
      <c r="B831" s="114">
        <v>108</v>
      </c>
      <c r="C831" s="113"/>
      <c r="D831" s="113">
        <v>10367629</v>
      </c>
      <c r="H831" s="126" t="s">
        <v>163</v>
      </c>
      <c r="I831" s="130"/>
      <c r="J831" s="112" t="s">
        <v>443</v>
      </c>
    </row>
    <row r="832" spans="2:10">
      <c r="B832" s="114">
        <v>109</v>
      </c>
      <c r="C832" s="113" t="s">
        <v>2187</v>
      </c>
      <c r="H832" s="126" t="s">
        <v>153</v>
      </c>
      <c r="I832" s="130"/>
    </row>
    <row r="833" spans="2:10">
      <c r="B833" s="114">
        <v>109</v>
      </c>
      <c r="C833" s="113" t="s">
        <v>2187</v>
      </c>
      <c r="H833" s="126" t="s">
        <v>153</v>
      </c>
      <c r="I833" s="130" t="s">
        <v>153</v>
      </c>
      <c r="J833" s="112" t="s">
        <v>170</v>
      </c>
    </row>
    <row r="834" spans="2:10">
      <c r="B834" s="114">
        <v>109</v>
      </c>
      <c r="C834" s="113" t="s">
        <v>2187</v>
      </c>
      <c r="H834" s="126" t="s">
        <v>153</v>
      </c>
      <c r="I834" s="130" t="s">
        <v>155</v>
      </c>
      <c r="J834" s="112" t="s">
        <v>170</v>
      </c>
    </row>
    <row r="835" spans="2:10">
      <c r="B835" s="114">
        <v>109</v>
      </c>
      <c r="C835" s="113" t="s">
        <v>2187</v>
      </c>
      <c r="H835" s="129" t="s">
        <v>153</v>
      </c>
      <c r="I835" s="130" t="s">
        <v>157</v>
      </c>
      <c r="J835" s="112" t="s">
        <v>401</v>
      </c>
    </row>
    <row r="836" spans="2:10">
      <c r="B836" s="114">
        <v>109</v>
      </c>
      <c r="C836" s="113" t="s">
        <v>2187</v>
      </c>
      <c r="H836" s="126" t="s">
        <v>153</v>
      </c>
      <c r="I836" s="130" t="s">
        <v>159</v>
      </c>
      <c r="J836" s="112" t="s">
        <v>170</v>
      </c>
    </row>
    <row r="837" spans="2:10">
      <c r="B837" s="114">
        <v>109</v>
      </c>
      <c r="C837" s="113" t="s">
        <v>2187</v>
      </c>
      <c r="H837" s="126" t="s">
        <v>153</v>
      </c>
      <c r="I837" s="130" t="s">
        <v>161</v>
      </c>
      <c r="J837" s="112" t="s">
        <v>402</v>
      </c>
    </row>
    <row r="838" spans="2:10">
      <c r="B838" s="114">
        <v>109</v>
      </c>
      <c r="C838" s="113" t="s">
        <v>2187</v>
      </c>
      <c r="H838" s="126" t="s">
        <v>163</v>
      </c>
      <c r="I838" s="130"/>
      <c r="J838" s="112" t="s">
        <v>2038</v>
      </c>
    </row>
    <row r="839" spans="2:10">
      <c r="B839" s="114">
        <v>109</v>
      </c>
      <c r="C839" s="113" t="s">
        <v>2187</v>
      </c>
      <c r="H839" s="126" t="s">
        <v>452</v>
      </c>
      <c r="I839" s="130"/>
      <c r="J839" s="112" t="s">
        <v>2039</v>
      </c>
    </row>
    <row r="840" spans="2:10">
      <c r="B840" s="114">
        <v>109</v>
      </c>
      <c r="C840" s="113" t="s">
        <v>2187</v>
      </c>
      <c r="H840" s="126" t="s">
        <v>344</v>
      </c>
      <c r="I840" s="130"/>
      <c r="J840" s="112" t="s">
        <v>408</v>
      </c>
    </row>
    <row r="841" spans="2:10">
      <c r="B841" s="114">
        <v>110</v>
      </c>
      <c r="C841" s="113" t="s">
        <v>2188</v>
      </c>
      <c r="H841" s="126" t="s">
        <v>153</v>
      </c>
      <c r="I841" s="130"/>
    </row>
    <row r="842" spans="2:10">
      <c r="B842" s="114">
        <v>110</v>
      </c>
      <c r="C842" s="113" t="s">
        <v>2188</v>
      </c>
      <c r="H842" s="126" t="s">
        <v>153</v>
      </c>
      <c r="I842" s="130" t="s">
        <v>153</v>
      </c>
      <c r="J842" s="112" t="s">
        <v>170</v>
      </c>
    </row>
    <row r="843" spans="2:10">
      <c r="B843" s="114">
        <v>110</v>
      </c>
      <c r="C843" s="113" t="s">
        <v>2188</v>
      </c>
      <c r="H843" s="126" t="s">
        <v>153</v>
      </c>
      <c r="I843" s="130" t="s">
        <v>155</v>
      </c>
      <c r="J843" s="112" t="s">
        <v>170</v>
      </c>
    </row>
    <row r="844" spans="2:10">
      <c r="B844" s="114">
        <v>110</v>
      </c>
      <c r="C844" s="113" t="s">
        <v>2188</v>
      </c>
      <c r="H844" s="129" t="s">
        <v>153</v>
      </c>
      <c r="I844" s="130" t="s">
        <v>157</v>
      </c>
      <c r="J844" s="112" t="s">
        <v>401</v>
      </c>
    </row>
    <row r="845" spans="2:10">
      <c r="B845" s="114">
        <v>110</v>
      </c>
      <c r="C845" s="113" t="s">
        <v>2188</v>
      </c>
      <c r="H845" s="126" t="s">
        <v>153</v>
      </c>
      <c r="I845" s="130" t="s">
        <v>159</v>
      </c>
      <c r="J845" s="112" t="s">
        <v>170</v>
      </c>
    </row>
    <row r="846" spans="2:10">
      <c r="B846" s="114">
        <v>110</v>
      </c>
      <c r="C846" s="113" t="s">
        <v>2188</v>
      </c>
      <c r="H846" s="126" t="s">
        <v>153</v>
      </c>
      <c r="I846" s="130" t="s">
        <v>161</v>
      </c>
      <c r="J846" s="112" t="s">
        <v>402</v>
      </c>
    </row>
    <row r="847" spans="2:10">
      <c r="B847" s="114">
        <v>110</v>
      </c>
      <c r="C847" s="113" t="s">
        <v>2188</v>
      </c>
      <c r="H847" s="126" t="s">
        <v>163</v>
      </c>
      <c r="I847" s="130"/>
      <c r="J847" s="112" t="s">
        <v>2044</v>
      </c>
    </row>
    <row r="848" spans="2:10">
      <c r="B848" s="114">
        <v>110</v>
      </c>
      <c r="C848" s="113" t="s">
        <v>2188</v>
      </c>
      <c r="H848" s="126" t="s">
        <v>452</v>
      </c>
      <c r="I848" s="130"/>
      <c r="J848" s="112" t="s">
        <v>409</v>
      </c>
    </row>
    <row r="849" spans="2:10">
      <c r="B849" s="114">
        <v>111</v>
      </c>
      <c r="C849" s="113"/>
      <c r="D849" s="113">
        <v>10367638</v>
      </c>
      <c r="H849" s="126" t="s">
        <v>153</v>
      </c>
      <c r="I849" s="130"/>
    </row>
    <row r="850" spans="2:10">
      <c r="B850" s="114">
        <v>111</v>
      </c>
      <c r="C850" s="113"/>
      <c r="D850" s="113">
        <v>10367638</v>
      </c>
      <c r="H850" s="126" t="s">
        <v>153</v>
      </c>
      <c r="I850" s="130" t="s">
        <v>153</v>
      </c>
      <c r="J850" s="112" t="s">
        <v>170</v>
      </c>
    </row>
    <row r="851" spans="2:10">
      <c r="B851" s="114">
        <v>111</v>
      </c>
      <c r="C851" s="113"/>
      <c r="D851" s="113">
        <v>10367638</v>
      </c>
      <c r="H851" s="126" t="s">
        <v>153</v>
      </c>
      <c r="I851" s="130" t="s">
        <v>155</v>
      </c>
      <c r="J851" s="112" t="s">
        <v>170</v>
      </c>
    </row>
    <row r="852" spans="2:10">
      <c r="B852" s="114">
        <v>111</v>
      </c>
      <c r="C852" s="113"/>
      <c r="D852" s="113">
        <v>10367638</v>
      </c>
      <c r="H852" s="129" t="s">
        <v>153</v>
      </c>
      <c r="I852" s="130" t="s">
        <v>157</v>
      </c>
      <c r="J852" s="112" t="s">
        <v>401</v>
      </c>
    </row>
    <row r="853" spans="2:10">
      <c r="B853" s="114">
        <v>111</v>
      </c>
      <c r="C853" s="113"/>
      <c r="D853" s="113">
        <v>10367638</v>
      </c>
      <c r="H853" s="126" t="s">
        <v>153</v>
      </c>
      <c r="I853" s="130" t="s">
        <v>159</v>
      </c>
      <c r="J853" s="112" t="s">
        <v>170</v>
      </c>
    </row>
    <row r="854" spans="2:10">
      <c r="B854" s="114">
        <v>111</v>
      </c>
      <c r="C854" s="113"/>
      <c r="D854" s="113">
        <v>10367638</v>
      </c>
      <c r="H854" s="126" t="s">
        <v>153</v>
      </c>
      <c r="I854" s="130" t="s">
        <v>161</v>
      </c>
      <c r="J854" s="112" t="s">
        <v>402</v>
      </c>
    </row>
    <row r="855" spans="2:10">
      <c r="B855" s="114">
        <v>111</v>
      </c>
      <c r="C855" s="113"/>
      <c r="D855" s="113">
        <v>10367638</v>
      </c>
      <c r="H855" s="126" t="s">
        <v>163</v>
      </c>
      <c r="I855" s="130"/>
      <c r="J855" s="112" t="s">
        <v>443</v>
      </c>
    </row>
    <row r="856" spans="2:10">
      <c r="B856" s="114">
        <v>112</v>
      </c>
      <c r="C856" s="113" t="s">
        <v>2188</v>
      </c>
      <c r="H856" s="126" t="s">
        <v>153</v>
      </c>
      <c r="I856" s="130"/>
    </row>
    <row r="857" spans="2:10">
      <c r="B857" s="114">
        <v>112</v>
      </c>
      <c r="C857" s="113" t="s">
        <v>2188</v>
      </c>
      <c r="H857" s="126" t="s">
        <v>153</v>
      </c>
      <c r="I857" s="130" t="s">
        <v>153</v>
      </c>
      <c r="J857" s="112" t="s">
        <v>170</v>
      </c>
    </row>
    <row r="858" spans="2:10">
      <c r="B858" s="114">
        <v>112</v>
      </c>
      <c r="C858" s="113" t="s">
        <v>2188</v>
      </c>
      <c r="H858" s="126" t="s">
        <v>153</v>
      </c>
      <c r="I858" s="130" t="s">
        <v>155</v>
      </c>
      <c r="J858" s="112" t="s">
        <v>170</v>
      </c>
    </row>
    <row r="859" spans="2:10">
      <c r="B859" s="114">
        <v>112</v>
      </c>
      <c r="C859" s="113" t="s">
        <v>2188</v>
      </c>
      <c r="H859" s="129" t="s">
        <v>153</v>
      </c>
      <c r="I859" s="130" t="s">
        <v>157</v>
      </c>
      <c r="J859" s="112" t="s">
        <v>401</v>
      </c>
    </row>
    <row r="860" spans="2:10">
      <c r="B860" s="114">
        <v>112</v>
      </c>
      <c r="C860" s="113" t="s">
        <v>2188</v>
      </c>
      <c r="H860" s="126" t="s">
        <v>153</v>
      </c>
      <c r="I860" s="130" t="s">
        <v>159</v>
      </c>
      <c r="J860" s="112" t="s">
        <v>170</v>
      </c>
    </row>
    <row r="861" spans="2:10">
      <c r="B861" s="114">
        <v>112</v>
      </c>
      <c r="C861" s="113" t="s">
        <v>2188</v>
      </c>
      <c r="H861" s="126" t="s">
        <v>153</v>
      </c>
      <c r="I861" s="130" t="s">
        <v>161</v>
      </c>
      <c r="J861" s="112" t="s">
        <v>402</v>
      </c>
    </row>
    <row r="862" spans="2:10">
      <c r="B862" s="114">
        <v>112</v>
      </c>
      <c r="C862" s="113" t="s">
        <v>2188</v>
      </c>
      <c r="H862" s="126" t="s">
        <v>163</v>
      </c>
      <c r="I862" s="130"/>
      <c r="J862" s="112" t="s">
        <v>2038</v>
      </c>
    </row>
    <row r="863" spans="2:10">
      <c r="B863" s="114">
        <v>112</v>
      </c>
      <c r="C863" s="113" t="s">
        <v>2188</v>
      </c>
      <c r="H863" s="126" t="s">
        <v>452</v>
      </c>
      <c r="I863" s="130"/>
      <c r="J863" s="112" t="s">
        <v>2039</v>
      </c>
    </row>
    <row r="864" spans="2:10">
      <c r="B864" s="114">
        <v>112</v>
      </c>
      <c r="C864" s="113" t="s">
        <v>2188</v>
      </c>
      <c r="H864" s="126" t="s">
        <v>344</v>
      </c>
      <c r="I864" s="130"/>
      <c r="J864" s="112" t="s">
        <v>408</v>
      </c>
    </row>
    <row r="865" spans="2:10">
      <c r="B865" s="114">
        <v>113</v>
      </c>
      <c r="C865" s="113" t="s">
        <v>2189</v>
      </c>
      <c r="H865" s="126" t="s">
        <v>153</v>
      </c>
      <c r="I865" s="130"/>
    </row>
    <row r="866" spans="2:10">
      <c r="B866" s="114">
        <v>113</v>
      </c>
      <c r="C866" s="113" t="s">
        <v>2189</v>
      </c>
      <c r="H866" s="126" t="s">
        <v>153</v>
      </c>
      <c r="I866" s="130" t="s">
        <v>153</v>
      </c>
      <c r="J866" s="112" t="s">
        <v>170</v>
      </c>
    </row>
    <row r="867" spans="2:10">
      <c r="B867" s="114">
        <v>113</v>
      </c>
      <c r="C867" s="113" t="s">
        <v>2189</v>
      </c>
      <c r="H867" s="126" t="s">
        <v>153</v>
      </c>
      <c r="I867" s="130" t="s">
        <v>155</v>
      </c>
      <c r="J867" s="112" t="s">
        <v>170</v>
      </c>
    </row>
    <row r="868" spans="2:10">
      <c r="B868" s="114">
        <v>113</v>
      </c>
      <c r="C868" s="113" t="s">
        <v>2189</v>
      </c>
      <c r="H868" s="129" t="s">
        <v>153</v>
      </c>
      <c r="I868" s="130" t="s">
        <v>157</v>
      </c>
      <c r="J868" s="112" t="s">
        <v>401</v>
      </c>
    </row>
    <row r="869" spans="2:10">
      <c r="B869" s="114">
        <v>113</v>
      </c>
      <c r="C869" s="113" t="s">
        <v>2189</v>
      </c>
      <c r="H869" s="126" t="s">
        <v>153</v>
      </c>
      <c r="I869" s="130" t="s">
        <v>159</v>
      </c>
      <c r="J869" s="112" t="s">
        <v>170</v>
      </c>
    </row>
    <row r="870" spans="2:10">
      <c r="B870" s="114">
        <v>113</v>
      </c>
      <c r="C870" s="113" t="s">
        <v>2189</v>
      </c>
      <c r="H870" s="126" t="s">
        <v>153</v>
      </c>
      <c r="I870" s="130" t="s">
        <v>161</v>
      </c>
      <c r="J870" s="112" t="s">
        <v>402</v>
      </c>
    </row>
    <row r="871" spans="2:10">
      <c r="B871" s="114">
        <v>113</v>
      </c>
      <c r="C871" s="113" t="s">
        <v>2189</v>
      </c>
      <c r="H871" s="126" t="s">
        <v>163</v>
      </c>
      <c r="I871" s="130"/>
      <c r="J871" s="112" t="s">
        <v>2044</v>
      </c>
    </row>
    <row r="872" spans="2:10">
      <c r="B872" s="114">
        <v>113</v>
      </c>
      <c r="C872" s="113" t="s">
        <v>2189</v>
      </c>
      <c r="H872" s="126" t="s">
        <v>452</v>
      </c>
      <c r="I872" s="130"/>
      <c r="J872" s="112" t="s">
        <v>409</v>
      </c>
    </row>
    <row r="873" spans="2:10">
      <c r="B873" s="114">
        <v>114</v>
      </c>
      <c r="C873" s="113"/>
      <c r="D873" s="113">
        <v>10361959</v>
      </c>
      <c r="H873" s="126" t="s">
        <v>153</v>
      </c>
      <c r="I873" s="130"/>
    </row>
    <row r="874" spans="2:10">
      <c r="B874" s="114">
        <v>114</v>
      </c>
      <c r="C874" s="113"/>
      <c r="D874" s="113">
        <v>10361959</v>
      </c>
      <c r="H874" s="126" t="s">
        <v>153</v>
      </c>
      <c r="I874" s="130" t="s">
        <v>153</v>
      </c>
      <c r="J874" s="112" t="s">
        <v>170</v>
      </c>
    </row>
    <row r="875" spans="2:10">
      <c r="B875" s="114">
        <v>114</v>
      </c>
      <c r="C875" s="113"/>
      <c r="D875" s="113">
        <v>10361959</v>
      </c>
      <c r="H875" s="126" t="s">
        <v>153</v>
      </c>
      <c r="I875" s="130" t="s">
        <v>155</v>
      </c>
      <c r="J875" s="112" t="s">
        <v>170</v>
      </c>
    </row>
    <row r="876" spans="2:10">
      <c r="B876" s="114">
        <v>114</v>
      </c>
      <c r="C876" s="113"/>
      <c r="D876" s="113">
        <v>10361959</v>
      </c>
      <c r="H876" s="129" t="s">
        <v>153</v>
      </c>
      <c r="I876" s="130" t="s">
        <v>157</v>
      </c>
      <c r="J876" s="112" t="s">
        <v>401</v>
      </c>
    </row>
    <row r="877" spans="2:10">
      <c r="B877" s="114">
        <v>114</v>
      </c>
      <c r="C877" s="113"/>
      <c r="D877" s="113">
        <v>10361959</v>
      </c>
      <c r="H877" s="126" t="s">
        <v>153</v>
      </c>
      <c r="I877" s="130" t="s">
        <v>159</v>
      </c>
      <c r="J877" s="112" t="s">
        <v>170</v>
      </c>
    </row>
    <row r="878" spans="2:10">
      <c r="B878" s="114">
        <v>114</v>
      </c>
      <c r="C878" s="113"/>
      <c r="D878" s="113">
        <v>10361959</v>
      </c>
      <c r="H878" s="126" t="s">
        <v>153</v>
      </c>
      <c r="I878" s="130" t="s">
        <v>161</v>
      </c>
      <c r="J878" s="112" t="s">
        <v>402</v>
      </c>
    </row>
    <row r="879" spans="2:10">
      <c r="B879" s="114">
        <v>114</v>
      </c>
      <c r="C879" s="113"/>
      <c r="D879" s="113">
        <v>10361959</v>
      </c>
      <c r="H879" s="126" t="s">
        <v>163</v>
      </c>
      <c r="I879" s="130"/>
      <c r="J879" s="112" t="s">
        <v>443</v>
      </c>
    </row>
    <row r="880" spans="2:10">
      <c r="B880" s="114">
        <v>115</v>
      </c>
      <c r="C880" s="113" t="s">
        <v>2189</v>
      </c>
      <c r="H880" s="126" t="s">
        <v>153</v>
      </c>
      <c r="I880" s="130"/>
    </row>
    <row r="881" spans="2:10">
      <c r="B881" s="114">
        <v>115</v>
      </c>
      <c r="C881" s="113" t="s">
        <v>2189</v>
      </c>
      <c r="H881" s="126" t="s">
        <v>153</v>
      </c>
      <c r="I881" s="130" t="s">
        <v>153</v>
      </c>
      <c r="J881" s="112" t="s">
        <v>170</v>
      </c>
    </row>
    <row r="882" spans="2:10">
      <c r="B882" s="114">
        <v>115</v>
      </c>
      <c r="C882" s="113" t="s">
        <v>2189</v>
      </c>
      <c r="H882" s="126" t="s">
        <v>153</v>
      </c>
      <c r="I882" s="130" t="s">
        <v>155</v>
      </c>
      <c r="J882" s="112" t="s">
        <v>170</v>
      </c>
    </row>
    <row r="883" spans="2:10">
      <c r="B883" s="114">
        <v>115</v>
      </c>
      <c r="C883" s="113" t="s">
        <v>2189</v>
      </c>
      <c r="H883" s="129" t="s">
        <v>153</v>
      </c>
      <c r="I883" s="130" t="s">
        <v>157</v>
      </c>
      <c r="J883" s="112" t="s">
        <v>401</v>
      </c>
    </row>
    <row r="884" spans="2:10">
      <c r="B884" s="114">
        <v>115</v>
      </c>
      <c r="C884" s="113" t="s">
        <v>2189</v>
      </c>
      <c r="H884" s="126" t="s">
        <v>153</v>
      </c>
      <c r="I884" s="130" t="s">
        <v>159</v>
      </c>
      <c r="J884" s="112" t="s">
        <v>170</v>
      </c>
    </row>
    <row r="885" spans="2:10">
      <c r="B885" s="114">
        <v>115</v>
      </c>
      <c r="C885" s="113" t="s">
        <v>2189</v>
      </c>
      <c r="H885" s="126" t="s">
        <v>153</v>
      </c>
      <c r="I885" s="130" t="s">
        <v>161</v>
      </c>
      <c r="J885" s="112" t="s">
        <v>402</v>
      </c>
    </row>
    <row r="886" spans="2:10">
      <c r="B886" s="114">
        <v>115</v>
      </c>
      <c r="C886" s="113" t="s">
        <v>2189</v>
      </c>
      <c r="H886" s="126" t="s">
        <v>163</v>
      </c>
      <c r="I886" s="130"/>
      <c r="J886" s="112" t="s">
        <v>2038</v>
      </c>
    </row>
    <row r="887" spans="2:10">
      <c r="B887" s="114">
        <v>115</v>
      </c>
      <c r="C887" s="113" t="s">
        <v>2189</v>
      </c>
      <c r="H887" s="126" t="s">
        <v>452</v>
      </c>
      <c r="I887" s="130"/>
      <c r="J887" s="112" t="s">
        <v>2039</v>
      </c>
    </row>
    <row r="888" spans="2:10">
      <c r="B888" s="114">
        <v>115</v>
      </c>
      <c r="C888" s="113" t="s">
        <v>2189</v>
      </c>
      <c r="H888" s="126" t="s">
        <v>344</v>
      </c>
      <c r="I888" s="130"/>
      <c r="J888" s="112" t="s">
        <v>408</v>
      </c>
    </row>
    <row r="889" spans="2:10">
      <c r="B889" s="114">
        <v>76</v>
      </c>
      <c r="C889" s="113" t="s">
        <v>2177</v>
      </c>
      <c r="H889" s="126" t="s">
        <v>153</v>
      </c>
      <c r="I889" s="130"/>
    </row>
    <row r="890" spans="2:10">
      <c r="B890" s="114">
        <v>76</v>
      </c>
      <c r="C890" s="113" t="s">
        <v>2177</v>
      </c>
      <c r="H890" s="126" t="s">
        <v>153</v>
      </c>
      <c r="I890" s="130" t="s">
        <v>153</v>
      </c>
      <c r="J890" s="112" t="s">
        <v>170</v>
      </c>
    </row>
    <row r="891" spans="2:10">
      <c r="B891" s="114">
        <v>76</v>
      </c>
      <c r="C891" s="113" t="s">
        <v>2177</v>
      </c>
      <c r="H891" s="126" t="s">
        <v>153</v>
      </c>
      <c r="I891" s="130" t="s">
        <v>155</v>
      </c>
      <c r="J891" s="112" t="s">
        <v>170</v>
      </c>
    </row>
    <row r="892" spans="2:10">
      <c r="B892" s="114">
        <v>76</v>
      </c>
      <c r="C892" s="113" t="s">
        <v>2177</v>
      </c>
      <c r="H892" s="129" t="s">
        <v>153</v>
      </c>
      <c r="I892" s="130" t="s">
        <v>157</v>
      </c>
      <c r="J892" s="112" t="s">
        <v>401</v>
      </c>
    </row>
    <row r="893" spans="2:10">
      <c r="B893" s="114">
        <v>76</v>
      </c>
      <c r="C893" s="113" t="s">
        <v>2177</v>
      </c>
      <c r="H893" s="126" t="s">
        <v>153</v>
      </c>
      <c r="I893" s="130" t="s">
        <v>159</v>
      </c>
      <c r="J893" s="112" t="s">
        <v>170</v>
      </c>
    </row>
    <row r="894" spans="2:10">
      <c r="B894" s="114">
        <v>76</v>
      </c>
      <c r="C894" s="113" t="s">
        <v>2177</v>
      </c>
      <c r="H894" s="126" t="s">
        <v>153</v>
      </c>
      <c r="I894" s="130" t="s">
        <v>161</v>
      </c>
      <c r="J894" s="112" t="s">
        <v>402</v>
      </c>
    </row>
    <row r="895" spans="2:10">
      <c r="B895" s="114">
        <v>76</v>
      </c>
      <c r="C895" s="113" t="s">
        <v>2177</v>
      </c>
      <c r="H895" s="126" t="s">
        <v>163</v>
      </c>
      <c r="I895" s="130"/>
      <c r="J895" s="112" t="s">
        <v>499</v>
      </c>
    </row>
    <row r="896" spans="2:10">
      <c r="B896" s="114">
        <v>77</v>
      </c>
      <c r="C896" s="113"/>
      <c r="D896" s="113">
        <v>10380755</v>
      </c>
      <c r="H896" s="126" t="s">
        <v>153</v>
      </c>
      <c r="I896" s="130"/>
    </row>
    <row r="897" spans="2:10">
      <c r="B897" s="114">
        <v>77</v>
      </c>
      <c r="C897" s="113"/>
      <c r="D897" s="113">
        <v>10380755</v>
      </c>
      <c r="H897" s="126" t="s">
        <v>153</v>
      </c>
      <c r="I897" s="130" t="s">
        <v>153</v>
      </c>
      <c r="J897" s="112" t="s">
        <v>170</v>
      </c>
    </row>
    <row r="898" spans="2:10">
      <c r="B898" s="114">
        <v>77</v>
      </c>
      <c r="C898" s="113"/>
      <c r="D898" s="113">
        <v>10380755</v>
      </c>
      <c r="H898" s="126" t="s">
        <v>153</v>
      </c>
      <c r="I898" s="130" t="s">
        <v>155</v>
      </c>
      <c r="J898" s="112" t="s">
        <v>170</v>
      </c>
    </row>
    <row r="899" spans="2:10">
      <c r="B899" s="114">
        <v>77</v>
      </c>
      <c r="C899" s="113"/>
      <c r="D899" s="113">
        <v>10380755</v>
      </c>
      <c r="H899" s="129" t="s">
        <v>153</v>
      </c>
      <c r="I899" s="130" t="s">
        <v>157</v>
      </c>
      <c r="J899" s="112" t="s">
        <v>401</v>
      </c>
    </row>
    <row r="900" spans="2:10">
      <c r="B900" s="114">
        <v>77</v>
      </c>
      <c r="C900" s="113"/>
      <c r="D900" s="113">
        <v>10380755</v>
      </c>
      <c r="H900" s="126" t="s">
        <v>153</v>
      </c>
      <c r="I900" s="130" t="s">
        <v>159</v>
      </c>
      <c r="J900" s="112" t="s">
        <v>170</v>
      </c>
    </row>
    <row r="901" spans="2:10">
      <c r="B901" s="114">
        <v>77</v>
      </c>
      <c r="C901" s="113"/>
      <c r="D901" s="113">
        <v>10380755</v>
      </c>
      <c r="H901" s="126" t="s">
        <v>153</v>
      </c>
      <c r="I901" s="130" t="s">
        <v>161</v>
      </c>
      <c r="J901" s="112" t="s">
        <v>402</v>
      </c>
    </row>
    <row r="902" spans="2:10">
      <c r="B902" s="114">
        <v>77</v>
      </c>
      <c r="C902" s="113"/>
      <c r="D902" s="113">
        <v>10380755</v>
      </c>
      <c r="H902" s="126" t="s">
        <v>163</v>
      </c>
      <c r="I902" s="130"/>
      <c r="J902" s="112" t="s">
        <v>443</v>
      </c>
    </row>
    <row r="903" spans="2:10">
      <c r="B903" s="114">
        <v>78</v>
      </c>
      <c r="C903" s="113" t="s">
        <v>2177</v>
      </c>
      <c r="H903" s="126" t="s">
        <v>153</v>
      </c>
      <c r="I903" s="130"/>
    </row>
    <row r="904" spans="2:10">
      <c r="B904" s="114">
        <v>78</v>
      </c>
      <c r="C904" s="113" t="s">
        <v>2177</v>
      </c>
      <c r="H904" s="126" t="s">
        <v>153</v>
      </c>
      <c r="I904" s="130" t="s">
        <v>153</v>
      </c>
      <c r="J904" s="112" t="s">
        <v>170</v>
      </c>
    </row>
    <row r="905" spans="2:10">
      <c r="B905" s="114">
        <v>78</v>
      </c>
      <c r="C905" s="113" t="s">
        <v>2177</v>
      </c>
      <c r="H905" s="126" t="s">
        <v>153</v>
      </c>
      <c r="I905" s="130" t="s">
        <v>155</v>
      </c>
      <c r="J905" s="112" t="s">
        <v>170</v>
      </c>
    </row>
    <row r="906" spans="2:10">
      <c r="B906" s="114">
        <v>78</v>
      </c>
      <c r="C906" s="113" t="s">
        <v>2177</v>
      </c>
      <c r="H906" s="129" t="s">
        <v>153</v>
      </c>
      <c r="I906" s="130" t="s">
        <v>157</v>
      </c>
      <c r="J906" s="112" t="s">
        <v>401</v>
      </c>
    </row>
    <row r="907" spans="2:10">
      <c r="B907" s="114">
        <v>78</v>
      </c>
      <c r="C907" s="113" t="s">
        <v>2177</v>
      </c>
      <c r="H907" s="126" t="s">
        <v>153</v>
      </c>
      <c r="I907" s="130" t="s">
        <v>159</v>
      </c>
      <c r="J907" s="112" t="s">
        <v>170</v>
      </c>
    </row>
    <row r="908" spans="2:10">
      <c r="B908" s="114">
        <v>78</v>
      </c>
      <c r="C908" s="113" t="s">
        <v>2177</v>
      </c>
      <c r="H908" s="126" t="s">
        <v>153</v>
      </c>
      <c r="I908" s="130" t="s">
        <v>161</v>
      </c>
      <c r="J908" s="112" t="s">
        <v>402</v>
      </c>
    </row>
    <row r="909" spans="2:10">
      <c r="B909" s="114">
        <v>78</v>
      </c>
      <c r="C909" s="113" t="s">
        <v>2177</v>
      </c>
      <c r="H909" s="126" t="s">
        <v>163</v>
      </c>
      <c r="I909" s="130"/>
      <c r="J909" s="112" t="s">
        <v>2055</v>
      </c>
    </row>
    <row r="910" spans="2:10">
      <c r="B910" s="114">
        <v>78</v>
      </c>
      <c r="C910" s="113" t="s">
        <v>2177</v>
      </c>
      <c r="H910" s="126" t="s">
        <v>452</v>
      </c>
      <c r="I910" s="130"/>
      <c r="J910" s="112" t="s">
        <v>451</v>
      </c>
    </row>
    <row r="911" spans="2:10">
      <c r="B911" s="114">
        <v>116</v>
      </c>
      <c r="C911" s="113" t="s">
        <v>2185</v>
      </c>
      <c r="H911" s="126" t="s">
        <v>153</v>
      </c>
      <c r="I911" s="130"/>
    </row>
    <row r="912" spans="2:10">
      <c r="B912" s="114">
        <v>116</v>
      </c>
      <c r="C912" s="113" t="s">
        <v>2185</v>
      </c>
      <c r="H912" s="126" t="s">
        <v>153</v>
      </c>
      <c r="I912" s="130" t="s">
        <v>153</v>
      </c>
      <c r="J912" s="112" t="s">
        <v>170</v>
      </c>
    </row>
    <row r="913" spans="2:10">
      <c r="B913" s="114">
        <v>116</v>
      </c>
      <c r="C913" s="113" t="s">
        <v>2185</v>
      </c>
      <c r="H913" s="126" t="s">
        <v>153</v>
      </c>
      <c r="I913" s="130" t="s">
        <v>155</v>
      </c>
      <c r="J913" s="112" t="s">
        <v>170</v>
      </c>
    </row>
    <row r="914" spans="2:10">
      <c r="B914" s="114">
        <v>116</v>
      </c>
      <c r="C914" s="113" t="s">
        <v>2185</v>
      </c>
      <c r="H914" s="126" t="s">
        <v>153</v>
      </c>
      <c r="I914" s="130" t="s">
        <v>157</v>
      </c>
      <c r="J914" s="112" t="s">
        <v>401</v>
      </c>
    </row>
    <row r="915" spans="2:10">
      <c r="B915" s="114">
        <v>116</v>
      </c>
      <c r="C915" s="113" t="s">
        <v>2185</v>
      </c>
      <c r="H915" s="126" t="s">
        <v>153</v>
      </c>
      <c r="I915" s="130" t="s">
        <v>159</v>
      </c>
      <c r="J915" s="112" t="s">
        <v>170</v>
      </c>
    </row>
    <row r="916" spans="2:10">
      <c r="B916" s="114">
        <v>116</v>
      </c>
      <c r="C916" s="113" t="s">
        <v>2185</v>
      </c>
      <c r="H916" s="126" t="s">
        <v>153</v>
      </c>
      <c r="I916" s="130" t="s">
        <v>161</v>
      </c>
      <c r="J916" s="112" t="s">
        <v>402</v>
      </c>
    </row>
    <row r="917" spans="2:10">
      <c r="B917" s="114">
        <v>116</v>
      </c>
      <c r="C917" s="113" t="s">
        <v>2185</v>
      </c>
      <c r="H917" s="126" t="s">
        <v>163</v>
      </c>
      <c r="I917" s="130"/>
      <c r="J917" s="112" t="s">
        <v>2023</v>
      </c>
    </row>
    <row r="918" spans="2:10">
      <c r="B918" s="114">
        <v>116</v>
      </c>
      <c r="C918" s="113" t="s">
        <v>2185</v>
      </c>
      <c r="H918" s="126" t="s">
        <v>452</v>
      </c>
      <c r="I918" s="130"/>
      <c r="J918" s="112" t="s">
        <v>2032</v>
      </c>
    </row>
    <row r="919" spans="2:10">
      <c r="B919" s="114">
        <v>117</v>
      </c>
      <c r="C919" s="113"/>
      <c r="D919" s="113">
        <v>10384760</v>
      </c>
      <c r="H919" s="126" t="s">
        <v>153</v>
      </c>
      <c r="I919" s="130"/>
    </row>
    <row r="920" spans="2:10">
      <c r="B920" s="114">
        <v>117</v>
      </c>
      <c r="C920" s="113"/>
      <c r="D920" s="113">
        <v>10384760</v>
      </c>
      <c r="H920" s="126" t="s">
        <v>153</v>
      </c>
      <c r="I920" s="130" t="s">
        <v>153</v>
      </c>
      <c r="J920" s="112" t="s">
        <v>170</v>
      </c>
    </row>
    <row r="921" spans="2:10">
      <c r="B921" s="114">
        <v>117</v>
      </c>
      <c r="C921" s="113"/>
      <c r="D921" s="113">
        <v>10384760</v>
      </c>
      <c r="H921" s="126" t="s">
        <v>153</v>
      </c>
      <c r="I921" s="130" t="s">
        <v>155</v>
      </c>
      <c r="J921" s="112" t="s">
        <v>170</v>
      </c>
    </row>
    <row r="922" spans="2:10">
      <c r="B922" s="114">
        <v>117</v>
      </c>
      <c r="C922" s="113"/>
      <c r="D922" s="113">
        <v>10384760</v>
      </c>
      <c r="H922" s="126" t="s">
        <v>153</v>
      </c>
      <c r="I922" s="130" t="s">
        <v>157</v>
      </c>
      <c r="J922" s="112" t="s">
        <v>401</v>
      </c>
    </row>
    <row r="923" spans="2:10">
      <c r="B923" s="114">
        <v>117</v>
      </c>
      <c r="C923" s="113"/>
      <c r="D923" s="113">
        <v>10384760</v>
      </c>
      <c r="H923" s="126" t="s">
        <v>153</v>
      </c>
      <c r="I923" s="130" t="s">
        <v>159</v>
      </c>
      <c r="J923" s="112" t="s">
        <v>170</v>
      </c>
    </row>
    <row r="924" spans="2:10">
      <c r="B924" s="114">
        <v>117</v>
      </c>
      <c r="C924" s="113"/>
      <c r="D924" s="113">
        <v>10384760</v>
      </c>
      <c r="H924" s="126" t="s">
        <v>153</v>
      </c>
      <c r="I924" s="130" t="s">
        <v>161</v>
      </c>
      <c r="J924" s="112" t="s">
        <v>402</v>
      </c>
    </row>
    <row r="925" spans="2:10">
      <c r="B925" s="114">
        <v>117</v>
      </c>
      <c r="C925" s="113"/>
      <c r="D925" s="113">
        <v>10384760</v>
      </c>
      <c r="H925" s="126" t="s">
        <v>163</v>
      </c>
      <c r="I925" s="130"/>
      <c r="J925" s="112" t="s">
        <v>2025</v>
      </c>
    </row>
    <row r="926" spans="2:10">
      <c r="B926" s="114">
        <v>118</v>
      </c>
      <c r="C926" s="113" t="s">
        <v>2185</v>
      </c>
      <c r="H926" s="126" t="s">
        <v>153</v>
      </c>
      <c r="I926" s="130"/>
    </row>
    <row r="927" spans="2:10">
      <c r="B927" s="114">
        <v>118</v>
      </c>
      <c r="C927" s="113" t="s">
        <v>2185</v>
      </c>
      <c r="H927" s="126" t="s">
        <v>153</v>
      </c>
      <c r="I927" s="130" t="s">
        <v>153</v>
      </c>
      <c r="J927" s="112" t="s">
        <v>170</v>
      </c>
    </row>
    <row r="928" spans="2:10">
      <c r="B928" s="114">
        <v>118</v>
      </c>
      <c r="C928" s="113" t="s">
        <v>2185</v>
      </c>
      <c r="H928" s="126" t="s">
        <v>153</v>
      </c>
      <c r="I928" s="130" t="s">
        <v>155</v>
      </c>
      <c r="J928" s="112" t="s">
        <v>170</v>
      </c>
    </row>
    <row r="929" spans="2:10">
      <c r="B929" s="114">
        <v>118</v>
      </c>
      <c r="C929" s="113" t="s">
        <v>2185</v>
      </c>
      <c r="H929" s="126" t="s">
        <v>153</v>
      </c>
      <c r="I929" s="130" t="s">
        <v>157</v>
      </c>
      <c r="J929" s="112" t="s">
        <v>401</v>
      </c>
    </row>
    <row r="930" spans="2:10">
      <c r="B930" s="114">
        <v>118</v>
      </c>
      <c r="C930" s="113" t="s">
        <v>2185</v>
      </c>
      <c r="H930" s="126" t="s">
        <v>153</v>
      </c>
      <c r="I930" s="130" t="s">
        <v>159</v>
      </c>
      <c r="J930" s="112" t="s">
        <v>170</v>
      </c>
    </row>
    <row r="931" spans="2:10">
      <c r="B931" s="114">
        <v>118</v>
      </c>
      <c r="C931" s="113" t="s">
        <v>2185</v>
      </c>
      <c r="H931" s="126" t="s">
        <v>153</v>
      </c>
      <c r="I931" s="130" t="s">
        <v>161</v>
      </c>
      <c r="J931" s="112" t="s">
        <v>402</v>
      </c>
    </row>
    <row r="932" spans="2:10">
      <c r="B932" s="114">
        <v>118</v>
      </c>
      <c r="C932" s="113" t="s">
        <v>2185</v>
      </c>
      <c r="H932" s="126" t="s">
        <v>163</v>
      </c>
      <c r="I932" s="130"/>
      <c r="J932" s="137" t="s">
        <v>2043</v>
      </c>
    </row>
    <row r="933" spans="2:10">
      <c r="B933" s="114">
        <v>118</v>
      </c>
      <c r="C933" s="113" t="s">
        <v>2185</v>
      </c>
      <c r="H933" s="126" t="s">
        <v>452</v>
      </c>
      <c r="I933" s="130"/>
      <c r="J933" s="112" t="s">
        <v>2030</v>
      </c>
    </row>
    <row r="934" spans="2:10">
      <c r="B934" s="114">
        <v>118</v>
      </c>
      <c r="C934" s="113" t="s">
        <v>2185</v>
      </c>
      <c r="H934" s="126" t="s">
        <v>344</v>
      </c>
      <c r="I934" s="130"/>
      <c r="J934" s="112" t="s">
        <v>2031</v>
      </c>
    </row>
    <row r="935" spans="2:10">
      <c r="B935" s="114">
        <v>119</v>
      </c>
      <c r="C935" s="113" t="s">
        <v>2188</v>
      </c>
      <c r="H935" s="126" t="s">
        <v>153</v>
      </c>
      <c r="I935" s="130"/>
    </row>
    <row r="936" spans="2:10">
      <c r="B936" s="114">
        <v>119</v>
      </c>
      <c r="C936" s="113" t="s">
        <v>2188</v>
      </c>
      <c r="H936" s="126" t="s">
        <v>153</v>
      </c>
      <c r="I936" s="130" t="s">
        <v>153</v>
      </c>
      <c r="J936" s="112" t="s">
        <v>170</v>
      </c>
    </row>
    <row r="937" spans="2:10">
      <c r="B937" s="114">
        <v>119</v>
      </c>
      <c r="C937" s="113" t="s">
        <v>2188</v>
      </c>
      <c r="H937" s="126" t="s">
        <v>153</v>
      </c>
      <c r="I937" s="130" t="s">
        <v>155</v>
      </c>
      <c r="J937" s="112" t="s">
        <v>170</v>
      </c>
    </row>
    <row r="938" spans="2:10">
      <c r="B938" s="114">
        <v>119</v>
      </c>
      <c r="C938" s="113" t="s">
        <v>2188</v>
      </c>
      <c r="H938" s="126" t="s">
        <v>153</v>
      </c>
      <c r="I938" s="130" t="s">
        <v>157</v>
      </c>
      <c r="J938" s="112" t="s">
        <v>401</v>
      </c>
    </row>
    <row r="939" spans="2:10">
      <c r="B939" s="114">
        <v>119</v>
      </c>
      <c r="C939" s="113" t="s">
        <v>2188</v>
      </c>
      <c r="H939" s="126" t="s">
        <v>153</v>
      </c>
      <c r="I939" s="130" t="s">
        <v>159</v>
      </c>
      <c r="J939" s="112" t="s">
        <v>170</v>
      </c>
    </row>
    <row r="940" spans="2:10">
      <c r="B940" s="114">
        <v>119</v>
      </c>
      <c r="C940" s="113" t="s">
        <v>2188</v>
      </c>
      <c r="H940" s="126" t="s">
        <v>153</v>
      </c>
      <c r="I940" s="130" t="s">
        <v>161</v>
      </c>
      <c r="J940" s="112" t="s">
        <v>402</v>
      </c>
    </row>
    <row r="941" spans="2:10">
      <c r="B941" s="114">
        <v>119</v>
      </c>
      <c r="C941" s="113" t="s">
        <v>2188</v>
      </c>
      <c r="H941" s="126" t="s">
        <v>163</v>
      </c>
      <c r="I941" s="130"/>
      <c r="J941" s="112" t="s">
        <v>2023</v>
      </c>
    </row>
    <row r="942" spans="2:10">
      <c r="B942" s="114">
        <v>119</v>
      </c>
      <c r="C942" s="113" t="s">
        <v>2188</v>
      </c>
      <c r="H942" s="126" t="s">
        <v>452</v>
      </c>
      <c r="I942" s="130"/>
      <c r="J942" s="112" t="s">
        <v>2024</v>
      </c>
    </row>
    <row r="943" spans="2:10">
      <c r="B943" s="114">
        <v>120</v>
      </c>
      <c r="C943" s="113"/>
      <c r="D943" s="113">
        <v>10384766</v>
      </c>
      <c r="H943" s="126" t="s">
        <v>153</v>
      </c>
      <c r="I943" s="130"/>
    </row>
    <row r="944" spans="2:10">
      <c r="B944" s="114">
        <v>120</v>
      </c>
      <c r="C944" s="113"/>
      <c r="D944" s="113">
        <v>10384766</v>
      </c>
      <c r="H944" s="126" t="s">
        <v>153</v>
      </c>
      <c r="I944" s="130" t="s">
        <v>153</v>
      </c>
      <c r="J944" s="112" t="s">
        <v>170</v>
      </c>
    </row>
    <row r="945" spans="2:10">
      <c r="B945" s="114">
        <v>120</v>
      </c>
      <c r="C945" s="113"/>
      <c r="D945" s="113">
        <v>10384766</v>
      </c>
      <c r="H945" s="126" t="s">
        <v>153</v>
      </c>
      <c r="I945" s="130" t="s">
        <v>155</v>
      </c>
      <c r="J945" s="112" t="s">
        <v>170</v>
      </c>
    </row>
    <row r="946" spans="2:10">
      <c r="B946" s="114">
        <v>120</v>
      </c>
      <c r="C946" s="113"/>
      <c r="D946" s="113">
        <v>10384766</v>
      </c>
      <c r="H946" s="126" t="s">
        <v>153</v>
      </c>
      <c r="I946" s="130" t="s">
        <v>157</v>
      </c>
      <c r="J946" s="112" t="s">
        <v>401</v>
      </c>
    </row>
    <row r="947" spans="2:10">
      <c r="B947" s="114">
        <v>120</v>
      </c>
      <c r="C947" s="113"/>
      <c r="D947" s="113">
        <v>10384766</v>
      </c>
      <c r="H947" s="126" t="s">
        <v>153</v>
      </c>
      <c r="I947" s="130" t="s">
        <v>159</v>
      </c>
      <c r="J947" s="112" t="s">
        <v>170</v>
      </c>
    </row>
    <row r="948" spans="2:10">
      <c r="B948" s="114">
        <v>120</v>
      </c>
      <c r="C948" s="113"/>
      <c r="D948" s="113">
        <v>10384766</v>
      </c>
      <c r="H948" s="126" t="s">
        <v>153</v>
      </c>
      <c r="I948" s="130" t="s">
        <v>161</v>
      </c>
      <c r="J948" s="112" t="s">
        <v>402</v>
      </c>
    </row>
    <row r="949" spans="2:10">
      <c r="B949" s="114">
        <v>120</v>
      </c>
      <c r="C949" s="113"/>
      <c r="D949" s="113">
        <v>10384766</v>
      </c>
      <c r="H949" s="126" t="s">
        <v>163</v>
      </c>
      <c r="I949" s="130"/>
      <c r="J949" s="112" t="s">
        <v>2025</v>
      </c>
    </row>
    <row r="950" spans="2:10">
      <c r="B950" s="114">
        <v>121</v>
      </c>
      <c r="C950" s="113" t="s">
        <v>2188</v>
      </c>
      <c r="H950" s="126" t="s">
        <v>153</v>
      </c>
      <c r="I950" s="130"/>
    </row>
    <row r="951" spans="2:10">
      <c r="B951" s="114">
        <v>121</v>
      </c>
      <c r="C951" s="113" t="s">
        <v>2188</v>
      </c>
      <c r="H951" s="126" t="s">
        <v>153</v>
      </c>
      <c r="I951" s="130" t="s">
        <v>153</v>
      </c>
      <c r="J951" s="112" t="s">
        <v>170</v>
      </c>
    </row>
    <row r="952" spans="2:10">
      <c r="B952" s="114">
        <v>121</v>
      </c>
      <c r="C952" s="113" t="s">
        <v>2188</v>
      </c>
      <c r="H952" s="126" t="s">
        <v>153</v>
      </c>
      <c r="I952" s="130" t="s">
        <v>155</v>
      </c>
      <c r="J952" s="112" t="s">
        <v>170</v>
      </c>
    </row>
    <row r="953" spans="2:10">
      <c r="B953" s="114">
        <v>121</v>
      </c>
      <c r="C953" s="113" t="s">
        <v>2188</v>
      </c>
      <c r="H953" s="126" t="s">
        <v>153</v>
      </c>
      <c r="I953" s="130" t="s">
        <v>157</v>
      </c>
      <c r="J953" s="112" t="s">
        <v>401</v>
      </c>
    </row>
    <row r="954" spans="2:10">
      <c r="B954" s="114">
        <v>121</v>
      </c>
      <c r="C954" s="113" t="s">
        <v>2188</v>
      </c>
      <c r="H954" s="126" t="s">
        <v>153</v>
      </c>
      <c r="I954" s="130" t="s">
        <v>159</v>
      </c>
      <c r="J954" s="112" t="s">
        <v>170</v>
      </c>
    </row>
    <row r="955" spans="2:10">
      <c r="B955" s="114">
        <v>121</v>
      </c>
      <c r="C955" s="113" t="s">
        <v>2188</v>
      </c>
      <c r="H955" s="126" t="s">
        <v>153</v>
      </c>
      <c r="I955" s="130" t="s">
        <v>161</v>
      </c>
      <c r="J955" s="112" t="s">
        <v>402</v>
      </c>
    </row>
    <row r="956" spans="2:10">
      <c r="B956" s="114">
        <v>121</v>
      </c>
      <c r="C956" s="113" t="s">
        <v>2188</v>
      </c>
      <c r="H956" s="126" t="s">
        <v>163</v>
      </c>
      <c r="I956" s="130"/>
      <c r="J956" s="137" t="s">
        <v>2043</v>
      </c>
    </row>
    <row r="957" spans="2:10">
      <c r="B957" s="114">
        <v>121</v>
      </c>
      <c r="C957" s="113" t="s">
        <v>2188</v>
      </c>
      <c r="H957" s="126" t="s">
        <v>452</v>
      </c>
      <c r="I957" s="130"/>
      <c r="J957" s="112" t="s">
        <v>2030</v>
      </c>
    </row>
    <row r="958" spans="2:10">
      <c r="B958" s="114">
        <v>121</v>
      </c>
      <c r="C958" s="113" t="s">
        <v>2188</v>
      </c>
      <c r="H958" s="126" t="s">
        <v>344</v>
      </c>
      <c r="I958" s="130"/>
      <c r="J958" s="112" t="s">
        <v>2031</v>
      </c>
    </row>
    <row r="959" spans="2:10">
      <c r="B959" s="114">
        <v>122</v>
      </c>
      <c r="C959" s="113" t="s">
        <v>2176</v>
      </c>
      <c r="H959" s="126" t="s">
        <v>153</v>
      </c>
      <c r="I959" s="130"/>
    </row>
    <row r="960" spans="2:10">
      <c r="B960" s="114">
        <v>122</v>
      </c>
      <c r="C960" s="113" t="s">
        <v>2176</v>
      </c>
      <c r="H960" s="126" t="s">
        <v>153</v>
      </c>
      <c r="I960" s="130" t="s">
        <v>153</v>
      </c>
      <c r="J960" s="112" t="s">
        <v>170</v>
      </c>
    </row>
    <row r="961" spans="2:10">
      <c r="B961" s="114">
        <v>122</v>
      </c>
      <c r="C961" s="113" t="s">
        <v>2176</v>
      </c>
      <c r="H961" s="126" t="s">
        <v>153</v>
      </c>
      <c r="I961" s="130" t="s">
        <v>155</v>
      </c>
      <c r="J961" s="112" t="s">
        <v>170</v>
      </c>
    </row>
    <row r="962" spans="2:10">
      <c r="B962" s="114">
        <v>122</v>
      </c>
      <c r="C962" s="113" t="s">
        <v>2176</v>
      </c>
      <c r="H962" s="126" t="s">
        <v>153</v>
      </c>
      <c r="I962" s="130" t="s">
        <v>157</v>
      </c>
      <c r="J962" s="112" t="s">
        <v>401</v>
      </c>
    </row>
    <row r="963" spans="2:10">
      <c r="B963" s="114">
        <v>122</v>
      </c>
      <c r="C963" s="113" t="s">
        <v>2176</v>
      </c>
      <c r="H963" s="126" t="s">
        <v>153</v>
      </c>
      <c r="I963" s="130" t="s">
        <v>159</v>
      </c>
      <c r="J963" s="112" t="s">
        <v>170</v>
      </c>
    </row>
    <row r="964" spans="2:10">
      <c r="B964" s="114">
        <v>122</v>
      </c>
      <c r="C964" s="113" t="s">
        <v>2176</v>
      </c>
      <c r="H964" s="126" t="s">
        <v>153</v>
      </c>
      <c r="I964" s="130" t="s">
        <v>161</v>
      </c>
      <c r="J964" s="112" t="s">
        <v>402</v>
      </c>
    </row>
    <row r="965" spans="2:10">
      <c r="B965" s="114">
        <v>122</v>
      </c>
      <c r="C965" s="113" t="s">
        <v>2176</v>
      </c>
      <c r="H965" s="126" t="s">
        <v>163</v>
      </c>
      <c r="I965" s="130"/>
      <c r="J965" s="112" t="s">
        <v>2023</v>
      </c>
    </row>
    <row r="966" spans="2:10">
      <c r="B966" s="114">
        <v>123</v>
      </c>
      <c r="C966" s="113" t="s">
        <v>2176</v>
      </c>
      <c r="H966" s="126" t="s">
        <v>153</v>
      </c>
      <c r="I966" s="130"/>
    </row>
    <row r="967" spans="2:10">
      <c r="B967" s="114">
        <v>123</v>
      </c>
      <c r="C967" s="113" t="s">
        <v>2176</v>
      </c>
      <c r="H967" s="126" t="s">
        <v>153</v>
      </c>
      <c r="I967" s="130" t="s">
        <v>153</v>
      </c>
      <c r="J967" s="112" t="s">
        <v>170</v>
      </c>
    </row>
    <row r="968" spans="2:10">
      <c r="B968" s="114">
        <v>123</v>
      </c>
      <c r="C968" s="113" t="s">
        <v>2176</v>
      </c>
      <c r="H968" s="126" t="s">
        <v>153</v>
      </c>
      <c r="I968" s="130" t="s">
        <v>155</v>
      </c>
      <c r="J968" s="112" t="s">
        <v>170</v>
      </c>
    </row>
    <row r="969" spans="2:10">
      <c r="B969" s="114">
        <v>123</v>
      </c>
      <c r="C969" s="113" t="s">
        <v>2176</v>
      </c>
      <c r="H969" s="126" t="s">
        <v>153</v>
      </c>
      <c r="I969" s="130" t="s">
        <v>157</v>
      </c>
      <c r="J969" s="112" t="s">
        <v>401</v>
      </c>
    </row>
    <row r="970" spans="2:10">
      <c r="B970" s="114">
        <v>123</v>
      </c>
      <c r="C970" s="113" t="s">
        <v>2176</v>
      </c>
      <c r="H970" s="126" t="s">
        <v>153</v>
      </c>
      <c r="I970" s="130" t="s">
        <v>159</v>
      </c>
      <c r="J970" s="112" t="s">
        <v>170</v>
      </c>
    </row>
    <row r="971" spans="2:10">
      <c r="B971" s="114">
        <v>123</v>
      </c>
      <c r="C971" s="113" t="s">
        <v>2176</v>
      </c>
      <c r="H971" s="126" t="s">
        <v>153</v>
      </c>
      <c r="I971" s="130" t="s">
        <v>161</v>
      </c>
      <c r="J971" s="112" t="s">
        <v>402</v>
      </c>
    </row>
    <row r="972" spans="2:10">
      <c r="B972" s="114">
        <v>123</v>
      </c>
      <c r="C972" s="113" t="s">
        <v>2176</v>
      </c>
      <c r="H972" s="126" t="s">
        <v>163</v>
      </c>
      <c r="I972" s="130"/>
      <c r="J972" s="137" t="s">
        <v>2043</v>
      </c>
    </row>
    <row r="973" spans="2:10">
      <c r="B973" s="114">
        <v>124</v>
      </c>
      <c r="C973" s="113" t="s">
        <v>2165</v>
      </c>
      <c r="H973" s="126" t="s">
        <v>153</v>
      </c>
      <c r="I973" s="130"/>
    </row>
    <row r="974" spans="2:10">
      <c r="B974" s="114">
        <v>124</v>
      </c>
      <c r="C974" s="113" t="s">
        <v>2165</v>
      </c>
      <c r="H974" s="126" t="s">
        <v>153</v>
      </c>
      <c r="I974" s="130" t="s">
        <v>153</v>
      </c>
      <c r="J974" s="112" t="s">
        <v>170</v>
      </c>
    </row>
    <row r="975" spans="2:10">
      <c r="B975" s="114">
        <v>124</v>
      </c>
      <c r="C975" s="113" t="s">
        <v>2165</v>
      </c>
      <c r="H975" s="126" t="s">
        <v>153</v>
      </c>
      <c r="I975" s="130" t="s">
        <v>155</v>
      </c>
      <c r="J975" s="112" t="s">
        <v>170</v>
      </c>
    </row>
    <row r="976" spans="2:10">
      <c r="B976" s="114">
        <v>124</v>
      </c>
      <c r="C976" s="113" t="s">
        <v>2165</v>
      </c>
      <c r="H976" s="126" t="s">
        <v>153</v>
      </c>
      <c r="I976" s="130" t="s">
        <v>157</v>
      </c>
      <c r="J976" s="112" t="s">
        <v>401</v>
      </c>
    </row>
    <row r="977" spans="2:10">
      <c r="B977" s="114">
        <v>124</v>
      </c>
      <c r="C977" s="113" t="s">
        <v>2165</v>
      </c>
      <c r="H977" s="126" t="s">
        <v>153</v>
      </c>
      <c r="I977" s="130" t="s">
        <v>159</v>
      </c>
      <c r="J977" s="112" t="s">
        <v>170</v>
      </c>
    </row>
    <row r="978" spans="2:10">
      <c r="B978" s="114">
        <v>124</v>
      </c>
      <c r="C978" s="113" t="s">
        <v>2165</v>
      </c>
      <c r="H978" s="126" t="s">
        <v>153</v>
      </c>
      <c r="I978" s="130" t="s">
        <v>161</v>
      </c>
      <c r="J978" s="112" t="s">
        <v>402</v>
      </c>
    </row>
    <row r="979" spans="2:10">
      <c r="B979" s="114">
        <v>124</v>
      </c>
      <c r="C979" s="113" t="s">
        <v>2165</v>
      </c>
      <c r="H979" s="126" t="s">
        <v>163</v>
      </c>
      <c r="I979" s="130"/>
      <c r="J979" s="137" t="s">
        <v>2043</v>
      </c>
    </row>
    <row r="980" spans="2:10">
      <c r="B980" s="114">
        <v>124</v>
      </c>
      <c r="C980" s="113" t="s">
        <v>2165</v>
      </c>
      <c r="H980" s="126" t="s">
        <v>452</v>
      </c>
      <c r="I980" s="130"/>
      <c r="J980" s="112" t="s">
        <v>2030</v>
      </c>
    </row>
    <row r="981" spans="2:10">
      <c r="B981" s="114">
        <v>125</v>
      </c>
      <c r="C981" s="113" t="s">
        <v>2190</v>
      </c>
      <c r="H981" s="126" t="s">
        <v>153</v>
      </c>
      <c r="I981" s="130"/>
    </row>
    <row r="982" spans="2:10">
      <c r="B982" s="114">
        <v>125</v>
      </c>
      <c r="C982" s="113" t="s">
        <v>2190</v>
      </c>
      <c r="H982" s="126" t="s">
        <v>153</v>
      </c>
      <c r="I982" s="130" t="s">
        <v>153</v>
      </c>
      <c r="J982" s="112" t="s">
        <v>170</v>
      </c>
    </row>
    <row r="983" spans="2:10">
      <c r="B983" s="114">
        <v>125</v>
      </c>
      <c r="C983" s="113" t="s">
        <v>2190</v>
      </c>
      <c r="H983" s="126" t="s">
        <v>153</v>
      </c>
      <c r="I983" s="130" t="s">
        <v>155</v>
      </c>
      <c r="J983" s="112" t="s">
        <v>170</v>
      </c>
    </row>
    <row r="984" spans="2:10">
      <c r="B984" s="114">
        <v>125</v>
      </c>
      <c r="C984" s="113" t="s">
        <v>2190</v>
      </c>
      <c r="H984" s="126" t="s">
        <v>153</v>
      </c>
      <c r="I984" s="130" t="s">
        <v>157</v>
      </c>
      <c r="J984" s="112" t="s">
        <v>401</v>
      </c>
    </row>
    <row r="985" spans="2:10">
      <c r="B985" s="114">
        <v>125</v>
      </c>
      <c r="C985" s="113" t="s">
        <v>2190</v>
      </c>
      <c r="H985" s="126" t="s">
        <v>153</v>
      </c>
      <c r="I985" s="130" t="s">
        <v>159</v>
      </c>
      <c r="J985" s="112" t="s">
        <v>170</v>
      </c>
    </row>
    <row r="986" spans="2:10">
      <c r="B986" s="114">
        <v>125</v>
      </c>
      <c r="C986" s="113" t="s">
        <v>2190</v>
      </c>
      <c r="H986" s="126" t="s">
        <v>153</v>
      </c>
      <c r="I986" s="130" t="s">
        <v>161</v>
      </c>
      <c r="J986" s="112" t="s">
        <v>402</v>
      </c>
    </row>
    <row r="987" spans="2:10">
      <c r="B987" s="114">
        <v>125</v>
      </c>
      <c r="C987" s="113" t="s">
        <v>2190</v>
      </c>
      <c r="H987" s="126" t="s">
        <v>163</v>
      </c>
      <c r="I987" s="130"/>
      <c r="J987" s="112" t="s">
        <v>2083</v>
      </c>
    </row>
    <row r="988" spans="2:10">
      <c r="B988" s="114">
        <v>125</v>
      </c>
      <c r="C988" s="113" t="s">
        <v>2190</v>
      </c>
      <c r="H988" s="126" t="s">
        <v>452</v>
      </c>
      <c r="I988" s="130"/>
      <c r="J988" s="112" t="s">
        <v>2084</v>
      </c>
    </row>
    <row r="989" spans="2:10">
      <c r="B989" s="114">
        <v>125</v>
      </c>
      <c r="C989" s="113" t="s">
        <v>2190</v>
      </c>
      <c r="H989" s="126" t="s">
        <v>344</v>
      </c>
      <c r="I989" s="130"/>
      <c r="J989" s="112" t="s">
        <v>2082</v>
      </c>
    </row>
    <row r="990" spans="2:10">
      <c r="B990" s="114">
        <v>126</v>
      </c>
      <c r="C990" s="113" t="s">
        <v>2190</v>
      </c>
      <c r="H990" s="126" t="s">
        <v>153</v>
      </c>
      <c r="I990" s="130"/>
    </row>
    <row r="991" spans="2:10">
      <c r="B991" s="114">
        <v>126</v>
      </c>
      <c r="C991" s="113" t="s">
        <v>2190</v>
      </c>
      <c r="H991" s="126" t="s">
        <v>153</v>
      </c>
      <c r="I991" s="130" t="s">
        <v>153</v>
      </c>
      <c r="J991" s="112" t="s">
        <v>170</v>
      </c>
    </row>
    <row r="992" spans="2:10">
      <c r="B992" s="114">
        <v>126</v>
      </c>
      <c r="C992" s="113" t="s">
        <v>2190</v>
      </c>
      <c r="H992" s="126" t="s">
        <v>153</v>
      </c>
      <c r="I992" s="130" t="s">
        <v>155</v>
      </c>
      <c r="J992" s="112" t="s">
        <v>170</v>
      </c>
    </row>
    <row r="993" spans="2:10">
      <c r="B993" s="114">
        <v>126</v>
      </c>
      <c r="C993" s="113" t="s">
        <v>2190</v>
      </c>
      <c r="H993" s="126" t="s">
        <v>153</v>
      </c>
      <c r="I993" s="130" t="s">
        <v>157</v>
      </c>
      <c r="J993" s="112" t="s">
        <v>401</v>
      </c>
    </row>
    <row r="994" spans="2:10">
      <c r="B994" s="114">
        <v>126</v>
      </c>
      <c r="C994" s="113" t="s">
        <v>2190</v>
      </c>
      <c r="H994" s="126" t="s">
        <v>153</v>
      </c>
      <c r="I994" s="130" t="s">
        <v>159</v>
      </c>
      <c r="J994" s="112" t="s">
        <v>170</v>
      </c>
    </row>
    <row r="995" spans="2:10">
      <c r="B995" s="114">
        <v>126</v>
      </c>
      <c r="C995" s="113" t="s">
        <v>2190</v>
      </c>
      <c r="H995" s="126" t="s">
        <v>153</v>
      </c>
      <c r="I995" s="130" t="s">
        <v>161</v>
      </c>
      <c r="J995" s="112" t="s">
        <v>402</v>
      </c>
    </row>
    <row r="996" spans="2:10">
      <c r="B996" s="114">
        <v>126</v>
      </c>
      <c r="C996" s="113" t="s">
        <v>2190</v>
      </c>
      <c r="H996" s="126" t="s">
        <v>163</v>
      </c>
      <c r="I996" s="130"/>
      <c r="J996" s="112" t="s">
        <v>2086</v>
      </c>
    </row>
    <row r="997" spans="2:10">
      <c r="B997" s="114">
        <v>126</v>
      </c>
      <c r="C997" s="113" t="s">
        <v>2190</v>
      </c>
      <c r="H997" s="126" t="s">
        <v>452</v>
      </c>
      <c r="I997" s="130"/>
      <c r="J997" s="112" t="s">
        <v>2083</v>
      </c>
    </row>
    <row r="998" spans="2:10">
      <c r="B998" s="114">
        <v>126</v>
      </c>
      <c r="C998" s="113" t="s">
        <v>2190</v>
      </c>
      <c r="H998" s="126" t="s">
        <v>344</v>
      </c>
      <c r="I998" s="130"/>
      <c r="J998" s="112" t="s">
        <v>2084</v>
      </c>
    </row>
    <row r="999" spans="2:10">
      <c r="B999" s="114">
        <v>126</v>
      </c>
      <c r="C999" s="113" t="s">
        <v>2190</v>
      </c>
      <c r="H999" s="126" t="s">
        <v>345</v>
      </c>
      <c r="I999" s="130"/>
      <c r="J999" s="112" t="s">
        <v>2082</v>
      </c>
    </row>
    <row r="1000" spans="2:10">
      <c r="B1000" s="114">
        <v>126</v>
      </c>
      <c r="C1000" s="113" t="s">
        <v>2190</v>
      </c>
      <c r="H1000" s="126" t="s">
        <v>346</v>
      </c>
      <c r="I1000" s="130"/>
      <c r="J1000" s="112" t="s">
        <v>2085</v>
      </c>
    </row>
    <row r="1001" spans="2:10">
      <c r="B1001" s="113">
        <v>127</v>
      </c>
      <c r="C1001" s="113" t="s">
        <v>2142</v>
      </c>
      <c r="H1001" s="113" t="s">
        <v>153</v>
      </c>
      <c r="I1001" s="113" t="s">
        <v>2731</v>
      </c>
      <c r="J1001" s="112" t="s">
        <v>2146</v>
      </c>
    </row>
    <row r="1002" spans="2:10">
      <c r="B1002" s="113">
        <v>127</v>
      </c>
      <c r="C1002" s="113" t="s">
        <v>2142</v>
      </c>
      <c r="H1002" s="113" t="s">
        <v>153</v>
      </c>
      <c r="I1002" s="113" t="s">
        <v>153</v>
      </c>
      <c r="J1002" s="112" t="s">
        <v>2732</v>
      </c>
    </row>
    <row r="1003" spans="2:10">
      <c r="B1003" s="113">
        <v>127</v>
      </c>
      <c r="C1003" s="113" t="s">
        <v>2142</v>
      </c>
      <c r="H1003" s="113" t="s">
        <v>153</v>
      </c>
      <c r="I1003" s="113" t="s">
        <v>155</v>
      </c>
      <c r="J1003" s="112" t="s">
        <v>2733</v>
      </c>
    </row>
    <row r="1004" spans="2:10">
      <c r="B1004" s="113">
        <v>127</v>
      </c>
      <c r="C1004" s="113" t="s">
        <v>2142</v>
      </c>
      <c r="H1004" s="113" t="s">
        <v>153</v>
      </c>
      <c r="I1004" s="113" t="s">
        <v>157</v>
      </c>
      <c r="J1004" s="112" t="s">
        <v>2734</v>
      </c>
    </row>
    <row r="1005" spans="2:10">
      <c r="B1005" s="113">
        <v>127</v>
      </c>
      <c r="C1005" s="113" t="s">
        <v>2142</v>
      </c>
      <c r="H1005" s="113" t="s">
        <v>153</v>
      </c>
      <c r="I1005" s="113" t="s">
        <v>159</v>
      </c>
      <c r="J1005" s="112" t="s">
        <v>170</v>
      </c>
    </row>
    <row r="1006" spans="2:10">
      <c r="B1006" s="113">
        <v>127</v>
      </c>
      <c r="C1006" s="113" t="s">
        <v>2142</v>
      </c>
      <c r="H1006" s="113" t="s">
        <v>153</v>
      </c>
      <c r="I1006" s="113" t="s">
        <v>161</v>
      </c>
      <c r="J1006" s="112" t="s">
        <v>170</v>
      </c>
    </row>
    <row r="1007" spans="2:10">
      <c r="B1007" s="113">
        <v>127</v>
      </c>
      <c r="C1007" s="113" t="s">
        <v>2142</v>
      </c>
      <c r="H1007" s="113" t="s">
        <v>163</v>
      </c>
      <c r="I1007" s="113" t="s">
        <v>2731</v>
      </c>
      <c r="J1007" s="112" t="s">
        <v>2735</v>
      </c>
    </row>
    <row r="1008" spans="2:10">
      <c r="B1008" s="113">
        <v>127</v>
      </c>
      <c r="C1008" s="113" t="s">
        <v>2142</v>
      </c>
      <c r="H1008" s="113" t="s">
        <v>452</v>
      </c>
      <c r="I1008" s="113" t="s">
        <v>2731</v>
      </c>
      <c r="J1008" s="112" t="s">
        <v>2736</v>
      </c>
    </row>
    <row r="1009" spans="2:10">
      <c r="B1009" s="113">
        <v>128</v>
      </c>
      <c r="C1009" s="113"/>
      <c r="D1009" s="113" t="s">
        <v>2329</v>
      </c>
      <c r="H1009" s="113" t="s">
        <v>153</v>
      </c>
      <c r="I1009" s="113" t="s">
        <v>2731</v>
      </c>
      <c r="J1009" s="112" t="s">
        <v>2330</v>
      </c>
    </row>
    <row r="1010" spans="2:10">
      <c r="B1010" s="113">
        <v>128</v>
      </c>
      <c r="C1010" s="113"/>
      <c r="D1010" s="113" t="s">
        <v>2329</v>
      </c>
      <c r="H1010" s="113" t="s">
        <v>153</v>
      </c>
      <c r="I1010" s="113" t="s">
        <v>153</v>
      </c>
      <c r="J1010" s="112" t="s">
        <v>2732</v>
      </c>
    </row>
    <row r="1011" spans="2:10">
      <c r="B1011" s="113">
        <v>128</v>
      </c>
      <c r="C1011" s="113"/>
      <c r="D1011" s="113" t="s">
        <v>2329</v>
      </c>
      <c r="H1011" s="113" t="s">
        <v>153</v>
      </c>
      <c r="I1011" s="113" t="s">
        <v>155</v>
      </c>
      <c r="J1011" s="112" t="s">
        <v>2733</v>
      </c>
    </row>
    <row r="1012" spans="2:10">
      <c r="B1012" s="113">
        <v>128</v>
      </c>
      <c r="C1012" s="113"/>
      <c r="D1012" s="113" t="s">
        <v>2329</v>
      </c>
      <c r="H1012" s="113" t="s">
        <v>153</v>
      </c>
      <c r="I1012" s="113">
        <v>12</v>
      </c>
      <c r="J1012" s="112" t="s">
        <v>2734</v>
      </c>
    </row>
    <row r="1013" spans="2:10">
      <c r="B1013" s="113">
        <v>128</v>
      </c>
      <c r="C1013" s="113"/>
      <c r="D1013" s="113" t="s">
        <v>2329</v>
      </c>
      <c r="H1013" s="113" t="s">
        <v>153</v>
      </c>
      <c r="I1013" s="113" t="s">
        <v>159</v>
      </c>
      <c r="J1013" s="112" t="s">
        <v>170</v>
      </c>
    </row>
    <row r="1014" spans="2:10">
      <c r="B1014" s="113">
        <v>128</v>
      </c>
      <c r="C1014" s="113"/>
      <c r="D1014" s="113" t="s">
        <v>2329</v>
      </c>
      <c r="H1014" s="113" t="s">
        <v>153</v>
      </c>
      <c r="I1014" s="113" t="s">
        <v>161</v>
      </c>
      <c r="J1014" s="112" t="s">
        <v>170</v>
      </c>
    </row>
    <row r="1015" spans="2:10">
      <c r="B1015" s="113">
        <v>128</v>
      </c>
      <c r="C1015" s="113"/>
      <c r="D1015" s="113" t="s">
        <v>2329</v>
      </c>
      <c r="H1015" s="113" t="s">
        <v>163</v>
      </c>
      <c r="I1015" s="113" t="s">
        <v>2731</v>
      </c>
      <c r="J1015" s="112" t="s">
        <v>2737</v>
      </c>
    </row>
    <row r="1016" spans="2:10">
      <c r="B1016" s="113">
        <v>129</v>
      </c>
      <c r="C1016" s="113"/>
      <c r="D1016" s="113" t="s">
        <v>2329</v>
      </c>
      <c r="H1016" s="113" t="s">
        <v>153</v>
      </c>
      <c r="I1016" s="113" t="s">
        <v>2731</v>
      </c>
      <c r="J1016" s="112" t="s">
        <v>2332</v>
      </c>
    </row>
    <row r="1017" spans="2:10">
      <c r="B1017" s="113">
        <v>129</v>
      </c>
      <c r="C1017" s="113"/>
      <c r="D1017" s="113" t="s">
        <v>2329</v>
      </c>
      <c r="H1017" s="113" t="s">
        <v>153</v>
      </c>
      <c r="I1017" s="113" t="s">
        <v>153</v>
      </c>
      <c r="J1017" s="112" t="s">
        <v>2732</v>
      </c>
    </row>
    <row r="1018" spans="2:10">
      <c r="B1018" s="113">
        <v>129</v>
      </c>
      <c r="C1018" s="113"/>
      <c r="D1018" s="113" t="s">
        <v>2329</v>
      </c>
      <c r="H1018" s="113" t="s">
        <v>153</v>
      </c>
      <c r="I1018" s="113" t="s">
        <v>155</v>
      </c>
      <c r="J1018" s="112" t="s">
        <v>2733</v>
      </c>
    </row>
    <row r="1019" spans="2:10">
      <c r="B1019" s="113">
        <v>129</v>
      </c>
      <c r="C1019" s="113"/>
      <c r="D1019" s="113" t="s">
        <v>2329</v>
      </c>
      <c r="H1019" s="113" t="s">
        <v>153</v>
      </c>
      <c r="I1019" s="113" t="s">
        <v>157</v>
      </c>
      <c r="J1019" s="112" t="s">
        <v>2734</v>
      </c>
    </row>
    <row r="1020" spans="2:10">
      <c r="B1020" s="113">
        <v>129</v>
      </c>
      <c r="C1020" s="113"/>
      <c r="D1020" s="113" t="s">
        <v>2329</v>
      </c>
      <c r="H1020" s="113" t="s">
        <v>153</v>
      </c>
      <c r="I1020" s="113" t="s">
        <v>159</v>
      </c>
      <c r="J1020" s="112" t="s">
        <v>170</v>
      </c>
    </row>
    <row r="1021" spans="2:10">
      <c r="B1021" s="113">
        <v>129</v>
      </c>
      <c r="C1021" s="113"/>
      <c r="D1021" s="113" t="s">
        <v>2329</v>
      </c>
      <c r="H1021" s="113" t="s">
        <v>153</v>
      </c>
      <c r="I1021" s="113" t="s">
        <v>161</v>
      </c>
      <c r="J1021" s="112" t="s">
        <v>170</v>
      </c>
    </row>
    <row r="1022" spans="2:10">
      <c r="B1022" s="113">
        <v>129</v>
      </c>
      <c r="C1022" s="113"/>
      <c r="D1022" s="113" t="s">
        <v>2329</v>
      </c>
      <c r="H1022" s="113" t="s">
        <v>163</v>
      </c>
      <c r="I1022" s="113" t="s">
        <v>2731</v>
      </c>
      <c r="J1022" s="112" t="s">
        <v>2738</v>
      </c>
    </row>
    <row r="1023" spans="2:10">
      <c r="B1023" s="113">
        <v>130</v>
      </c>
      <c r="C1023" s="113"/>
      <c r="D1023" s="113" t="s">
        <v>2329</v>
      </c>
      <c r="H1023" s="113" t="s">
        <v>153</v>
      </c>
      <c r="I1023" s="113" t="s">
        <v>2731</v>
      </c>
      <c r="J1023" s="112" t="s">
        <v>2334</v>
      </c>
    </row>
    <row r="1024" spans="2:10">
      <c r="B1024" s="113">
        <v>130</v>
      </c>
      <c r="C1024" s="113"/>
      <c r="D1024" s="113" t="s">
        <v>2329</v>
      </c>
      <c r="H1024" s="113" t="s">
        <v>153</v>
      </c>
      <c r="I1024" s="113" t="s">
        <v>153</v>
      </c>
      <c r="J1024" s="112" t="s">
        <v>2732</v>
      </c>
    </row>
    <row r="1025" spans="2:10">
      <c r="B1025" s="113">
        <v>130</v>
      </c>
      <c r="C1025" s="113"/>
      <c r="D1025" s="113" t="s">
        <v>2329</v>
      </c>
      <c r="H1025" s="113" t="s">
        <v>153</v>
      </c>
      <c r="I1025" s="113" t="s">
        <v>155</v>
      </c>
      <c r="J1025" s="112" t="s">
        <v>2733</v>
      </c>
    </row>
    <row r="1026" spans="2:10">
      <c r="B1026" s="113">
        <v>130</v>
      </c>
      <c r="C1026" s="113"/>
      <c r="D1026" s="113" t="s">
        <v>2329</v>
      </c>
      <c r="H1026" s="113" t="s">
        <v>153</v>
      </c>
      <c r="I1026" s="113" t="s">
        <v>157</v>
      </c>
      <c r="J1026" s="112" t="s">
        <v>2734</v>
      </c>
    </row>
    <row r="1027" spans="2:10">
      <c r="B1027" s="113">
        <v>130</v>
      </c>
      <c r="C1027" s="113"/>
      <c r="D1027" s="113" t="s">
        <v>2329</v>
      </c>
      <c r="H1027" s="113" t="s">
        <v>153</v>
      </c>
      <c r="I1027" s="113" t="s">
        <v>159</v>
      </c>
      <c r="J1027" s="112" t="s">
        <v>170</v>
      </c>
    </row>
    <row r="1028" spans="2:10">
      <c r="B1028" s="113">
        <v>130</v>
      </c>
      <c r="C1028" s="113"/>
      <c r="D1028" s="113" t="s">
        <v>2329</v>
      </c>
      <c r="H1028" s="113" t="s">
        <v>153</v>
      </c>
      <c r="I1028" s="113" t="s">
        <v>161</v>
      </c>
      <c r="J1028" s="112" t="s">
        <v>170</v>
      </c>
    </row>
    <row r="1029" spans="2:10">
      <c r="B1029" s="113">
        <v>130</v>
      </c>
      <c r="C1029" s="113"/>
      <c r="D1029" s="113" t="s">
        <v>2329</v>
      </c>
      <c r="H1029" s="113" t="s">
        <v>163</v>
      </c>
      <c r="I1029" s="113" t="s">
        <v>2731</v>
      </c>
      <c r="J1029" s="112" t="s">
        <v>2739</v>
      </c>
    </row>
    <row r="1030" spans="2:10">
      <c r="B1030" s="113">
        <v>131</v>
      </c>
      <c r="C1030" s="113" t="s">
        <v>2142</v>
      </c>
      <c r="H1030" s="113" t="s">
        <v>153</v>
      </c>
      <c r="I1030" s="113" t="s">
        <v>2731</v>
      </c>
      <c r="J1030" s="112" t="s">
        <v>2336</v>
      </c>
    </row>
    <row r="1031" spans="2:10">
      <c r="B1031" s="113">
        <v>131</v>
      </c>
      <c r="C1031" s="113" t="s">
        <v>2142</v>
      </c>
      <c r="H1031" s="113" t="s">
        <v>153</v>
      </c>
      <c r="I1031" s="113" t="s">
        <v>153</v>
      </c>
      <c r="J1031" s="112" t="s">
        <v>2732</v>
      </c>
    </row>
    <row r="1032" spans="2:10">
      <c r="B1032" s="113">
        <v>131</v>
      </c>
      <c r="C1032" s="113" t="s">
        <v>2142</v>
      </c>
      <c r="H1032" s="113" t="s">
        <v>153</v>
      </c>
      <c r="I1032" s="113" t="s">
        <v>155</v>
      </c>
      <c r="J1032" s="112" t="s">
        <v>2733</v>
      </c>
    </row>
    <row r="1033" spans="2:10">
      <c r="B1033" s="113">
        <v>131</v>
      </c>
      <c r="C1033" s="113" t="s">
        <v>2142</v>
      </c>
      <c r="H1033" s="113" t="s">
        <v>153</v>
      </c>
      <c r="I1033" s="113" t="s">
        <v>157</v>
      </c>
      <c r="J1033" s="112" t="s">
        <v>2734</v>
      </c>
    </row>
    <row r="1034" spans="2:10">
      <c r="B1034" s="113">
        <v>131</v>
      </c>
      <c r="C1034" s="113" t="s">
        <v>2142</v>
      </c>
      <c r="H1034" s="113" t="s">
        <v>153</v>
      </c>
      <c r="I1034" s="113" t="s">
        <v>159</v>
      </c>
      <c r="J1034" s="112" t="s">
        <v>170</v>
      </c>
    </row>
    <row r="1035" spans="2:10">
      <c r="B1035" s="113">
        <v>131</v>
      </c>
      <c r="C1035" s="113" t="s">
        <v>2142</v>
      </c>
      <c r="H1035" s="113" t="s">
        <v>153</v>
      </c>
      <c r="I1035" s="113" t="s">
        <v>161</v>
      </c>
      <c r="J1035" s="112" t="s">
        <v>170</v>
      </c>
    </row>
    <row r="1036" spans="2:10">
      <c r="B1036" s="113">
        <v>131</v>
      </c>
      <c r="C1036" s="113" t="s">
        <v>2142</v>
      </c>
      <c r="H1036" s="113" t="s">
        <v>163</v>
      </c>
      <c r="I1036" s="113" t="s">
        <v>2731</v>
      </c>
      <c r="J1036" s="112" t="s">
        <v>2740</v>
      </c>
    </row>
    <row r="1037" spans="2:10">
      <c r="B1037" s="113">
        <v>131</v>
      </c>
      <c r="C1037" s="113" t="s">
        <v>2142</v>
      </c>
      <c r="H1037" s="113" t="s">
        <v>452</v>
      </c>
      <c r="I1037" s="113" t="s">
        <v>2731</v>
      </c>
      <c r="J1037" s="112" t="s">
        <v>2741</v>
      </c>
    </row>
    <row r="1038" spans="2:10">
      <c r="B1038" s="113">
        <v>132</v>
      </c>
      <c r="C1038" s="113"/>
      <c r="D1038" s="113" t="s">
        <v>2338</v>
      </c>
      <c r="H1038" s="113" t="s">
        <v>153</v>
      </c>
      <c r="I1038" s="113" t="s">
        <v>2731</v>
      </c>
      <c r="J1038" s="112" t="s">
        <v>2339</v>
      </c>
    </row>
    <row r="1039" spans="2:10">
      <c r="B1039" s="113">
        <v>132</v>
      </c>
      <c r="C1039" s="113"/>
      <c r="D1039" s="113" t="s">
        <v>2338</v>
      </c>
      <c r="H1039" s="113" t="s">
        <v>153</v>
      </c>
      <c r="I1039" s="113" t="s">
        <v>153</v>
      </c>
      <c r="J1039" s="112" t="s">
        <v>2732</v>
      </c>
    </row>
    <row r="1040" spans="2:10">
      <c r="B1040" s="113">
        <v>132</v>
      </c>
      <c r="C1040" s="113"/>
      <c r="D1040" s="113" t="s">
        <v>2338</v>
      </c>
      <c r="H1040" s="113" t="s">
        <v>153</v>
      </c>
      <c r="I1040" s="113" t="s">
        <v>155</v>
      </c>
      <c r="J1040" s="112" t="s">
        <v>2733</v>
      </c>
    </row>
    <row r="1041" spans="2:10">
      <c r="B1041" s="113">
        <v>132</v>
      </c>
      <c r="C1041" s="113"/>
      <c r="D1041" s="113" t="s">
        <v>2338</v>
      </c>
      <c r="H1041" s="113" t="s">
        <v>153</v>
      </c>
      <c r="I1041" s="113" t="s">
        <v>157</v>
      </c>
      <c r="J1041" s="112" t="s">
        <v>2734</v>
      </c>
    </row>
    <row r="1042" spans="2:10">
      <c r="B1042" s="113">
        <v>132</v>
      </c>
      <c r="C1042" s="113"/>
      <c r="D1042" s="113" t="s">
        <v>2338</v>
      </c>
      <c r="H1042" s="113" t="s">
        <v>153</v>
      </c>
      <c r="I1042" s="113" t="s">
        <v>159</v>
      </c>
      <c r="J1042" s="112" t="s">
        <v>170</v>
      </c>
    </row>
    <row r="1043" spans="2:10">
      <c r="B1043" s="113">
        <v>132</v>
      </c>
      <c r="C1043" s="113"/>
      <c r="D1043" s="113" t="s">
        <v>2338</v>
      </c>
      <c r="H1043" s="113" t="s">
        <v>153</v>
      </c>
      <c r="I1043" s="113" t="s">
        <v>161</v>
      </c>
      <c r="J1043" s="112" t="s">
        <v>170</v>
      </c>
    </row>
    <row r="1044" spans="2:10">
      <c r="B1044" s="113">
        <v>132</v>
      </c>
      <c r="C1044" s="113"/>
      <c r="D1044" s="113" t="s">
        <v>2338</v>
      </c>
      <c r="H1044" s="113" t="s">
        <v>163</v>
      </c>
      <c r="I1044" s="113" t="s">
        <v>2731</v>
      </c>
      <c r="J1044" s="112" t="s">
        <v>2742</v>
      </c>
    </row>
    <row r="1045" spans="2:10">
      <c r="B1045" s="113">
        <v>133</v>
      </c>
      <c r="C1045" s="113" t="s">
        <v>2341</v>
      </c>
      <c r="H1045" s="113" t="s">
        <v>153</v>
      </c>
      <c r="I1045" s="113" t="s">
        <v>2731</v>
      </c>
      <c r="J1045" s="112" t="s">
        <v>2342</v>
      </c>
    </row>
    <row r="1046" spans="2:10">
      <c r="B1046" s="113">
        <v>133</v>
      </c>
      <c r="C1046" s="113" t="s">
        <v>2341</v>
      </c>
      <c r="H1046" s="113" t="s">
        <v>153</v>
      </c>
      <c r="I1046" s="113" t="s">
        <v>153</v>
      </c>
      <c r="J1046" s="112" t="s">
        <v>2732</v>
      </c>
    </row>
    <row r="1047" spans="2:10">
      <c r="B1047" s="113">
        <v>133</v>
      </c>
      <c r="C1047" s="113" t="s">
        <v>2341</v>
      </c>
      <c r="H1047" s="113" t="s">
        <v>153</v>
      </c>
      <c r="I1047" s="113" t="s">
        <v>155</v>
      </c>
      <c r="J1047" s="112" t="s">
        <v>2733</v>
      </c>
    </row>
    <row r="1048" spans="2:10">
      <c r="B1048" s="113">
        <v>133</v>
      </c>
      <c r="C1048" s="113" t="s">
        <v>2341</v>
      </c>
      <c r="H1048" s="113" t="s">
        <v>153</v>
      </c>
      <c r="I1048" s="113" t="s">
        <v>157</v>
      </c>
      <c r="J1048" s="112" t="s">
        <v>2734</v>
      </c>
    </row>
    <row r="1049" spans="2:10">
      <c r="B1049" s="113">
        <v>133</v>
      </c>
      <c r="C1049" s="113" t="s">
        <v>2341</v>
      </c>
      <c r="H1049" s="113" t="s">
        <v>153</v>
      </c>
      <c r="I1049" s="113" t="s">
        <v>159</v>
      </c>
      <c r="J1049" s="112" t="s">
        <v>170</v>
      </c>
    </row>
    <row r="1050" spans="2:10">
      <c r="B1050" s="113">
        <v>133</v>
      </c>
      <c r="C1050" s="113" t="s">
        <v>2341</v>
      </c>
      <c r="H1050" s="113" t="s">
        <v>153</v>
      </c>
      <c r="I1050" s="113" t="s">
        <v>161</v>
      </c>
      <c r="J1050" s="112" t="s">
        <v>170</v>
      </c>
    </row>
    <row r="1051" spans="2:10">
      <c r="B1051" s="113">
        <v>133</v>
      </c>
      <c r="C1051" s="113" t="s">
        <v>2341</v>
      </c>
      <c r="H1051" s="113" t="s">
        <v>163</v>
      </c>
      <c r="I1051" s="113" t="s">
        <v>2731</v>
      </c>
      <c r="J1051" s="112" t="s">
        <v>2743</v>
      </c>
    </row>
    <row r="1052" spans="2:10">
      <c r="B1052" s="113">
        <v>134</v>
      </c>
      <c r="C1052" s="113"/>
      <c r="D1052" s="113" t="s">
        <v>2329</v>
      </c>
      <c r="H1052" s="113" t="s">
        <v>153</v>
      </c>
      <c r="I1052" s="113" t="s">
        <v>2731</v>
      </c>
      <c r="J1052" s="112" t="s">
        <v>2334</v>
      </c>
    </row>
    <row r="1053" spans="2:10">
      <c r="B1053" s="113">
        <v>134</v>
      </c>
      <c r="C1053" s="113"/>
      <c r="D1053" s="113" t="s">
        <v>2329</v>
      </c>
      <c r="H1053" s="113" t="s">
        <v>153</v>
      </c>
      <c r="I1053" s="113" t="s">
        <v>153</v>
      </c>
      <c r="J1053" s="112" t="s">
        <v>2732</v>
      </c>
    </row>
    <row r="1054" spans="2:10">
      <c r="B1054" s="113">
        <v>134</v>
      </c>
      <c r="C1054" s="113"/>
      <c r="D1054" s="113" t="s">
        <v>2329</v>
      </c>
      <c r="H1054" s="113" t="s">
        <v>153</v>
      </c>
      <c r="I1054" s="113" t="s">
        <v>155</v>
      </c>
      <c r="J1054" s="112" t="s">
        <v>2733</v>
      </c>
    </row>
    <row r="1055" spans="2:10">
      <c r="B1055" s="113">
        <v>134</v>
      </c>
      <c r="C1055" s="113"/>
      <c r="D1055" s="113" t="s">
        <v>2329</v>
      </c>
      <c r="H1055" s="113" t="s">
        <v>153</v>
      </c>
      <c r="I1055" s="113" t="s">
        <v>157</v>
      </c>
      <c r="J1055" s="112" t="s">
        <v>2734</v>
      </c>
    </row>
    <row r="1056" spans="2:10">
      <c r="B1056" s="113">
        <v>134</v>
      </c>
      <c r="C1056" s="113"/>
      <c r="D1056" s="113" t="s">
        <v>2329</v>
      </c>
      <c r="H1056" s="113" t="s">
        <v>153</v>
      </c>
      <c r="I1056" s="113" t="s">
        <v>159</v>
      </c>
      <c r="J1056" s="112" t="s">
        <v>170</v>
      </c>
    </row>
    <row r="1057" spans="2:10">
      <c r="B1057" s="113">
        <v>134</v>
      </c>
      <c r="C1057" s="113"/>
      <c r="D1057" s="113" t="s">
        <v>2329</v>
      </c>
      <c r="H1057" s="113" t="s">
        <v>153</v>
      </c>
      <c r="I1057" s="113" t="s">
        <v>161</v>
      </c>
      <c r="J1057" s="112" t="s">
        <v>170</v>
      </c>
    </row>
    <row r="1058" spans="2:10">
      <c r="B1058" s="113">
        <v>134</v>
      </c>
      <c r="C1058" s="113"/>
      <c r="D1058" s="113" t="s">
        <v>2329</v>
      </c>
      <c r="H1058" s="113" t="s">
        <v>163</v>
      </c>
      <c r="I1058" s="113" t="s">
        <v>2731</v>
      </c>
      <c r="J1058" s="112" t="s">
        <v>2744</v>
      </c>
    </row>
    <row r="1059" spans="2:10">
      <c r="B1059" s="113">
        <v>135</v>
      </c>
      <c r="C1059" s="113"/>
      <c r="D1059" s="113" t="s">
        <v>2329</v>
      </c>
      <c r="H1059" s="113" t="s">
        <v>153</v>
      </c>
      <c r="I1059" s="113" t="s">
        <v>2731</v>
      </c>
      <c r="J1059" s="112" t="s">
        <v>2344</v>
      </c>
    </row>
    <row r="1060" spans="2:10">
      <c r="B1060" s="113">
        <v>135</v>
      </c>
      <c r="C1060" s="113"/>
      <c r="D1060" s="113" t="s">
        <v>2329</v>
      </c>
      <c r="H1060" s="113" t="s">
        <v>153</v>
      </c>
      <c r="I1060" s="113" t="s">
        <v>153</v>
      </c>
      <c r="J1060" s="112" t="s">
        <v>2732</v>
      </c>
    </row>
    <row r="1061" spans="2:10">
      <c r="B1061" s="113">
        <v>135</v>
      </c>
      <c r="C1061" s="113"/>
      <c r="D1061" s="113" t="s">
        <v>2329</v>
      </c>
      <c r="H1061" s="113" t="s">
        <v>153</v>
      </c>
      <c r="I1061" s="113" t="s">
        <v>155</v>
      </c>
      <c r="J1061" s="112" t="s">
        <v>2733</v>
      </c>
    </row>
    <row r="1062" spans="2:10">
      <c r="B1062" s="113">
        <v>135</v>
      </c>
      <c r="C1062" s="113"/>
      <c r="D1062" s="113" t="s">
        <v>2329</v>
      </c>
      <c r="H1062" s="113" t="s">
        <v>153</v>
      </c>
      <c r="I1062" s="113" t="s">
        <v>157</v>
      </c>
      <c r="J1062" s="112" t="s">
        <v>2734</v>
      </c>
    </row>
    <row r="1063" spans="2:10">
      <c r="B1063" s="113">
        <v>135</v>
      </c>
      <c r="C1063" s="113"/>
      <c r="D1063" s="113" t="s">
        <v>2329</v>
      </c>
      <c r="H1063" s="113" t="s">
        <v>153</v>
      </c>
      <c r="I1063" s="113" t="s">
        <v>159</v>
      </c>
      <c r="J1063" s="112">
        <v>0</v>
      </c>
    </row>
    <row r="1064" spans="2:10">
      <c r="B1064" s="113">
        <v>135</v>
      </c>
      <c r="C1064" s="113"/>
      <c r="D1064" s="113" t="s">
        <v>2329</v>
      </c>
      <c r="H1064" s="113" t="s">
        <v>153</v>
      </c>
      <c r="I1064" s="113" t="s">
        <v>161</v>
      </c>
      <c r="J1064" s="112" t="s">
        <v>170</v>
      </c>
    </row>
    <row r="1065" spans="2:10">
      <c r="B1065" s="113">
        <v>135</v>
      </c>
      <c r="C1065" s="113"/>
      <c r="D1065" s="113" t="s">
        <v>2329</v>
      </c>
      <c r="H1065" s="113" t="s">
        <v>163</v>
      </c>
      <c r="I1065" s="113" t="s">
        <v>2731</v>
      </c>
      <c r="J1065" s="112" t="s">
        <v>2745</v>
      </c>
    </row>
    <row r="1066" spans="2:10">
      <c r="B1066" s="113">
        <v>136</v>
      </c>
      <c r="C1066" s="113" t="s">
        <v>2341</v>
      </c>
      <c r="H1066" s="113" t="s">
        <v>153</v>
      </c>
      <c r="I1066" s="113" t="s">
        <v>2731</v>
      </c>
      <c r="J1066" s="112" t="s">
        <v>2346</v>
      </c>
    </row>
    <row r="1067" spans="2:10">
      <c r="B1067" s="113">
        <v>136</v>
      </c>
      <c r="C1067" s="113" t="s">
        <v>2341</v>
      </c>
      <c r="H1067" s="113" t="s">
        <v>153</v>
      </c>
      <c r="I1067" s="113" t="s">
        <v>153</v>
      </c>
      <c r="J1067" s="112" t="s">
        <v>2732</v>
      </c>
    </row>
    <row r="1068" spans="2:10">
      <c r="B1068" s="113">
        <v>136</v>
      </c>
      <c r="C1068" s="113" t="s">
        <v>2341</v>
      </c>
      <c r="H1068" s="113" t="s">
        <v>153</v>
      </c>
      <c r="I1068" s="113" t="s">
        <v>155</v>
      </c>
      <c r="J1068" s="112" t="s">
        <v>2733</v>
      </c>
    </row>
    <row r="1069" spans="2:10">
      <c r="B1069" s="113">
        <v>136</v>
      </c>
      <c r="C1069" s="113" t="s">
        <v>2341</v>
      </c>
      <c r="H1069" s="113" t="s">
        <v>153</v>
      </c>
      <c r="I1069" s="113" t="s">
        <v>157</v>
      </c>
      <c r="J1069" s="112" t="s">
        <v>2734</v>
      </c>
    </row>
    <row r="1070" spans="2:10">
      <c r="B1070" s="113">
        <v>136</v>
      </c>
      <c r="C1070" s="113" t="s">
        <v>2341</v>
      </c>
      <c r="H1070" s="113" t="s">
        <v>153</v>
      </c>
      <c r="I1070" s="113" t="s">
        <v>159</v>
      </c>
      <c r="J1070" s="112">
        <v>0</v>
      </c>
    </row>
    <row r="1071" spans="2:10">
      <c r="B1071" s="113">
        <v>136</v>
      </c>
      <c r="C1071" s="113" t="s">
        <v>2341</v>
      </c>
      <c r="H1071" s="113" t="s">
        <v>153</v>
      </c>
      <c r="I1071" s="113" t="s">
        <v>161</v>
      </c>
      <c r="J1071" s="112" t="s">
        <v>170</v>
      </c>
    </row>
    <row r="1072" spans="2:10">
      <c r="B1072" s="113">
        <v>136</v>
      </c>
      <c r="C1072" s="113" t="s">
        <v>2341</v>
      </c>
      <c r="H1072" s="113" t="s">
        <v>163</v>
      </c>
      <c r="I1072" s="113" t="s">
        <v>2731</v>
      </c>
      <c r="J1072" s="112" t="s">
        <v>2746</v>
      </c>
    </row>
    <row r="1073" spans="2:10">
      <c r="B1073" s="113">
        <v>136</v>
      </c>
      <c r="C1073" s="113" t="s">
        <v>2341</v>
      </c>
      <c r="H1073" s="116" t="s">
        <v>452</v>
      </c>
      <c r="I1073" s="113" t="s">
        <v>2731</v>
      </c>
      <c r="J1073" s="112" t="s">
        <v>2747</v>
      </c>
    </row>
    <row r="1074" spans="2:10">
      <c r="B1074" s="113">
        <v>136</v>
      </c>
      <c r="C1074" s="113" t="s">
        <v>2341</v>
      </c>
      <c r="H1074" s="116" t="s">
        <v>344</v>
      </c>
      <c r="I1074" s="113" t="s">
        <v>2731</v>
      </c>
      <c r="J1074" s="112" t="s">
        <v>2748</v>
      </c>
    </row>
    <row r="1075" spans="2:10">
      <c r="B1075" s="113">
        <v>136</v>
      </c>
      <c r="C1075" s="113" t="s">
        <v>2341</v>
      </c>
      <c r="H1075" s="116" t="s">
        <v>345</v>
      </c>
      <c r="I1075" s="113" t="s">
        <v>2731</v>
      </c>
      <c r="J1075" s="112" t="s">
        <v>2749</v>
      </c>
    </row>
    <row r="1076" spans="2:10">
      <c r="B1076" s="113">
        <v>137</v>
      </c>
      <c r="C1076" s="113" t="s">
        <v>2341</v>
      </c>
      <c r="H1076" s="113" t="s">
        <v>153</v>
      </c>
      <c r="I1076" s="113" t="s">
        <v>2731</v>
      </c>
      <c r="J1076" s="112" t="s">
        <v>2348</v>
      </c>
    </row>
    <row r="1077" spans="2:10">
      <c r="B1077" s="113">
        <v>137</v>
      </c>
      <c r="C1077" s="113" t="s">
        <v>2341</v>
      </c>
      <c r="H1077" s="113" t="s">
        <v>153</v>
      </c>
      <c r="I1077" s="113" t="s">
        <v>153</v>
      </c>
      <c r="J1077" s="112" t="s">
        <v>2732</v>
      </c>
    </row>
    <row r="1078" spans="2:10">
      <c r="B1078" s="113">
        <v>137</v>
      </c>
      <c r="C1078" s="113" t="s">
        <v>2341</v>
      </c>
      <c r="H1078" s="113" t="s">
        <v>153</v>
      </c>
      <c r="I1078" s="113" t="s">
        <v>155</v>
      </c>
      <c r="J1078" s="112" t="s">
        <v>2733</v>
      </c>
    </row>
    <row r="1079" spans="2:10">
      <c r="B1079" s="113">
        <v>137</v>
      </c>
      <c r="C1079" s="113" t="s">
        <v>2341</v>
      </c>
      <c r="H1079" s="113" t="s">
        <v>153</v>
      </c>
      <c r="I1079" s="113" t="s">
        <v>157</v>
      </c>
      <c r="J1079" s="112" t="s">
        <v>2734</v>
      </c>
    </row>
    <row r="1080" spans="2:10">
      <c r="B1080" s="113">
        <v>137</v>
      </c>
      <c r="C1080" s="113" t="s">
        <v>2341</v>
      </c>
      <c r="H1080" s="113" t="s">
        <v>153</v>
      </c>
      <c r="I1080" s="113" t="s">
        <v>159</v>
      </c>
      <c r="J1080" s="112" t="s">
        <v>170</v>
      </c>
    </row>
    <row r="1081" spans="2:10">
      <c r="B1081" s="113">
        <v>137</v>
      </c>
      <c r="C1081" s="113" t="s">
        <v>2341</v>
      </c>
      <c r="H1081" s="113" t="s">
        <v>153</v>
      </c>
      <c r="I1081" s="113" t="s">
        <v>161</v>
      </c>
      <c r="J1081" s="112" t="s">
        <v>170</v>
      </c>
    </row>
    <row r="1082" spans="2:10">
      <c r="B1082" s="113">
        <v>137</v>
      </c>
      <c r="C1082" s="113" t="s">
        <v>2341</v>
      </c>
      <c r="H1082" s="116" t="s">
        <v>163</v>
      </c>
      <c r="I1082" s="113" t="s">
        <v>2731</v>
      </c>
      <c r="J1082" s="112" t="s">
        <v>2746</v>
      </c>
    </row>
    <row r="1083" spans="2:10">
      <c r="B1083" s="113">
        <v>137</v>
      </c>
      <c r="C1083" s="113" t="s">
        <v>2341</v>
      </c>
      <c r="H1083" s="116" t="s">
        <v>452</v>
      </c>
      <c r="I1083" s="113" t="s">
        <v>2731</v>
      </c>
      <c r="J1083" s="112" t="s">
        <v>2750</v>
      </c>
    </row>
    <row r="1084" spans="2:10">
      <c r="B1084" s="113">
        <v>137</v>
      </c>
      <c r="C1084" s="113" t="s">
        <v>2341</v>
      </c>
      <c r="H1084" s="116" t="s">
        <v>344</v>
      </c>
      <c r="I1084" s="113" t="s">
        <v>2731</v>
      </c>
      <c r="J1084" s="112" t="s">
        <v>2748</v>
      </c>
    </row>
    <row r="1085" spans="2:10">
      <c r="B1085" s="113">
        <v>137</v>
      </c>
      <c r="C1085" s="113" t="s">
        <v>2341</v>
      </c>
      <c r="H1085" s="116" t="s">
        <v>345</v>
      </c>
      <c r="I1085" s="113" t="s">
        <v>2731</v>
      </c>
      <c r="J1085" s="112" t="s">
        <v>2749</v>
      </c>
    </row>
    <row r="1086" spans="2:10">
      <c r="B1086" s="113">
        <v>138</v>
      </c>
      <c r="C1086" s="113" t="s">
        <v>2341</v>
      </c>
      <c r="H1086" s="113" t="s">
        <v>153</v>
      </c>
      <c r="I1086" s="113" t="s">
        <v>2731</v>
      </c>
      <c r="J1086" s="112" t="s">
        <v>2350</v>
      </c>
    </row>
    <row r="1087" spans="2:10">
      <c r="B1087" s="113">
        <v>138</v>
      </c>
      <c r="C1087" s="113" t="s">
        <v>2341</v>
      </c>
      <c r="H1087" s="113" t="s">
        <v>153</v>
      </c>
      <c r="I1087" s="113" t="s">
        <v>153</v>
      </c>
      <c r="J1087" s="112" t="s">
        <v>2732</v>
      </c>
    </row>
    <row r="1088" spans="2:10">
      <c r="B1088" s="113">
        <v>138</v>
      </c>
      <c r="C1088" s="113" t="s">
        <v>2341</v>
      </c>
      <c r="H1088" s="113" t="s">
        <v>153</v>
      </c>
      <c r="I1088" s="113" t="s">
        <v>155</v>
      </c>
      <c r="J1088" s="112" t="s">
        <v>2733</v>
      </c>
    </row>
    <row r="1089" spans="2:10">
      <c r="B1089" s="113">
        <v>138</v>
      </c>
      <c r="C1089" s="113" t="s">
        <v>2341</v>
      </c>
      <c r="H1089" s="113" t="s">
        <v>153</v>
      </c>
      <c r="I1089" s="113" t="s">
        <v>157</v>
      </c>
      <c r="J1089" s="112" t="s">
        <v>2734</v>
      </c>
    </row>
    <row r="1090" spans="2:10">
      <c r="B1090" s="113">
        <v>138</v>
      </c>
      <c r="C1090" s="113" t="s">
        <v>2341</v>
      </c>
      <c r="H1090" s="113" t="s">
        <v>153</v>
      </c>
      <c r="I1090" s="113" t="s">
        <v>159</v>
      </c>
      <c r="J1090" s="112" t="s">
        <v>170</v>
      </c>
    </row>
    <row r="1091" spans="2:10">
      <c r="B1091" s="113">
        <v>138</v>
      </c>
      <c r="C1091" s="113" t="s">
        <v>2341</v>
      </c>
      <c r="H1091" s="113" t="s">
        <v>153</v>
      </c>
      <c r="I1091" s="113" t="s">
        <v>161</v>
      </c>
      <c r="J1091" s="112" t="s">
        <v>170</v>
      </c>
    </row>
    <row r="1092" spans="2:10">
      <c r="B1092" s="113">
        <v>138</v>
      </c>
      <c r="C1092" s="113" t="s">
        <v>2341</v>
      </c>
      <c r="H1092" s="113" t="s">
        <v>163</v>
      </c>
      <c r="I1092" s="113" t="s">
        <v>2731</v>
      </c>
      <c r="J1092" s="112" t="s">
        <v>2751</v>
      </c>
    </row>
    <row r="1093" spans="2:10">
      <c r="B1093" s="113">
        <v>139</v>
      </c>
      <c r="C1093" s="113"/>
      <c r="D1093" s="113" t="s">
        <v>2329</v>
      </c>
      <c r="H1093" s="113" t="s">
        <v>153</v>
      </c>
      <c r="I1093" s="113" t="s">
        <v>2731</v>
      </c>
      <c r="J1093" s="112" t="s">
        <v>2352</v>
      </c>
    </row>
    <row r="1094" spans="2:10">
      <c r="B1094" s="113">
        <v>139</v>
      </c>
      <c r="C1094" s="113"/>
      <c r="D1094" s="113" t="s">
        <v>2329</v>
      </c>
      <c r="H1094" s="113" t="s">
        <v>153</v>
      </c>
      <c r="I1094" s="113" t="s">
        <v>153</v>
      </c>
      <c r="J1094" s="112" t="s">
        <v>2732</v>
      </c>
    </row>
    <row r="1095" spans="2:10">
      <c r="B1095" s="113">
        <v>139</v>
      </c>
      <c r="C1095" s="113"/>
      <c r="D1095" s="113" t="s">
        <v>2329</v>
      </c>
      <c r="H1095" s="113" t="s">
        <v>153</v>
      </c>
      <c r="I1095" s="113" t="s">
        <v>155</v>
      </c>
      <c r="J1095" s="112" t="s">
        <v>2733</v>
      </c>
    </row>
    <row r="1096" spans="2:10">
      <c r="B1096" s="113">
        <v>139</v>
      </c>
      <c r="C1096" s="113"/>
      <c r="D1096" s="113" t="s">
        <v>2329</v>
      </c>
      <c r="H1096" s="113" t="s">
        <v>153</v>
      </c>
      <c r="I1096" s="113" t="s">
        <v>157</v>
      </c>
      <c r="J1096" s="112" t="s">
        <v>2734</v>
      </c>
    </row>
    <row r="1097" spans="2:10">
      <c r="B1097" s="113">
        <v>139</v>
      </c>
      <c r="C1097" s="113"/>
      <c r="D1097" s="113" t="s">
        <v>2329</v>
      </c>
      <c r="H1097" s="113" t="s">
        <v>153</v>
      </c>
      <c r="I1097" s="113" t="s">
        <v>159</v>
      </c>
      <c r="J1097" s="112" t="s">
        <v>170</v>
      </c>
    </row>
    <row r="1098" spans="2:10">
      <c r="B1098" s="113">
        <v>139</v>
      </c>
      <c r="C1098" s="113"/>
      <c r="D1098" s="113" t="s">
        <v>2329</v>
      </c>
      <c r="H1098" s="113" t="s">
        <v>153</v>
      </c>
      <c r="I1098" s="113" t="s">
        <v>161</v>
      </c>
      <c r="J1098" s="112" t="s">
        <v>170</v>
      </c>
    </row>
    <row r="1099" spans="2:10">
      <c r="B1099" s="113">
        <v>139</v>
      </c>
      <c r="C1099" s="113"/>
      <c r="D1099" s="113" t="s">
        <v>2329</v>
      </c>
      <c r="H1099" s="113" t="s">
        <v>163</v>
      </c>
      <c r="I1099" s="113" t="s">
        <v>2731</v>
      </c>
      <c r="J1099" s="112" t="s">
        <v>2752</v>
      </c>
    </row>
    <row r="1100" spans="2:10">
      <c r="B1100" s="113">
        <v>139</v>
      </c>
      <c r="C1100" s="113"/>
      <c r="D1100" s="113" t="s">
        <v>2329</v>
      </c>
      <c r="H1100" s="113" t="s">
        <v>452</v>
      </c>
      <c r="I1100" s="113" t="s">
        <v>2731</v>
      </c>
      <c r="J1100" s="112" t="s">
        <v>2753</v>
      </c>
    </row>
    <row r="1101" spans="2:10">
      <c r="B1101" s="113">
        <v>140</v>
      </c>
      <c r="C1101" s="113"/>
      <c r="D1101" s="113" t="s">
        <v>2354</v>
      </c>
      <c r="H1101" s="113" t="s">
        <v>153</v>
      </c>
      <c r="I1101" s="113" t="s">
        <v>2731</v>
      </c>
      <c r="J1101" s="112" t="s">
        <v>2355</v>
      </c>
    </row>
    <row r="1102" spans="2:10">
      <c r="B1102" s="113">
        <v>140</v>
      </c>
      <c r="C1102" s="113"/>
      <c r="D1102" s="113" t="s">
        <v>2354</v>
      </c>
      <c r="H1102" s="113" t="s">
        <v>153</v>
      </c>
      <c r="I1102" s="113" t="s">
        <v>153</v>
      </c>
      <c r="J1102" s="112" t="s">
        <v>2732</v>
      </c>
    </row>
    <row r="1103" spans="2:10">
      <c r="B1103" s="113">
        <v>140</v>
      </c>
      <c r="C1103" s="113"/>
      <c r="D1103" s="113" t="s">
        <v>2354</v>
      </c>
      <c r="H1103" s="113" t="s">
        <v>153</v>
      </c>
      <c r="I1103" s="113" t="s">
        <v>155</v>
      </c>
      <c r="J1103" s="112" t="s">
        <v>2733</v>
      </c>
    </row>
    <row r="1104" spans="2:10">
      <c r="B1104" s="113">
        <v>140</v>
      </c>
      <c r="C1104" s="113"/>
      <c r="D1104" s="113" t="s">
        <v>2354</v>
      </c>
      <c r="H1104" s="113" t="s">
        <v>153</v>
      </c>
      <c r="I1104" s="113" t="s">
        <v>157</v>
      </c>
      <c r="J1104" s="112" t="s">
        <v>2734</v>
      </c>
    </row>
    <row r="1105" spans="2:10">
      <c r="B1105" s="113">
        <v>140</v>
      </c>
      <c r="C1105" s="113"/>
      <c r="D1105" s="113" t="s">
        <v>2354</v>
      </c>
      <c r="H1105" s="113" t="s">
        <v>153</v>
      </c>
      <c r="I1105" s="113" t="s">
        <v>159</v>
      </c>
      <c r="J1105" s="112" t="s">
        <v>170</v>
      </c>
    </row>
    <row r="1106" spans="2:10">
      <c r="B1106" s="113">
        <v>140</v>
      </c>
      <c r="C1106" s="113"/>
      <c r="D1106" s="113" t="s">
        <v>2354</v>
      </c>
      <c r="H1106" s="113" t="s">
        <v>153</v>
      </c>
      <c r="I1106" s="113" t="s">
        <v>161</v>
      </c>
      <c r="J1106" s="112" t="s">
        <v>170</v>
      </c>
    </row>
    <row r="1107" spans="2:10">
      <c r="B1107" s="113">
        <v>140</v>
      </c>
      <c r="C1107" s="113"/>
      <c r="D1107" s="113" t="s">
        <v>2354</v>
      </c>
      <c r="H1107" s="113" t="s">
        <v>163</v>
      </c>
      <c r="I1107" s="113" t="s">
        <v>2731</v>
      </c>
      <c r="J1107" s="112" t="s">
        <v>2754</v>
      </c>
    </row>
    <row r="1108" spans="2:10">
      <c r="B1108" s="113">
        <v>141</v>
      </c>
      <c r="C1108" s="113"/>
      <c r="D1108" s="113" t="s">
        <v>2357</v>
      </c>
      <c r="H1108" s="113" t="s">
        <v>153</v>
      </c>
      <c r="I1108" s="113" t="s">
        <v>2731</v>
      </c>
      <c r="J1108" s="112" t="s">
        <v>2358</v>
      </c>
    </row>
    <row r="1109" spans="2:10">
      <c r="B1109" s="113">
        <v>141</v>
      </c>
      <c r="C1109" s="113"/>
      <c r="D1109" s="113" t="s">
        <v>2357</v>
      </c>
      <c r="H1109" s="113" t="s">
        <v>153</v>
      </c>
      <c r="I1109" s="113" t="s">
        <v>153</v>
      </c>
      <c r="J1109" s="112" t="s">
        <v>2732</v>
      </c>
    </row>
    <row r="1110" spans="2:10">
      <c r="B1110" s="113">
        <v>141</v>
      </c>
      <c r="C1110" s="113"/>
      <c r="D1110" s="113" t="s">
        <v>2357</v>
      </c>
      <c r="H1110" s="113" t="s">
        <v>153</v>
      </c>
      <c r="I1110" s="113" t="s">
        <v>155</v>
      </c>
      <c r="J1110" s="112" t="s">
        <v>2733</v>
      </c>
    </row>
    <row r="1111" spans="2:10">
      <c r="B1111" s="113">
        <v>141</v>
      </c>
      <c r="C1111" s="113"/>
      <c r="D1111" s="113" t="s">
        <v>2357</v>
      </c>
      <c r="H1111" s="113" t="s">
        <v>153</v>
      </c>
      <c r="I1111" s="113" t="s">
        <v>157</v>
      </c>
      <c r="J1111" s="112" t="s">
        <v>2734</v>
      </c>
    </row>
    <row r="1112" spans="2:10">
      <c r="B1112" s="113">
        <v>141</v>
      </c>
      <c r="C1112" s="113"/>
      <c r="D1112" s="113" t="s">
        <v>2357</v>
      </c>
      <c r="H1112" s="113" t="s">
        <v>153</v>
      </c>
      <c r="I1112" s="113" t="s">
        <v>159</v>
      </c>
      <c r="J1112" s="112" t="s">
        <v>170</v>
      </c>
    </row>
    <row r="1113" spans="2:10">
      <c r="B1113" s="113">
        <v>141</v>
      </c>
      <c r="C1113" s="113"/>
      <c r="D1113" s="113" t="s">
        <v>2357</v>
      </c>
      <c r="H1113" s="113" t="s">
        <v>153</v>
      </c>
      <c r="I1113" s="113" t="s">
        <v>161</v>
      </c>
      <c r="J1113" s="112" t="s">
        <v>170</v>
      </c>
    </row>
    <row r="1114" spans="2:10">
      <c r="B1114" s="113">
        <v>141</v>
      </c>
      <c r="C1114" s="113"/>
      <c r="D1114" s="113" t="s">
        <v>2357</v>
      </c>
      <c r="H1114" s="113" t="s">
        <v>163</v>
      </c>
      <c r="I1114" s="113" t="s">
        <v>2731</v>
      </c>
      <c r="J1114" s="112" t="s">
        <v>2755</v>
      </c>
    </row>
    <row r="1115" spans="2:10">
      <c r="B1115" s="113">
        <v>142</v>
      </c>
      <c r="C1115" s="113"/>
      <c r="D1115" s="113" t="s">
        <v>2357</v>
      </c>
      <c r="H1115" s="113" t="s">
        <v>153</v>
      </c>
      <c r="I1115" s="113" t="s">
        <v>2731</v>
      </c>
      <c r="J1115" s="112" t="s">
        <v>2360</v>
      </c>
    </row>
    <row r="1116" spans="2:10">
      <c r="B1116" s="113">
        <v>142</v>
      </c>
      <c r="C1116" s="113"/>
      <c r="D1116" s="113" t="s">
        <v>2357</v>
      </c>
      <c r="H1116" s="113" t="s">
        <v>153</v>
      </c>
      <c r="I1116" s="113" t="s">
        <v>153</v>
      </c>
      <c r="J1116" s="112" t="s">
        <v>2732</v>
      </c>
    </row>
    <row r="1117" spans="2:10">
      <c r="B1117" s="113">
        <v>142</v>
      </c>
      <c r="C1117" s="113"/>
      <c r="D1117" s="113" t="s">
        <v>2357</v>
      </c>
      <c r="H1117" s="113" t="s">
        <v>153</v>
      </c>
      <c r="I1117" s="113" t="s">
        <v>155</v>
      </c>
      <c r="J1117" s="112" t="s">
        <v>2733</v>
      </c>
    </row>
    <row r="1118" spans="2:10">
      <c r="B1118" s="113">
        <v>142</v>
      </c>
      <c r="C1118" s="113"/>
      <c r="D1118" s="113" t="s">
        <v>2357</v>
      </c>
      <c r="H1118" s="113" t="s">
        <v>153</v>
      </c>
      <c r="I1118" s="113" t="s">
        <v>157</v>
      </c>
      <c r="J1118" s="112" t="s">
        <v>2734</v>
      </c>
    </row>
    <row r="1119" spans="2:10">
      <c r="B1119" s="113">
        <v>142</v>
      </c>
      <c r="C1119" s="113"/>
      <c r="D1119" s="113" t="s">
        <v>2357</v>
      </c>
      <c r="H1119" s="113" t="s">
        <v>153</v>
      </c>
      <c r="I1119" s="113" t="s">
        <v>159</v>
      </c>
      <c r="J1119" s="112" t="s">
        <v>170</v>
      </c>
    </row>
    <row r="1120" spans="2:10">
      <c r="B1120" s="113">
        <v>142</v>
      </c>
      <c r="C1120" s="113"/>
      <c r="D1120" s="113" t="s">
        <v>2357</v>
      </c>
      <c r="H1120" s="113" t="s">
        <v>153</v>
      </c>
      <c r="I1120" s="113" t="s">
        <v>161</v>
      </c>
      <c r="J1120" s="112" t="s">
        <v>170</v>
      </c>
    </row>
    <row r="1121" spans="2:10">
      <c r="B1121" s="113">
        <v>142</v>
      </c>
      <c r="C1121" s="113"/>
      <c r="D1121" s="113" t="s">
        <v>2357</v>
      </c>
      <c r="H1121" s="113" t="s">
        <v>163</v>
      </c>
      <c r="I1121" s="113" t="s">
        <v>2731</v>
      </c>
      <c r="J1121" s="112" t="s">
        <v>2756</v>
      </c>
    </row>
    <row r="1122" spans="2:10">
      <c r="B1122" s="113">
        <v>143</v>
      </c>
      <c r="C1122" s="113"/>
      <c r="D1122" s="113" t="s">
        <v>2357</v>
      </c>
      <c r="H1122" s="113" t="s">
        <v>153</v>
      </c>
      <c r="I1122" s="113" t="s">
        <v>2731</v>
      </c>
      <c r="J1122" s="112" t="s">
        <v>2362</v>
      </c>
    </row>
    <row r="1123" spans="2:10">
      <c r="B1123" s="113">
        <v>143</v>
      </c>
      <c r="C1123" s="113"/>
      <c r="D1123" s="113" t="s">
        <v>2357</v>
      </c>
      <c r="H1123" s="113" t="s">
        <v>153</v>
      </c>
      <c r="I1123" s="113" t="s">
        <v>153</v>
      </c>
      <c r="J1123" s="112" t="s">
        <v>2732</v>
      </c>
    </row>
    <row r="1124" spans="2:10">
      <c r="B1124" s="113">
        <v>143</v>
      </c>
      <c r="C1124" s="113"/>
      <c r="D1124" s="113" t="s">
        <v>2357</v>
      </c>
      <c r="H1124" s="113" t="s">
        <v>153</v>
      </c>
      <c r="I1124" s="113" t="s">
        <v>155</v>
      </c>
      <c r="J1124" s="112" t="s">
        <v>2733</v>
      </c>
    </row>
    <row r="1125" spans="2:10">
      <c r="B1125" s="113">
        <v>143</v>
      </c>
      <c r="C1125" s="113"/>
      <c r="D1125" s="113" t="s">
        <v>2357</v>
      </c>
      <c r="H1125" s="113" t="s">
        <v>153</v>
      </c>
      <c r="I1125" s="113" t="s">
        <v>157</v>
      </c>
      <c r="J1125" s="112" t="s">
        <v>2734</v>
      </c>
    </row>
    <row r="1126" spans="2:10">
      <c r="B1126" s="113">
        <v>143</v>
      </c>
      <c r="C1126" s="113"/>
      <c r="D1126" s="113" t="s">
        <v>2357</v>
      </c>
      <c r="H1126" s="113" t="s">
        <v>153</v>
      </c>
      <c r="I1126" s="113" t="s">
        <v>159</v>
      </c>
      <c r="J1126" s="112" t="s">
        <v>170</v>
      </c>
    </row>
    <row r="1127" spans="2:10">
      <c r="B1127" s="113">
        <v>143</v>
      </c>
      <c r="C1127" s="113"/>
      <c r="D1127" s="113" t="s">
        <v>2357</v>
      </c>
      <c r="H1127" s="113" t="s">
        <v>153</v>
      </c>
      <c r="I1127" s="113" t="s">
        <v>161</v>
      </c>
      <c r="J1127" s="112" t="s">
        <v>170</v>
      </c>
    </row>
    <row r="1128" spans="2:10">
      <c r="B1128" s="113">
        <v>143</v>
      </c>
      <c r="C1128" s="113"/>
      <c r="D1128" s="113" t="s">
        <v>2357</v>
      </c>
      <c r="H1128" s="113" t="s">
        <v>163</v>
      </c>
      <c r="I1128" s="113" t="s">
        <v>2731</v>
      </c>
      <c r="J1128" s="112" t="s">
        <v>2757</v>
      </c>
    </row>
    <row r="1129" spans="2:10">
      <c r="B1129" s="113">
        <v>144</v>
      </c>
      <c r="C1129" s="113" t="s">
        <v>2364</v>
      </c>
      <c r="H1129" s="113" t="s">
        <v>153</v>
      </c>
      <c r="I1129" s="113" t="s">
        <v>2731</v>
      </c>
      <c r="J1129" s="112" t="s">
        <v>2365</v>
      </c>
    </row>
    <row r="1130" spans="2:10">
      <c r="B1130" s="113">
        <v>144</v>
      </c>
      <c r="C1130" s="113" t="s">
        <v>2364</v>
      </c>
      <c r="H1130" s="113" t="s">
        <v>153</v>
      </c>
      <c r="I1130" s="113" t="s">
        <v>153</v>
      </c>
      <c r="J1130" s="112" t="s">
        <v>2732</v>
      </c>
    </row>
    <row r="1131" spans="2:10">
      <c r="B1131" s="113">
        <v>144</v>
      </c>
      <c r="C1131" s="113" t="s">
        <v>2364</v>
      </c>
      <c r="H1131" s="113" t="s">
        <v>153</v>
      </c>
      <c r="I1131" s="113" t="s">
        <v>155</v>
      </c>
      <c r="J1131" s="112" t="s">
        <v>2733</v>
      </c>
    </row>
    <row r="1132" spans="2:10">
      <c r="B1132" s="113">
        <v>144</v>
      </c>
      <c r="C1132" s="113" t="s">
        <v>2364</v>
      </c>
      <c r="H1132" s="113" t="s">
        <v>153</v>
      </c>
      <c r="I1132" s="113" t="s">
        <v>157</v>
      </c>
      <c r="J1132" s="112" t="s">
        <v>2734</v>
      </c>
    </row>
    <row r="1133" spans="2:10">
      <c r="B1133" s="113">
        <v>144</v>
      </c>
      <c r="C1133" s="113" t="s">
        <v>2364</v>
      </c>
      <c r="H1133" s="113" t="s">
        <v>153</v>
      </c>
      <c r="I1133" s="113" t="s">
        <v>159</v>
      </c>
      <c r="J1133" s="112" t="s">
        <v>170</v>
      </c>
    </row>
    <row r="1134" spans="2:10">
      <c r="B1134" s="113">
        <v>144</v>
      </c>
      <c r="C1134" s="113" t="s">
        <v>2364</v>
      </c>
      <c r="H1134" s="113" t="s">
        <v>153</v>
      </c>
      <c r="I1134" s="113" t="s">
        <v>161</v>
      </c>
      <c r="J1134" s="112" t="s">
        <v>170</v>
      </c>
    </row>
    <row r="1135" spans="2:10">
      <c r="B1135" s="113">
        <v>144</v>
      </c>
      <c r="C1135" s="113" t="s">
        <v>2364</v>
      </c>
      <c r="H1135" s="113" t="s">
        <v>163</v>
      </c>
      <c r="I1135" s="113" t="s">
        <v>2731</v>
      </c>
      <c r="J1135" s="112" t="s">
        <v>2758</v>
      </c>
    </row>
    <row r="1136" spans="2:10">
      <c r="B1136" s="113">
        <v>145</v>
      </c>
      <c r="C1136" s="113" t="s">
        <v>2364</v>
      </c>
      <c r="H1136" s="113" t="s">
        <v>153</v>
      </c>
      <c r="I1136" s="113" t="s">
        <v>2731</v>
      </c>
      <c r="J1136" s="112" t="s">
        <v>2367</v>
      </c>
    </row>
    <row r="1137" spans="2:10">
      <c r="B1137" s="113">
        <v>145</v>
      </c>
      <c r="C1137" s="113" t="s">
        <v>2364</v>
      </c>
      <c r="H1137" s="113" t="s">
        <v>153</v>
      </c>
      <c r="I1137" s="113" t="s">
        <v>153</v>
      </c>
      <c r="J1137" s="112" t="s">
        <v>2732</v>
      </c>
    </row>
    <row r="1138" spans="2:10">
      <c r="B1138" s="113">
        <v>145</v>
      </c>
      <c r="C1138" s="113" t="s">
        <v>2364</v>
      </c>
      <c r="H1138" s="113" t="s">
        <v>153</v>
      </c>
      <c r="I1138" s="113" t="s">
        <v>155</v>
      </c>
      <c r="J1138" s="112" t="s">
        <v>2733</v>
      </c>
    </row>
    <row r="1139" spans="2:10">
      <c r="B1139" s="113">
        <v>145</v>
      </c>
      <c r="C1139" s="113" t="s">
        <v>2364</v>
      </c>
      <c r="H1139" s="113" t="s">
        <v>153</v>
      </c>
      <c r="I1139" s="113" t="s">
        <v>157</v>
      </c>
      <c r="J1139" s="112" t="s">
        <v>2734</v>
      </c>
    </row>
    <row r="1140" spans="2:10">
      <c r="B1140" s="113">
        <v>145</v>
      </c>
      <c r="C1140" s="113" t="s">
        <v>2364</v>
      </c>
      <c r="H1140" s="113" t="s">
        <v>153</v>
      </c>
      <c r="I1140" s="113" t="s">
        <v>159</v>
      </c>
      <c r="J1140" s="112" t="s">
        <v>170</v>
      </c>
    </row>
    <row r="1141" spans="2:10">
      <c r="B1141" s="113">
        <v>145</v>
      </c>
      <c r="C1141" s="113" t="s">
        <v>2364</v>
      </c>
      <c r="H1141" s="113" t="s">
        <v>153</v>
      </c>
      <c r="I1141" s="113" t="s">
        <v>161</v>
      </c>
      <c r="J1141" s="112" t="s">
        <v>170</v>
      </c>
    </row>
    <row r="1142" spans="2:10">
      <c r="B1142" s="113">
        <v>145</v>
      </c>
      <c r="C1142" s="113" t="s">
        <v>2364</v>
      </c>
      <c r="H1142" s="113" t="s">
        <v>163</v>
      </c>
      <c r="I1142" s="113" t="s">
        <v>2731</v>
      </c>
      <c r="J1142" s="112" t="s">
        <v>2759</v>
      </c>
    </row>
    <row r="1143" spans="2:10">
      <c r="B1143" s="113">
        <v>146</v>
      </c>
      <c r="C1143" s="113"/>
      <c r="D1143" s="113" t="s">
        <v>2369</v>
      </c>
      <c r="H1143" s="113" t="s">
        <v>153</v>
      </c>
      <c r="I1143" s="113" t="s">
        <v>2731</v>
      </c>
      <c r="J1143" s="112" t="s">
        <v>2370</v>
      </c>
    </row>
    <row r="1144" spans="2:10">
      <c r="B1144" s="113">
        <v>146</v>
      </c>
      <c r="C1144" s="113"/>
      <c r="D1144" s="113" t="s">
        <v>2369</v>
      </c>
      <c r="H1144" s="113" t="s">
        <v>153</v>
      </c>
      <c r="I1144" s="113" t="s">
        <v>153</v>
      </c>
      <c r="J1144" s="112" t="s">
        <v>2732</v>
      </c>
    </row>
    <row r="1145" spans="2:10">
      <c r="B1145" s="113">
        <v>146</v>
      </c>
      <c r="C1145" s="113"/>
      <c r="D1145" s="113" t="s">
        <v>2369</v>
      </c>
      <c r="H1145" s="113" t="s">
        <v>153</v>
      </c>
      <c r="I1145" s="113" t="s">
        <v>155</v>
      </c>
      <c r="J1145" s="112" t="s">
        <v>2733</v>
      </c>
    </row>
    <row r="1146" spans="2:10">
      <c r="B1146" s="113">
        <v>146</v>
      </c>
      <c r="C1146" s="113"/>
      <c r="D1146" s="113" t="s">
        <v>2369</v>
      </c>
      <c r="H1146" s="113" t="s">
        <v>153</v>
      </c>
      <c r="I1146" s="113" t="s">
        <v>157</v>
      </c>
      <c r="J1146" s="112" t="s">
        <v>2734</v>
      </c>
    </row>
    <row r="1147" spans="2:10">
      <c r="B1147" s="113">
        <v>146</v>
      </c>
      <c r="C1147" s="113"/>
      <c r="D1147" s="113" t="s">
        <v>2369</v>
      </c>
      <c r="H1147" s="113" t="s">
        <v>153</v>
      </c>
      <c r="I1147" s="113" t="s">
        <v>159</v>
      </c>
      <c r="J1147" s="112" t="s">
        <v>170</v>
      </c>
    </row>
    <row r="1148" spans="2:10">
      <c r="B1148" s="113">
        <v>146</v>
      </c>
      <c r="C1148" s="113"/>
      <c r="D1148" s="113" t="s">
        <v>2369</v>
      </c>
      <c r="H1148" s="113" t="s">
        <v>153</v>
      </c>
      <c r="I1148" s="113" t="s">
        <v>161</v>
      </c>
      <c r="J1148" s="112" t="s">
        <v>170</v>
      </c>
    </row>
    <row r="1149" spans="2:10">
      <c r="B1149" s="113">
        <v>146</v>
      </c>
      <c r="C1149" s="113"/>
      <c r="D1149" s="113" t="s">
        <v>2369</v>
      </c>
      <c r="H1149" s="113" t="s">
        <v>163</v>
      </c>
      <c r="I1149" s="113" t="s">
        <v>2731</v>
      </c>
      <c r="J1149" s="112" t="s">
        <v>2760</v>
      </c>
    </row>
    <row r="1150" spans="2:10">
      <c r="B1150" s="113">
        <v>147</v>
      </c>
      <c r="C1150" s="113"/>
      <c r="D1150" s="113" t="s">
        <v>2369</v>
      </c>
      <c r="H1150" s="113" t="s">
        <v>153</v>
      </c>
      <c r="I1150" s="113" t="s">
        <v>2731</v>
      </c>
      <c r="J1150" s="112" t="s">
        <v>2372</v>
      </c>
    </row>
    <row r="1151" spans="2:10">
      <c r="B1151" s="113">
        <v>147</v>
      </c>
      <c r="C1151" s="113"/>
      <c r="D1151" s="113" t="s">
        <v>2369</v>
      </c>
      <c r="H1151" s="113" t="s">
        <v>153</v>
      </c>
      <c r="I1151" s="113" t="s">
        <v>153</v>
      </c>
      <c r="J1151" s="112" t="s">
        <v>2732</v>
      </c>
    </row>
    <row r="1152" spans="2:10">
      <c r="B1152" s="113">
        <v>147</v>
      </c>
      <c r="C1152" s="113"/>
      <c r="D1152" s="113" t="s">
        <v>2369</v>
      </c>
      <c r="H1152" s="113" t="s">
        <v>153</v>
      </c>
      <c r="I1152" s="113" t="s">
        <v>155</v>
      </c>
      <c r="J1152" s="112" t="s">
        <v>2733</v>
      </c>
    </row>
    <row r="1153" spans="2:10">
      <c r="B1153" s="113">
        <v>147</v>
      </c>
      <c r="C1153" s="113"/>
      <c r="D1153" s="113" t="s">
        <v>2369</v>
      </c>
      <c r="H1153" s="113" t="s">
        <v>153</v>
      </c>
      <c r="I1153" s="113" t="s">
        <v>157</v>
      </c>
      <c r="J1153" s="112" t="s">
        <v>2734</v>
      </c>
    </row>
    <row r="1154" spans="2:10">
      <c r="B1154" s="113">
        <v>147</v>
      </c>
      <c r="C1154" s="113"/>
      <c r="D1154" s="113" t="s">
        <v>2369</v>
      </c>
      <c r="H1154" s="113" t="s">
        <v>153</v>
      </c>
      <c r="I1154" s="113" t="s">
        <v>159</v>
      </c>
      <c r="J1154" s="112" t="s">
        <v>170</v>
      </c>
    </row>
    <row r="1155" spans="2:10">
      <c r="B1155" s="113">
        <v>147</v>
      </c>
      <c r="C1155" s="113"/>
      <c r="D1155" s="113" t="s">
        <v>2369</v>
      </c>
      <c r="H1155" s="113" t="s">
        <v>153</v>
      </c>
      <c r="I1155" s="113" t="s">
        <v>161</v>
      </c>
      <c r="J1155" s="112" t="s">
        <v>170</v>
      </c>
    </row>
    <row r="1156" spans="2:10">
      <c r="B1156" s="113">
        <v>147</v>
      </c>
      <c r="C1156" s="113"/>
      <c r="D1156" s="113" t="s">
        <v>2369</v>
      </c>
      <c r="H1156" s="113" t="s">
        <v>163</v>
      </c>
      <c r="I1156" s="113" t="s">
        <v>2731</v>
      </c>
      <c r="J1156" s="112" t="s">
        <v>2761</v>
      </c>
    </row>
    <row r="1157" spans="2:10">
      <c r="B1157" s="113">
        <v>148</v>
      </c>
      <c r="C1157" s="113"/>
      <c r="D1157" s="113" t="s">
        <v>2369</v>
      </c>
      <c r="H1157" s="113" t="s">
        <v>153</v>
      </c>
      <c r="I1157" s="113" t="s">
        <v>2731</v>
      </c>
      <c r="J1157" s="112" t="s">
        <v>2374</v>
      </c>
    </row>
    <row r="1158" spans="2:10">
      <c r="B1158" s="113">
        <v>148</v>
      </c>
      <c r="C1158" s="113"/>
      <c r="D1158" s="113" t="s">
        <v>2369</v>
      </c>
      <c r="H1158" s="113" t="s">
        <v>153</v>
      </c>
      <c r="I1158" s="113" t="s">
        <v>153</v>
      </c>
      <c r="J1158" s="112" t="s">
        <v>2732</v>
      </c>
    </row>
    <row r="1159" spans="2:10">
      <c r="B1159" s="113">
        <v>148</v>
      </c>
      <c r="C1159" s="113"/>
      <c r="D1159" s="113" t="s">
        <v>2369</v>
      </c>
      <c r="H1159" s="113" t="s">
        <v>153</v>
      </c>
      <c r="I1159" s="113" t="s">
        <v>155</v>
      </c>
      <c r="J1159" s="112" t="s">
        <v>2733</v>
      </c>
    </row>
    <row r="1160" spans="2:10">
      <c r="B1160" s="113">
        <v>148</v>
      </c>
      <c r="C1160" s="113"/>
      <c r="D1160" s="113" t="s">
        <v>2369</v>
      </c>
      <c r="H1160" s="113" t="s">
        <v>153</v>
      </c>
      <c r="I1160" s="113" t="s">
        <v>157</v>
      </c>
      <c r="J1160" s="112" t="s">
        <v>2734</v>
      </c>
    </row>
    <row r="1161" spans="2:10">
      <c r="B1161" s="113">
        <v>148</v>
      </c>
      <c r="C1161" s="113"/>
      <c r="D1161" s="113" t="s">
        <v>2369</v>
      </c>
      <c r="H1161" s="113" t="s">
        <v>153</v>
      </c>
      <c r="I1161" s="113" t="s">
        <v>159</v>
      </c>
      <c r="J1161" s="112" t="s">
        <v>170</v>
      </c>
    </row>
    <row r="1162" spans="2:10">
      <c r="B1162" s="113">
        <v>148</v>
      </c>
      <c r="C1162" s="113"/>
      <c r="D1162" s="113" t="s">
        <v>2369</v>
      </c>
      <c r="H1162" s="113" t="s">
        <v>153</v>
      </c>
      <c r="I1162" s="113" t="s">
        <v>161</v>
      </c>
      <c r="J1162" s="112" t="s">
        <v>170</v>
      </c>
    </row>
    <row r="1163" spans="2:10">
      <c r="B1163" s="113">
        <v>148</v>
      </c>
      <c r="C1163" s="113"/>
      <c r="D1163" s="113" t="s">
        <v>2369</v>
      </c>
      <c r="H1163" s="113" t="s">
        <v>163</v>
      </c>
      <c r="I1163" s="113" t="s">
        <v>2731</v>
      </c>
      <c r="J1163" s="112" t="s">
        <v>2762</v>
      </c>
    </row>
    <row r="1164" spans="2:10">
      <c r="B1164" s="113">
        <v>149</v>
      </c>
      <c r="C1164" s="113"/>
      <c r="D1164" s="113" t="s">
        <v>2369</v>
      </c>
      <c r="H1164" s="113" t="s">
        <v>153</v>
      </c>
      <c r="I1164" s="113" t="s">
        <v>2731</v>
      </c>
      <c r="J1164" s="112" t="s">
        <v>2376</v>
      </c>
    </row>
    <row r="1165" spans="2:10">
      <c r="B1165" s="113">
        <v>149</v>
      </c>
      <c r="C1165" s="113"/>
      <c r="D1165" s="113" t="s">
        <v>2369</v>
      </c>
      <c r="H1165" s="113" t="s">
        <v>153</v>
      </c>
      <c r="I1165" s="113" t="s">
        <v>153</v>
      </c>
      <c r="J1165" s="112" t="s">
        <v>2732</v>
      </c>
    </row>
    <row r="1166" spans="2:10">
      <c r="B1166" s="113">
        <v>149</v>
      </c>
      <c r="C1166" s="113"/>
      <c r="D1166" s="113" t="s">
        <v>2369</v>
      </c>
      <c r="H1166" s="113" t="s">
        <v>153</v>
      </c>
      <c r="I1166" s="113" t="s">
        <v>155</v>
      </c>
      <c r="J1166" s="112" t="s">
        <v>2733</v>
      </c>
    </row>
    <row r="1167" spans="2:10">
      <c r="B1167" s="113">
        <v>149</v>
      </c>
      <c r="C1167" s="113"/>
      <c r="D1167" s="113" t="s">
        <v>2369</v>
      </c>
      <c r="H1167" s="113" t="s">
        <v>153</v>
      </c>
      <c r="I1167" s="113" t="s">
        <v>157</v>
      </c>
      <c r="J1167" s="112" t="s">
        <v>2734</v>
      </c>
    </row>
    <row r="1168" spans="2:10">
      <c r="B1168" s="113">
        <v>149</v>
      </c>
      <c r="C1168" s="113"/>
      <c r="D1168" s="113" t="s">
        <v>2369</v>
      </c>
      <c r="H1168" s="113" t="s">
        <v>153</v>
      </c>
      <c r="I1168" s="113" t="s">
        <v>159</v>
      </c>
      <c r="J1168" s="112" t="s">
        <v>170</v>
      </c>
    </row>
    <row r="1169" spans="2:10">
      <c r="B1169" s="113">
        <v>149</v>
      </c>
      <c r="C1169" s="113"/>
      <c r="D1169" s="113" t="s">
        <v>2369</v>
      </c>
      <c r="H1169" s="113" t="s">
        <v>153</v>
      </c>
      <c r="I1169" s="113" t="s">
        <v>161</v>
      </c>
      <c r="J1169" s="112" t="s">
        <v>170</v>
      </c>
    </row>
    <row r="1170" spans="2:10">
      <c r="B1170" s="113">
        <v>149</v>
      </c>
      <c r="C1170" s="113"/>
      <c r="D1170" s="113" t="s">
        <v>2369</v>
      </c>
      <c r="H1170" s="113" t="s">
        <v>163</v>
      </c>
      <c r="I1170" s="113" t="s">
        <v>2731</v>
      </c>
      <c r="J1170" s="112" t="s">
        <v>2763</v>
      </c>
    </row>
    <row r="1171" spans="2:10">
      <c r="B1171" s="113">
        <v>150</v>
      </c>
      <c r="C1171" s="113"/>
      <c r="D1171" s="113" t="s">
        <v>2378</v>
      </c>
      <c r="H1171" s="113" t="s">
        <v>153</v>
      </c>
      <c r="I1171" s="113" t="s">
        <v>2731</v>
      </c>
      <c r="J1171" s="112" t="s">
        <v>2379</v>
      </c>
    </row>
    <row r="1172" spans="2:10">
      <c r="B1172" s="113">
        <v>150</v>
      </c>
      <c r="C1172" s="113"/>
      <c r="D1172" s="113" t="s">
        <v>2378</v>
      </c>
      <c r="H1172" s="113" t="s">
        <v>153</v>
      </c>
      <c r="I1172" s="113" t="s">
        <v>153</v>
      </c>
      <c r="J1172" s="112" t="s">
        <v>2732</v>
      </c>
    </row>
    <row r="1173" spans="2:10">
      <c r="B1173" s="113">
        <v>150</v>
      </c>
      <c r="C1173" s="113"/>
      <c r="D1173" s="113" t="s">
        <v>2378</v>
      </c>
      <c r="H1173" s="113" t="s">
        <v>153</v>
      </c>
      <c r="I1173" s="113" t="s">
        <v>155</v>
      </c>
      <c r="J1173" s="112" t="s">
        <v>2733</v>
      </c>
    </row>
    <row r="1174" spans="2:10">
      <c r="B1174" s="113">
        <v>150</v>
      </c>
      <c r="C1174" s="113"/>
      <c r="D1174" s="113" t="s">
        <v>2378</v>
      </c>
      <c r="H1174" s="113" t="s">
        <v>153</v>
      </c>
      <c r="I1174" s="113" t="s">
        <v>157</v>
      </c>
      <c r="J1174" s="112" t="s">
        <v>2734</v>
      </c>
    </row>
    <row r="1175" spans="2:10">
      <c r="B1175" s="113">
        <v>150</v>
      </c>
      <c r="C1175" s="113"/>
      <c r="D1175" s="113" t="s">
        <v>2378</v>
      </c>
      <c r="H1175" s="113" t="s">
        <v>153</v>
      </c>
      <c r="I1175" s="113" t="s">
        <v>159</v>
      </c>
      <c r="J1175" s="112" t="s">
        <v>170</v>
      </c>
    </row>
    <row r="1176" spans="2:10">
      <c r="B1176" s="113">
        <v>150</v>
      </c>
      <c r="C1176" s="113"/>
      <c r="D1176" s="113" t="s">
        <v>2378</v>
      </c>
      <c r="H1176" s="113" t="s">
        <v>153</v>
      </c>
      <c r="I1176" s="113" t="s">
        <v>161</v>
      </c>
      <c r="J1176" s="112" t="s">
        <v>170</v>
      </c>
    </row>
    <row r="1177" spans="2:10">
      <c r="B1177" s="113">
        <v>150</v>
      </c>
      <c r="C1177" s="113"/>
      <c r="D1177" s="113" t="s">
        <v>2378</v>
      </c>
      <c r="H1177" s="113" t="s">
        <v>163</v>
      </c>
      <c r="I1177" s="113" t="s">
        <v>2731</v>
      </c>
      <c r="J1177" s="112" t="s">
        <v>2764</v>
      </c>
    </row>
    <row r="1178" spans="2:10">
      <c r="B1178" s="113">
        <v>151</v>
      </c>
      <c r="C1178" s="113"/>
      <c r="D1178" s="113" t="s">
        <v>2378</v>
      </c>
      <c r="H1178" s="113" t="s">
        <v>153</v>
      </c>
      <c r="I1178" s="113" t="s">
        <v>2731</v>
      </c>
      <c r="J1178" s="112" t="s">
        <v>2381</v>
      </c>
    </row>
    <row r="1179" spans="2:10">
      <c r="B1179" s="113">
        <v>151</v>
      </c>
      <c r="C1179" s="113"/>
      <c r="D1179" s="113" t="s">
        <v>2378</v>
      </c>
      <c r="H1179" s="113" t="s">
        <v>153</v>
      </c>
      <c r="I1179" s="113" t="s">
        <v>153</v>
      </c>
      <c r="J1179" s="112" t="s">
        <v>2732</v>
      </c>
    </row>
    <row r="1180" spans="2:10">
      <c r="B1180" s="113">
        <v>151</v>
      </c>
      <c r="C1180" s="113"/>
      <c r="D1180" s="113" t="s">
        <v>2378</v>
      </c>
      <c r="H1180" s="113" t="s">
        <v>153</v>
      </c>
      <c r="I1180" s="113" t="s">
        <v>155</v>
      </c>
      <c r="J1180" s="112" t="s">
        <v>2733</v>
      </c>
    </row>
    <row r="1181" spans="2:10">
      <c r="B1181" s="113">
        <v>151</v>
      </c>
      <c r="C1181" s="113"/>
      <c r="D1181" s="113" t="s">
        <v>2378</v>
      </c>
      <c r="H1181" s="113" t="s">
        <v>153</v>
      </c>
      <c r="I1181" s="113" t="s">
        <v>157</v>
      </c>
      <c r="J1181" s="112" t="s">
        <v>2734</v>
      </c>
    </row>
    <row r="1182" spans="2:10">
      <c r="B1182" s="113">
        <v>151</v>
      </c>
      <c r="C1182" s="113"/>
      <c r="D1182" s="113" t="s">
        <v>2378</v>
      </c>
      <c r="H1182" s="113" t="s">
        <v>153</v>
      </c>
      <c r="I1182" s="113" t="s">
        <v>159</v>
      </c>
      <c r="J1182" s="112" t="s">
        <v>170</v>
      </c>
    </row>
    <row r="1183" spans="2:10">
      <c r="B1183" s="113">
        <v>151</v>
      </c>
      <c r="C1183" s="113"/>
      <c r="D1183" s="113" t="s">
        <v>2378</v>
      </c>
      <c r="H1183" s="113" t="s">
        <v>153</v>
      </c>
      <c r="I1183" s="113" t="s">
        <v>161</v>
      </c>
      <c r="J1183" s="112" t="s">
        <v>170</v>
      </c>
    </row>
    <row r="1184" spans="2:10">
      <c r="B1184" s="113">
        <v>151</v>
      </c>
      <c r="C1184" s="113"/>
      <c r="D1184" s="113" t="s">
        <v>2378</v>
      </c>
      <c r="H1184" s="113" t="s">
        <v>163</v>
      </c>
      <c r="I1184" s="113" t="s">
        <v>2731</v>
      </c>
      <c r="J1184" s="112" t="s">
        <v>2765</v>
      </c>
    </row>
    <row r="1185" spans="2:10">
      <c r="B1185" s="113">
        <v>152</v>
      </c>
      <c r="C1185" s="113"/>
      <c r="D1185" s="113" t="s">
        <v>2378</v>
      </c>
      <c r="H1185" s="113" t="s">
        <v>153</v>
      </c>
      <c r="I1185" s="113" t="s">
        <v>2731</v>
      </c>
      <c r="J1185" s="112" t="s">
        <v>2383</v>
      </c>
    </row>
    <row r="1186" spans="2:10">
      <c r="B1186" s="113">
        <v>152</v>
      </c>
      <c r="C1186" s="113"/>
      <c r="D1186" s="113" t="s">
        <v>2378</v>
      </c>
      <c r="H1186" s="113" t="s">
        <v>153</v>
      </c>
      <c r="I1186" s="113" t="s">
        <v>153</v>
      </c>
      <c r="J1186" s="112" t="s">
        <v>2732</v>
      </c>
    </row>
    <row r="1187" spans="2:10">
      <c r="B1187" s="113">
        <v>152</v>
      </c>
      <c r="C1187" s="113"/>
      <c r="D1187" s="113" t="s">
        <v>2378</v>
      </c>
      <c r="H1187" s="113" t="s">
        <v>153</v>
      </c>
      <c r="I1187" s="113" t="s">
        <v>155</v>
      </c>
      <c r="J1187" s="112" t="s">
        <v>2733</v>
      </c>
    </row>
    <row r="1188" spans="2:10">
      <c r="B1188" s="113">
        <v>152</v>
      </c>
      <c r="C1188" s="113"/>
      <c r="D1188" s="113" t="s">
        <v>2378</v>
      </c>
      <c r="H1188" s="113" t="s">
        <v>153</v>
      </c>
      <c r="I1188" s="113" t="s">
        <v>157</v>
      </c>
      <c r="J1188" s="112" t="s">
        <v>2734</v>
      </c>
    </row>
    <row r="1189" spans="2:10">
      <c r="B1189" s="113">
        <v>152</v>
      </c>
      <c r="C1189" s="113"/>
      <c r="D1189" s="113" t="s">
        <v>2378</v>
      </c>
      <c r="H1189" s="113" t="s">
        <v>153</v>
      </c>
      <c r="I1189" s="113" t="s">
        <v>159</v>
      </c>
      <c r="J1189" s="112" t="s">
        <v>170</v>
      </c>
    </row>
    <row r="1190" spans="2:10">
      <c r="B1190" s="113">
        <v>152</v>
      </c>
      <c r="C1190" s="113"/>
      <c r="D1190" s="113" t="s">
        <v>2378</v>
      </c>
      <c r="H1190" s="113" t="s">
        <v>153</v>
      </c>
      <c r="I1190" s="113" t="s">
        <v>161</v>
      </c>
      <c r="J1190" s="112" t="s">
        <v>170</v>
      </c>
    </row>
    <row r="1191" spans="2:10">
      <c r="B1191" s="113">
        <v>152</v>
      </c>
      <c r="C1191" s="113"/>
      <c r="D1191" s="113" t="s">
        <v>2378</v>
      </c>
      <c r="H1191" s="113" t="s">
        <v>163</v>
      </c>
      <c r="I1191" s="113" t="s">
        <v>2731</v>
      </c>
      <c r="J1191" s="112" t="s">
        <v>2766</v>
      </c>
    </row>
    <row r="1192" spans="2:10">
      <c r="B1192" s="113">
        <v>153</v>
      </c>
      <c r="C1192" s="113"/>
      <c r="D1192" s="113" t="s">
        <v>2378</v>
      </c>
      <c r="H1192" s="113" t="s">
        <v>153</v>
      </c>
      <c r="I1192" s="113" t="s">
        <v>2731</v>
      </c>
      <c r="J1192" s="112" t="s">
        <v>2385</v>
      </c>
    </row>
    <row r="1193" spans="2:10">
      <c r="B1193" s="113">
        <v>153</v>
      </c>
      <c r="C1193" s="113"/>
      <c r="D1193" s="113" t="s">
        <v>2378</v>
      </c>
      <c r="H1193" s="113" t="s">
        <v>153</v>
      </c>
      <c r="I1193" s="113" t="s">
        <v>153</v>
      </c>
      <c r="J1193" s="112" t="s">
        <v>2732</v>
      </c>
    </row>
    <row r="1194" spans="2:10">
      <c r="B1194" s="113">
        <v>153</v>
      </c>
      <c r="C1194" s="113"/>
      <c r="D1194" s="113" t="s">
        <v>2378</v>
      </c>
      <c r="H1194" s="113" t="s">
        <v>153</v>
      </c>
      <c r="I1194" s="113" t="s">
        <v>155</v>
      </c>
      <c r="J1194" s="112" t="s">
        <v>2733</v>
      </c>
    </row>
    <row r="1195" spans="2:10">
      <c r="B1195" s="113">
        <v>153</v>
      </c>
      <c r="C1195" s="113"/>
      <c r="D1195" s="113" t="s">
        <v>2378</v>
      </c>
      <c r="H1195" s="113" t="s">
        <v>153</v>
      </c>
      <c r="I1195" s="113" t="s">
        <v>157</v>
      </c>
      <c r="J1195" s="112" t="s">
        <v>2734</v>
      </c>
    </row>
    <row r="1196" spans="2:10">
      <c r="B1196" s="113">
        <v>153</v>
      </c>
      <c r="C1196" s="113"/>
      <c r="D1196" s="113" t="s">
        <v>2378</v>
      </c>
      <c r="H1196" s="113" t="s">
        <v>153</v>
      </c>
      <c r="I1196" s="113" t="s">
        <v>159</v>
      </c>
      <c r="J1196" s="112" t="s">
        <v>170</v>
      </c>
    </row>
    <row r="1197" spans="2:10">
      <c r="B1197" s="113">
        <v>153</v>
      </c>
      <c r="C1197" s="113"/>
      <c r="D1197" s="113" t="s">
        <v>2378</v>
      </c>
      <c r="H1197" s="113" t="s">
        <v>153</v>
      </c>
      <c r="I1197" s="113" t="s">
        <v>161</v>
      </c>
      <c r="J1197" s="112" t="s">
        <v>170</v>
      </c>
    </row>
    <row r="1198" spans="2:10">
      <c r="B1198" s="113">
        <v>153</v>
      </c>
      <c r="C1198" s="113"/>
      <c r="D1198" s="113" t="s">
        <v>2378</v>
      </c>
      <c r="H1198" s="113" t="s">
        <v>163</v>
      </c>
      <c r="I1198" s="113" t="s">
        <v>2731</v>
      </c>
      <c r="J1198" s="112" t="s">
        <v>2767</v>
      </c>
    </row>
    <row r="1199" spans="2:10">
      <c r="B1199" s="113">
        <v>154</v>
      </c>
      <c r="C1199" s="113"/>
      <c r="D1199" s="113" t="s">
        <v>2378</v>
      </c>
      <c r="H1199" s="113" t="s">
        <v>153</v>
      </c>
      <c r="I1199" s="113" t="s">
        <v>2731</v>
      </c>
      <c r="J1199" s="112" t="s">
        <v>2381</v>
      </c>
    </row>
    <row r="1200" spans="2:10">
      <c r="B1200" s="113">
        <v>154</v>
      </c>
      <c r="C1200" s="113"/>
      <c r="D1200" s="113" t="s">
        <v>2378</v>
      </c>
      <c r="H1200" s="113" t="s">
        <v>153</v>
      </c>
      <c r="I1200" s="113" t="s">
        <v>153</v>
      </c>
      <c r="J1200" s="112" t="s">
        <v>2732</v>
      </c>
    </row>
    <row r="1201" spans="2:10">
      <c r="B1201" s="113">
        <v>154</v>
      </c>
      <c r="C1201" s="113"/>
      <c r="D1201" s="113" t="s">
        <v>2378</v>
      </c>
      <c r="H1201" s="113" t="s">
        <v>153</v>
      </c>
      <c r="I1201" s="113" t="s">
        <v>155</v>
      </c>
      <c r="J1201" s="112" t="s">
        <v>2733</v>
      </c>
    </row>
    <row r="1202" spans="2:10">
      <c r="B1202" s="113">
        <v>154</v>
      </c>
      <c r="C1202" s="113"/>
      <c r="D1202" s="113" t="s">
        <v>2378</v>
      </c>
      <c r="H1202" s="113" t="s">
        <v>153</v>
      </c>
      <c r="I1202" s="113" t="s">
        <v>157</v>
      </c>
      <c r="J1202" s="112" t="s">
        <v>2734</v>
      </c>
    </row>
    <row r="1203" spans="2:10">
      <c r="B1203" s="113">
        <v>154</v>
      </c>
      <c r="C1203" s="113"/>
      <c r="D1203" s="113" t="s">
        <v>2378</v>
      </c>
      <c r="H1203" s="113" t="s">
        <v>153</v>
      </c>
      <c r="I1203" s="113" t="s">
        <v>159</v>
      </c>
      <c r="J1203" s="112" t="s">
        <v>170</v>
      </c>
    </row>
    <row r="1204" spans="2:10">
      <c r="B1204" s="113">
        <v>154</v>
      </c>
      <c r="C1204" s="113"/>
      <c r="D1204" s="113" t="s">
        <v>2378</v>
      </c>
      <c r="H1204" s="113" t="s">
        <v>153</v>
      </c>
      <c r="I1204" s="113" t="s">
        <v>161</v>
      </c>
      <c r="J1204" s="112" t="s">
        <v>170</v>
      </c>
    </row>
    <row r="1205" spans="2:10">
      <c r="B1205" s="113">
        <v>154</v>
      </c>
      <c r="C1205" s="113"/>
      <c r="D1205" s="113" t="s">
        <v>2378</v>
      </c>
      <c r="H1205" s="113" t="s">
        <v>163</v>
      </c>
      <c r="I1205" s="113" t="s">
        <v>2731</v>
      </c>
      <c r="J1205" s="112" t="s">
        <v>2768</v>
      </c>
    </row>
    <row r="1206" spans="2:10">
      <c r="B1206" s="113">
        <v>155</v>
      </c>
      <c r="C1206" s="113"/>
      <c r="D1206" s="113" t="s">
        <v>2387</v>
      </c>
      <c r="H1206" s="113" t="s">
        <v>153</v>
      </c>
      <c r="I1206" s="113" t="s">
        <v>2731</v>
      </c>
      <c r="J1206" s="112" t="s">
        <v>2388</v>
      </c>
    </row>
    <row r="1207" spans="2:10">
      <c r="B1207" s="113">
        <v>155</v>
      </c>
      <c r="C1207" s="113"/>
      <c r="D1207" s="113" t="s">
        <v>2387</v>
      </c>
      <c r="H1207" s="113" t="s">
        <v>153</v>
      </c>
      <c r="I1207" s="113" t="s">
        <v>153</v>
      </c>
      <c r="J1207" s="112" t="s">
        <v>2732</v>
      </c>
    </row>
    <row r="1208" spans="2:10">
      <c r="B1208" s="113">
        <v>155</v>
      </c>
      <c r="C1208" s="113"/>
      <c r="D1208" s="113" t="s">
        <v>2387</v>
      </c>
      <c r="H1208" s="113" t="s">
        <v>153</v>
      </c>
      <c r="I1208" s="113" t="s">
        <v>155</v>
      </c>
      <c r="J1208" s="112" t="s">
        <v>2733</v>
      </c>
    </row>
    <row r="1209" spans="2:10">
      <c r="B1209" s="113">
        <v>155</v>
      </c>
      <c r="C1209" s="113"/>
      <c r="D1209" s="113" t="s">
        <v>2387</v>
      </c>
      <c r="H1209" s="113" t="s">
        <v>153</v>
      </c>
      <c r="I1209" s="113" t="s">
        <v>157</v>
      </c>
      <c r="J1209" s="112" t="s">
        <v>2734</v>
      </c>
    </row>
    <row r="1210" spans="2:10">
      <c r="B1210" s="113">
        <v>155</v>
      </c>
      <c r="C1210" s="113"/>
      <c r="D1210" s="113" t="s">
        <v>2387</v>
      </c>
      <c r="H1210" s="113" t="s">
        <v>153</v>
      </c>
      <c r="I1210" s="113" t="s">
        <v>159</v>
      </c>
      <c r="J1210" s="112" t="s">
        <v>170</v>
      </c>
    </row>
    <row r="1211" spans="2:10">
      <c r="B1211" s="113">
        <v>155</v>
      </c>
      <c r="C1211" s="113"/>
      <c r="D1211" s="113" t="s">
        <v>2387</v>
      </c>
      <c r="H1211" s="113" t="s">
        <v>153</v>
      </c>
      <c r="I1211" s="113" t="s">
        <v>161</v>
      </c>
      <c r="J1211" s="112" t="s">
        <v>170</v>
      </c>
    </row>
    <row r="1212" spans="2:10">
      <c r="B1212" s="113">
        <v>155</v>
      </c>
      <c r="C1212" s="113"/>
      <c r="D1212" s="113" t="s">
        <v>2387</v>
      </c>
      <c r="H1212" s="113" t="s">
        <v>163</v>
      </c>
      <c r="I1212" s="113" t="s">
        <v>2731</v>
      </c>
      <c r="J1212" s="112" t="s">
        <v>2769</v>
      </c>
    </row>
    <row r="1213" spans="2:10">
      <c r="B1213" s="113">
        <v>156</v>
      </c>
      <c r="C1213" s="113"/>
      <c r="D1213" s="113" t="s">
        <v>2387</v>
      </c>
      <c r="H1213" s="113" t="s">
        <v>153</v>
      </c>
      <c r="I1213" s="113" t="s">
        <v>2731</v>
      </c>
      <c r="J1213" s="112" t="s">
        <v>2390</v>
      </c>
    </row>
    <row r="1214" spans="2:10">
      <c r="B1214" s="113">
        <v>156</v>
      </c>
      <c r="C1214" s="113"/>
      <c r="D1214" s="113" t="s">
        <v>2387</v>
      </c>
      <c r="H1214" s="113" t="s">
        <v>153</v>
      </c>
      <c r="I1214" s="113" t="s">
        <v>153</v>
      </c>
      <c r="J1214" s="112" t="s">
        <v>2732</v>
      </c>
    </row>
    <row r="1215" spans="2:10">
      <c r="B1215" s="113">
        <v>156</v>
      </c>
      <c r="C1215" s="113"/>
      <c r="D1215" s="113" t="s">
        <v>2387</v>
      </c>
      <c r="H1215" s="113" t="s">
        <v>153</v>
      </c>
      <c r="I1215" s="113" t="s">
        <v>155</v>
      </c>
      <c r="J1215" s="112" t="s">
        <v>2733</v>
      </c>
    </row>
    <row r="1216" spans="2:10">
      <c r="B1216" s="113">
        <v>156</v>
      </c>
      <c r="C1216" s="113"/>
      <c r="D1216" s="113" t="s">
        <v>2387</v>
      </c>
      <c r="H1216" s="113" t="s">
        <v>153</v>
      </c>
      <c r="I1216" s="113" t="s">
        <v>157</v>
      </c>
      <c r="J1216" s="112" t="s">
        <v>2734</v>
      </c>
    </row>
    <row r="1217" spans="2:10">
      <c r="B1217" s="113">
        <v>156</v>
      </c>
      <c r="C1217" s="113"/>
      <c r="D1217" s="113" t="s">
        <v>2387</v>
      </c>
      <c r="H1217" s="113" t="s">
        <v>153</v>
      </c>
      <c r="I1217" s="113" t="s">
        <v>159</v>
      </c>
      <c r="J1217" s="112" t="s">
        <v>170</v>
      </c>
    </row>
    <row r="1218" spans="2:10">
      <c r="B1218" s="113">
        <v>156</v>
      </c>
      <c r="C1218" s="113"/>
      <c r="D1218" s="113" t="s">
        <v>2387</v>
      </c>
      <c r="H1218" s="113" t="s">
        <v>153</v>
      </c>
      <c r="I1218" s="113" t="s">
        <v>161</v>
      </c>
      <c r="J1218" s="112" t="s">
        <v>170</v>
      </c>
    </row>
    <row r="1219" spans="2:10">
      <c r="B1219" s="113">
        <v>156</v>
      </c>
      <c r="C1219" s="113"/>
      <c r="D1219" s="113" t="s">
        <v>2387</v>
      </c>
      <c r="H1219" s="113" t="s">
        <v>163</v>
      </c>
      <c r="I1219" s="113" t="s">
        <v>2731</v>
      </c>
      <c r="J1219" s="112" t="s">
        <v>2770</v>
      </c>
    </row>
    <row r="1220" spans="2:10">
      <c r="B1220" s="113">
        <v>157</v>
      </c>
      <c r="C1220" s="113"/>
      <c r="D1220" s="113" t="s">
        <v>2387</v>
      </c>
      <c r="H1220" s="113" t="s">
        <v>153</v>
      </c>
      <c r="I1220" s="113" t="s">
        <v>2731</v>
      </c>
      <c r="J1220" s="112" t="s">
        <v>2392</v>
      </c>
    </row>
    <row r="1221" spans="2:10">
      <c r="B1221" s="113">
        <v>157</v>
      </c>
      <c r="C1221" s="113"/>
      <c r="D1221" s="113" t="s">
        <v>2387</v>
      </c>
      <c r="H1221" s="113" t="s">
        <v>153</v>
      </c>
      <c r="I1221" s="113" t="s">
        <v>153</v>
      </c>
      <c r="J1221" s="112" t="s">
        <v>2732</v>
      </c>
    </row>
    <row r="1222" spans="2:10">
      <c r="B1222" s="113">
        <v>157</v>
      </c>
      <c r="C1222" s="113"/>
      <c r="D1222" s="113" t="s">
        <v>2387</v>
      </c>
      <c r="H1222" s="113" t="s">
        <v>153</v>
      </c>
      <c r="I1222" s="113" t="s">
        <v>155</v>
      </c>
      <c r="J1222" s="112" t="s">
        <v>2733</v>
      </c>
    </row>
    <row r="1223" spans="2:10">
      <c r="B1223" s="113">
        <v>157</v>
      </c>
      <c r="C1223" s="113"/>
      <c r="D1223" s="113" t="s">
        <v>2387</v>
      </c>
      <c r="H1223" s="113" t="s">
        <v>153</v>
      </c>
      <c r="I1223" s="113" t="s">
        <v>157</v>
      </c>
      <c r="J1223" s="112" t="s">
        <v>2734</v>
      </c>
    </row>
    <row r="1224" spans="2:10">
      <c r="B1224" s="113">
        <v>157</v>
      </c>
      <c r="C1224" s="113"/>
      <c r="D1224" s="113" t="s">
        <v>2387</v>
      </c>
      <c r="H1224" s="113" t="s">
        <v>153</v>
      </c>
      <c r="I1224" s="113" t="s">
        <v>159</v>
      </c>
      <c r="J1224" s="112" t="s">
        <v>170</v>
      </c>
    </row>
    <row r="1225" spans="2:10">
      <c r="B1225" s="113">
        <v>157</v>
      </c>
      <c r="C1225" s="113"/>
      <c r="D1225" s="113" t="s">
        <v>2387</v>
      </c>
      <c r="H1225" s="113" t="s">
        <v>153</v>
      </c>
      <c r="I1225" s="113" t="s">
        <v>161</v>
      </c>
      <c r="J1225" s="112" t="s">
        <v>170</v>
      </c>
    </row>
    <row r="1226" spans="2:10">
      <c r="B1226" s="113">
        <v>157</v>
      </c>
      <c r="C1226" s="113"/>
      <c r="D1226" s="113" t="s">
        <v>2387</v>
      </c>
      <c r="H1226" s="113" t="s">
        <v>163</v>
      </c>
      <c r="I1226" s="113" t="s">
        <v>2731</v>
      </c>
      <c r="J1226" s="112" t="s">
        <v>2771</v>
      </c>
    </row>
    <row r="1227" spans="2:10">
      <c r="B1227" s="113">
        <v>157</v>
      </c>
      <c r="C1227" s="113"/>
      <c r="D1227" s="113" t="s">
        <v>2387</v>
      </c>
      <c r="H1227" s="113" t="s">
        <v>452</v>
      </c>
      <c r="I1227" s="113" t="s">
        <v>2731</v>
      </c>
      <c r="J1227" s="112" t="s">
        <v>2772</v>
      </c>
    </row>
    <row r="1228" spans="2:10">
      <c r="B1228" s="113">
        <v>158</v>
      </c>
      <c r="C1228" s="113"/>
      <c r="D1228" s="113" t="s">
        <v>2387</v>
      </c>
      <c r="H1228" s="113" t="s">
        <v>153</v>
      </c>
      <c r="I1228" s="113" t="s">
        <v>2731</v>
      </c>
      <c r="J1228" s="112" t="s">
        <v>2394</v>
      </c>
    </row>
    <row r="1229" spans="2:10">
      <c r="B1229" s="113">
        <v>158</v>
      </c>
      <c r="C1229" s="113"/>
      <c r="D1229" s="113" t="s">
        <v>2387</v>
      </c>
      <c r="H1229" s="113" t="s">
        <v>153</v>
      </c>
      <c r="I1229" s="113" t="s">
        <v>153</v>
      </c>
      <c r="J1229" s="112" t="s">
        <v>2732</v>
      </c>
    </row>
    <row r="1230" spans="2:10">
      <c r="B1230" s="113">
        <v>158</v>
      </c>
      <c r="C1230" s="113"/>
      <c r="D1230" s="113" t="s">
        <v>2387</v>
      </c>
      <c r="H1230" s="113" t="s">
        <v>153</v>
      </c>
      <c r="I1230" s="113" t="s">
        <v>155</v>
      </c>
      <c r="J1230" s="112" t="s">
        <v>2733</v>
      </c>
    </row>
    <row r="1231" spans="2:10">
      <c r="B1231" s="113">
        <v>158</v>
      </c>
      <c r="C1231" s="113"/>
      <c r="D1231" s="113" t="s">
        <v>2387</v>
      </c>
      <c r="H1231" s="113" t="s">
        <v>153</v>
      </c>
      <c r="I1231" s="113" t="s">
        <v>157</v>
      </c>
      <c r="J1231" s="112" t="s">
        <v>2734</v>
      </c>
    </row>
    <row r="1232" spans="2:10">
      <c r="B1232" s="113">
        <v>158</v>
      </c>
      <c r="C1232" s="113"/>
      <c r="D1232" s="113" t="s">
        <v>2387</v>
      </c>
      <c r="H1232" s="113" t="s">
        <v>153</v>
      </c>
      <c r="I1232" s="113" t="s">
        <v>159</v>
      </c>
      <c r="J1232" s="112" t="s">
        <v>170</v>
      </c>
    </row>
    <row r="1233" spans="2:10">
      <c r="B1233" s="113">
        <v>158</v>
      </c>
      <c r="C1233" s="113"/>
      <c r="D1233" s="113" t="s">
        <v>2387</v>
      </c>
      <c r="H1233" s="113" t="s">
        <v>153</v>
      </c>
      <c r="I1233" s="113" t="s">
        <v>161</v>
      </c>
      <c r="J1233" s="112" t="s">
        <v>170</v>
      </c>
    </row>
    <row r="1234" spans="2:10">
      <c r="B1234" s="113">
        <v>158</v>
      </c>
      <c r="C1234" s="113"/>
      <c r="D1234" s="113" t="s">
        <v>2387</v>
      </c>
      <c r="H1234" s="113" t="s">
        <v>163</v>
      </c>
      <c r="I1234" s="113" t="s">
        <v>2731</v>
      </c>
      <c r="J1234" s="112" t="s">
        <v>2773</v>
      </c>
    </row>
    <row r="1235" spans="2:10">
      <c r="B1235" s="113">
        <v>159</v>
      </c>
      <c r="C1235" s="113"/>
      <c r="D1235" s="113" t="s">
        <v>2396</v>
      </c>
      <c r="H1235" s="113" t="s">
        <v>153</v>
      </c>
      <c r="I1235" s="113" t="s">
        <v>2731</v>
      </c>
      <c r="J1235" s="112" t="s">
        <v>2397</v>
      </c>
    </row>
    <row r="1236" spans="2:10">
      <c r="B1236" s="113">
        <v>159</v>
      </c>
      <c r="C1236" s="113"/>
      <c r="D1236" s="113" t="s">
        <v>2396</v>
      </c>
      <c r="H1236" s="113" t="s">
        <v>153</v>
      </c>
      <c r="I1236" s="113" t="s">
        <v>153</v>
      </c>
      <c r="J1236" s="112" t="s">
        <v>2732</v>
      </c>
    </row>
    <row r="1237" spans="2:10">
      <c r="B1237" s="113">
        <v>159</v>
      </c>
      <c r="C1237" s="113"/>
      <c r="D1237" s="113" t="s">
        <v>2396</v>
      </c>
      <c r="H1237" s="113" t="s">
        <v>153</v>
      </c>
      <c r="I1237" s="113" t="s">
        <v>155</v>
      </c>
      <c r="J1237" s="112" t="s">
        <v>2733</v>
      </c>
    </row>
    <row r="1238" spans="2:10">
      <c r="B1238" s="113">
        <v>159</v>
      </c>
      <c r="C1238" s="113"/>
      <c r="D1238" s="113" t="s">
        <v>2396</v>
      </c>
      <c r="H1238" s="113" t="s">
        <v>153</v>
      </c>
      <c r="I1238" s="113" t="s">
        <v>157</v>
      </c>
      <c r="J1238" s="112" t="s">
        <v>2734</v>
      </c>
    </row>
    <row r="1239" spans="2:10">
      <c r="B1239" s="113">
        <v>159</v>
      </c>
      <c r="C1239" s="113"/>
      <c r="D1239" s="113" t="s">
        <v>2396</v>
      </c>
      <c r="H1239" s="113" t="s">
        <v>153</v>
      </c>
      <c r="I1239" s="113" t="s">
        <v>159</v>
      </c>
      <c r="J1239" s="112" t="s">
        <v>170</v>
      </c>
    </row>
    <row r="1240" spans="2:10">
      <c r="B1240" s="113">
        <v>159</v>
      </c>
      <c r="C1240" s="113"/>
      <c r="D1240" s="113" t="s">
        <v>2396</v>
      </c>
      <c r="H1240" s="113" t="s">
        <v>153</v>
      </c>
      <c r="I1240" s="113" t="s">
        <v>161</v>
      </c>
      <c r="J1240" s="112" t="s">
        <v>170</v>
      </c>
    </row>
    <row r="1241" spans="2:10">
      <c r="B1241" s="113">
        <v>159</v>
      </c>
      <c r="C1241" s="113"/>
      <c r="D1241" s="113" t="s">
        <v>2396</v>
      </c>
      <c r="H1241" s="113" t="s">
        <v>163</v>
      </c>
      <c r="I1241" s="113" t="s">
        <v>2731</v>
      </c>
      <c r="J1241" s="112" t="s">
        <v>2774</v>
      </c>
    </row>
    <row r="1242" spans="2:10">
      <c r="B1242" s="113">
        <v>160</v>
      </c>
      <c r="C1242" s="113"/>
      <c r="D1242" s="113" t="s">
        <v>2396</v>
      </c>
      <c r="H1242" s="113" t="s">
        <v>153</v>
      </c>
      <c r="I1242" s="113" t="s">
        <v>2731</v>
      </c>
      <c r="J1242" s="112" t="s">
        <v>2399</v>
      </c>
    </row>
    <row r="1243" spans="2:10">
      <c r="B1243" s="113">
        <v>160</v>
      </c>
      <c r="C1243" s="113"/>
      <c r="D1243" s="113" t="s">
        <v>2396</v>
      </c>
      <c r="H1243" s="113" t="s">
        <v>153</v>
      </c>
      <c r="I1243" s="113" t="s">
        <v>153</v>
      </c>
      <c r="J1243" s="112" t="s">
        <v>2732</v>
      </c>
    </row>
    <row r="1244" spans="2:10">
      <c r="B1244" s="113">
        <v>160</v>
      </c>
      <c r="C1244" s="113"/>
      <c r="D1244" s="113" t="s">
        <v>2396</v>
      </c>
      <c r="H1244" s="113" t="s">
        <v>153</v>
      </c>
      <c r="I1244" s="113" t="s">
        <v>155</v>
      </c>
      <c r="J1244" s="112" t="s">
        <v>2733</v>
      </c>
    </row>
    <row r="1245" spans="2:10">
      <c r="B1245" s="113">
        <v>160</v>
      </c>
      <c r="C1245" s="113"/>
      <c r="D1245" s="113" t="s">
        <v>2396</v>
      </c>
      <c r="H1245" s="113" t="s">
        <v>153</v>
      </c>
      <c r="I1245" s="113" t="s">
        <v>157</v>
      </c>
      <c r="J1245" s="112" t="s">
        <v>2734</v>
      </c>
    </row>
    <row r="1246" spans="2:10">
      <c r="B1246" s="113">
        <v>160</v>
      </c>
      <c r="C1246" s="113"/>
      <c r="D1246" s="113" t="s">
        <v>2396</v>
      </c>
      <c r="H1246" s="113" t="s">
        <v>153</v>
      </c>
      <c r="I1246" s="113" t="s">
        <v>159</v>
      </c>
      <c r="J1246" s="112" t="s">
        <v>170</v>
      </c>
    </row>
    <row r="1247" spans="2:10">
      <c r="B1247" s="113">
        <v>160</v>
      </c>
      <c r="C1247" s="113"/>
      <c r="D1247" s="113" t="s">
        <v>2396</v>
      </c>
      <c r="H1247" s="113" t="s">
        <v>153</v>
      </c>
      <c r="I1247" s="113" t="s">
        <v>161</v>
      </c>
      <c r="J1247" s="112" t="s">
        <v>170</v>
      </c>
    </row>
    <row r="1248" spans="2:10">
      <c r="B1248" s="113">
        <v>160</v>
      </c>
      <c r="C1248" s="113"/>
      <c r="D1248" s="113" t="s">
        <v>2396</v>
      </c>
      <c r="H1248" s="113" t="s">
        <v>163</v>
      </c>
      <c r="I1248" s="113" t="s">
        <v>2731</v>
      </c>
      <c r="J1248" s="112" t="s">
        <v>2775</v>
      </c>
    </row>
    <row r="1249" spans="2:10">
      <c r="B1249" s="113">
        <v>161</v>
      </c>
      <c r="C1249" s="113"/>
      <c r="D1249" s="113" t="s">
        <v>2396</v>
      </c>
      <c r="H1249" s="113" t="s">
        <v>153</v>
      </c>
      <c r="I1249" s="113" t="s">
        <v>2731</v>
      </c>
      <c r="J1249" s="112" t="s">
        <v>2401</v>
      </c>
    </row>
    <row r="1250" spans="2:10">
      <c r="B1250" s="113">
        <v>161</v>
      </c>
      <c r="C1250" s="113"/>
      <c r="D1250" s="113" t="s">
        <v>2396</v>
      </c>
      <c r="H1250" s="113" t="s">
        <v>153</v>
      </c>
      <c r="I1250" s="113" t="s">
        <v>153</v>
      </c>
      <c r="J1250" s="112" t="s">
        <v>2732</v>
      </c>
    </row>
    <row r="1251" spans="2:10">
      <c r="B1251" s="113">
        <v>161</v>
      </c>
      <c r="C1251" s="113"/>
      <c r="D1251" s="113" t="s">
        <v>2396</v>
      </c>
      <c r="H1251" s="113" t="s">
        <v>153</v>
      </c>
      <c r="I1251" s="113" t="s">
        <v>155</v>
      </c>
      <c r="J1251" s="112" t="s">
        <v>2733</v>
      </c>
    </row>
    <row r="1252" spans="2:10">
      <c r="B1252" s="113">
        <v>161</v>
      </c>
      <c r="C1252" s="113"/>
      <c r="D1252" s="113" t="s">
        <v>2396</v>
      </c>
      <c r="H1252" s="113" t="s">
        <v>153</v>
      </c>
      <c r="I1252" s="113" t="s">
        <v>157</v>
      </c>
      <c r="J1252" s="112" t="s">
        <v>2734</v>
      </c>
    </row>
    <row r="1253" spans="2:10">
      <c r="B1253" s="113">
        <v>161</v>
      </c>
      <c r="C1253" s="113"/>
      <c r="D1253" s="113" t="s">
        <v>2396</v>
      </c>
      <c r="H1253" s="113" t="s">
        <v>153</v>
      </c>
      <c r="I1253" s="113" t="s">
        <v>159</v>
      </c>
      <c r="J1253" s="112" t="s">
        <v>170</v>
      </c>
    </row>
    <row r="1254" spans="2:10">
      <c r="B1254" s="113">
        <v>161</v>
      </c>
      <c r="C1254" s="113"/>
      <c r="D1254" s="113" t="s">
        <v>2396</v>
      </c>
      <c r="H1254" s="113" t="s">
        <v>153</v>
      </c>
      <c r="I1254" s="113" t="s">
        <v>161</v>
      </c>
      <c r="J1254" s="112" t="s">
        <v>170</v>
      </c>
    </row>
    <row r="1255" spans="2:10">
      <c r="B1255" s="113">
        <v>161</v>
      </c>
      <c r="C1255" s="113"/>
      <c r="D1255" s="113" t="s">
        <v>2396</v>
      </c>
      <c r="H1255" s="113" t="s">
        <v>163</v>
      </c>
      <c r="I1255" s="113" t="s">
        <v>2731</v>
      </c>
      <c r="J1255" s="112" t="s">
        <v>2776</v>
      </c>
    </row>
    <row r="1256" spans="2:10">
      <c r="B1256" s="113">
        <v>162</v>
      </c>
      <c r="C1256" s="113"/>
      <c r="D1256" s="113" t="s">
        <v>2403</v>
      </c>
      <c r="H1256" s="113" t="s">
        <v>153</v>
      </c>
      <c r="I1256" s="113" t="s">
        <v>2731</v>
      </c>
      <c r="J1256" s="112" t="s">
        <v>2404</v>
      </c>
    </row>
    <row r="1257" spans="2:10">
      <c r="B1257" s="113">
        <v>162</v>
      </c>
      <c r="C1257" s="113"/>
      <c r="D1257" s="113" t="s">
        <v>2403</v>
      </c>
      <c r="H1257" s="113" t="s">
        <v>153</v>
      </c>
      <c r="I1257" s="113" t="s">
        <v>153</v>
      </c>
      <c r="J1257" s="112" t="s">
        <v>2732</v>
      </c>
    </row>
    <row r="1258" spans="2:10">
      <c r="B1258" s="113">
        <v>162</v>
      </c>
      <c r="C1258" s="113"/>
      <c r="D1258" s="113" t="s">
        <v>2403</v>
      </c>
      <c r="H1258" s="113" t="s">
        <v>153</v>
      </c>
      <c r="I1258" s="113" t="s">
        <v>155</v>
      </c>
      <c r="J1258" s="112" t="s">
        <v>2733</v>
      </c>
    </row>
    <row r="1259" spans="2:10">
      <c r="B1259" s="113">
        <v>162</v>
      </c>
      <c r="C1259" s="113"/>
      <c r="D1259" s="113" t="s">
        <v>2403</v>
      </c>
      <c r="H1259" s="113" t="s">
        <v>153</v>
      </c>
      <c r="I1259" s="113" t="s">
        <v>157</v>
      </c>
      <c r="J1259" s="112" t="s">
        <v>2734</v>
      </c>
    </row>
    <row r="1260" spans="2:10">
      <c r="B1260" s="113">
        <v>162</v>
      </c>
      <c r="C1260" s="113"/>
      <c r="D1260" s="113" t="s">
        <v>2403</v>
      </c>
      <c r="H1260" s="113" t="s">
        <v>153</v>
      </c>
      <c r="I1260" s="113" t="s">
        <v>159</v>
      </c>
      <c r="J1260" s="112" t="s">
        <v>170</v>
      </c>
    </row>
    <row r="1261" spans="2:10">
      <c r="B1261" s="113">
        <v>162</v>
      </c>
      <c r="C1261" s="113"/>
      <c r="D1261" s="113" t="s">
        <v>2403</v>
      </c>
      <c r="H1261" s="113" t="s">
        <v>153</v>
      </c>
      <c r="I1261" s="113" t="s">
        <v>161</v>
      </c>
      <c r="J1261" s="112" t="s">
        <v>170</v>
      </c>
    </row>
    <row r="1262" spans="2:10">
      <c r="B1262" s="113">
        <v>162</v>
      </c>
      <c r="C1262" s="113"/>
      <c r="D1262" s="113" t="s">
        <v>2403</v>
      </c>
      <c r="H1262" s="113" t="s">
        <v>163</v>
      </c>
      <c r="I1262" s="113" t="s">
        <v>2731</v>
      </c>
      <c r="J1262" s="112" t="s">
        <v>2777</v>
      </c>
    </row>
    <row r="1263" spans="2:10">
      <c r="B1263" s="113">
        <v>162</v>
      </c>
      <c r="C1263" s="113"/>
      <c r="D1263" s="113" t="s">
        <v>2403</v>
      </c>
      <c r="H1263" s="113" t="s">
        <v>452</v>
      </c>
      <c r="I1263" s="113" t="s">
        <v>2731</v>
      </c>
      <c r="J1263" s="112" t="s">
        <v>2778</v>
      </c>
    </row>
    <row r="1264" spans="2:10">
      <c r="B1264" s="113">
        <v>163</v>
      </c>
      <c r="C1264" s="113"/>
      <c r="D1264" s="113" t="s">
        <v>2396</v>
      </c>
      <c r="H1264" s="113" t="s">
        <v>153</v>
      </c>
      <c r="I1264" s="113" t="s">
        <v>2731</v>
      </c>
      <c r="J1264" s="112" t="s">
        <v>2406</v>
      </c>
    </row>
    <row r="1265" spans="2:10">
      <c r="B1265" s="113">
        <v>163</v>
      </c>
      <c r="C1265" s="113"/>
      <c r="D1265" s="113" t="s">
        <v>2396</v>
      </c>
      <c r="H1265" s="113" t="s">
        <v>153</v>
      </c>
      <c r="I1265" s="113" t="s">
        <v>153</v>
      </c>
      <c r="J1265" s="112" t="s">
        <v>2732</v>
      </c>
    </row>
    <row r="1266" spans="2:10">
      <c r="B1266" s="113">
        <v>163</v>
      </c>
      <c r="C1266" s="113"/>
      <c r="D1266" s="113" t="s">
        <v>2396</v>
      </c>
      <c r="H1266" s="113" t="s">
        <v>153</v>
      </c>
      <c r="I1266" s="113" t="s">
        <v>155</v>
      </c>
      <c r="J1266" s="112" t="s">
        <v>2733</v>
      </c>
    </row>
    <row r="1267" spans="2:10">
      <c r="B1267" s="113">
        <v>163</v>
      </c>
      <c r="C1267" s="113"/>
      <c r="D1267" s="113" t="s">
        <v>2396</v>
      </c>
      <c r="H1267" s="113" t="s">
        <v>153</v>
      </c>
      <c r="I1267" s="113" t="s">
        <v>157</v>
      </c>
      <c r="J1267" s="112" t="s">
        <v>2734</v>
      </c>
    </row>
    <row r="1268" spans="2:10">
      <c r="B1268" s="113">
        <v>163</v>
      </c>
      <c r="C1268" s="113"/>
      <c r="D1268" s="113" t="s">
        <v>2396</v>
      </c>
      <c r="H1268" s="113" t="s">
        <v>153</v>
      </c>
      <c r="I1268" s="113" t="s">
        <v>159</v>
      </c>
      <c r="J1268" s="112" t="s">
        <v>170</v>
      </c>
    </row>
    <row r="1269" spans="2:10">
      <c r="B1269" s="113">
        <v>163</v>
      </c>
      <c r="C1269" s="113"/>
      <c r="D1269" s="113" t="s">
        <v>2396</v>
      </c>
      <c r="H1269" s="113" t="s">
        <v>153</v>
      </c>
      <c r="I1269" s="113" t="s">
        <v>161</v>
      </c>
      <c r="J1269" s="112" t="s">
        <v>170</v>
      </c>
    </row>
    <row r="1270" spans="2:10">
      <c r="B1270" s="113">
        <v>163</v>
      </c>
      <c r="C1270" s="113"/>
      <c r="D1270" s="113" t="s">
        <v>2396</v>
      </c>
      <c r="H1270" s="113" t="s">
        <v>163</v>
      </c>
      <c r="I1270" s="113" t="s">
        <v>2731</v>
      </c>
      <c r="J1270" s="112" t="s">
        <v>2779</v>
      </c>
    </row>
    <row r="1271" spans="2:10">
      <c r="B1271" s="113">
        <v>164</v>
      </c>
      <c r="C1271" s="113"/>
      <c r="D1271" s="113" t="s">
        <v>2396</v>
      </c>
      <c r="H1271" s="113" t="s">
        <v>153</v>
      </c>
      <c r="I1271" s="113" t="s">
        <v>2731</v>
      </c>
      <c r="J1271" s="112" t="s">
        <v>2408</v>
      </c>
    </row>
    <row r="1272" spans="2:10">
      <c r="B1272" s="113">
        <v>164</v>
      </c>
      <c r="C1272" s="113"/>
      <c r="D1272" s="113" t="s">
        <v>2396</v>
      </c>
      <c r="H1272" s="113" t="s">
        <v>153</v>
      </c>
      <c r="I1272" s="113" t="s">
        <v>153</v>
      </c>
      <c r="J1272" s="112" t="s">
        <v>2732</v>
      </c>
    </row>
    <row r="1273" spans="2:10">
      <c r="B1273" s="113">
        <v>164</v>
      </c>
      <c r="C1273" s="113"/>
      <c r="D1273" s="113" t="s">
        <v>2396</v>
      </c>
      <c r="H1273" s="113" t="s">
        <v>153</v>
      </c>
      <c r="I1273" s="113" t="s">
        <v>155</v>
      </c>
      <c r="J1273" s="112" t="s">
        <v>2733</v>
      </c>
    </row>
    <row r="1274" spans="2:10">
      <c r="B1274" s="113">
        <v>164</v>
      </c>
      <c r="C1274" s="113"/>
      <c r="D1274" s="113" t="s">
        <v>2396</v>
      </c>
      <c r="H1274" s="113" t="s">
        <v>153</v>
      </c>
      <c r="I1274" s="113" t="s">
        <v>157</v>
      </c>
      <c r="J1274" s="112" t="s">
        <v>2734</v>
      </c>
    </row>
    <row r="1275" spans="2:10">
      <c r="B1275" s="113">
        <v>164</v>
      </c>
      <c r="C1275" s="113"/>
      <c r="D1275" s="113" t="s">
        <v>2396</v>
      </c>
      <c r="H1275" s="113" t="s">
        <v>153</v>
      </c>
      <c r="I1275" s="113" t="s">
        <v>159</v>
      </c>
      <c r="J1275" s="112" t="s">
        <v>170</v>
      </c>
    </row>
    <row r="1276" spans="2:10">
      <c r="B1276" s="113">
        <v>164</v>
      </c>
      <c r="C1276" s="113"/>
      <c r="D1276" s="113" t="s">
        <v>2396</v>
      </c>
      <c r="H1276" s="113" t="s">
        <v>153</v>
      </c>
      <c r="I1276" s="113" t="s">
        <v>161</v>
      </c>
      <c r="J1276" s="112" t="s">
        <v>170</v>
      </c>
    </row>
    <row r="1277" spans="2:10">
      <c r="B1277" s="113">
        <v>164</v>
      </c>
      <c r="C1277" s="113"/>
      <c r="D1277" s="113" t="s">
        <v>2396</v>
      </c>
      <c r="H1277" s="113" t="s">
        <v>163</v>
      </c>
      <c r="I1277" s="113" t="s">
        <v>2731</v>
      </c>
      <c r="J1277" s="112" t="s">
        <v>2780</v>
      </c>
    </row>
    <row r="1278" spans="2:10">
      <c r="B1278" s="113">
        <v>165</v>
      </c>
      <c r="C1278" s="113"/>
      <c r="D1278" s="113" t="s">
        <v>2396</v>
      </c>
      <c r="H1278" s="113" t="s">
        <v>153</v>
      </c>
      <c r="I1278" s="113" t="s">
        <v>2731</v>
      </c>
      <c r="J1278" s="112" t="s">
        <v>2410</v>
      </c>
    </row>
    <row r="1279" spans="2:10">
      <c r="B1279" s="113">
        <v>165</v>
      </c>
      <c r="C1279" s="113"/>
      <c r="D1279" s="113" t="s">
        <v>2396</v>
      </c>
      <c r="H1279" s="113" t="s">
        <v>153</v>
      </c>
      <c r="I1279" s="113" t="s">
        <v>153</v>
      </c>
      <c r="J1279" s="112" t="s">
        <v>2732</v>
      </c>
    </row>
    <row r="1280" spans="2:10">
      <c r="B1280" s="113">
        <v>165</v>
      </c>
      <c r="C1280" s="113"/>
      <c r="D1280" s="113" t="s">
        <v>2396</v>
      </c>
      <c r="H1280" s="113" t="s">
        <v>153</v>
      </c>
      <c r="I1280" s="113" t="s">
        <v>155</v>
      </c>
      <c r="J1280" s="112" t="s">
        <v>2733</v>
      </c>
    </row>
    <row r="1281" spans="2:10">
      <c r="B1281" s="113">
        <v>165</v>
      </c>
      <c r="C1281" s="113"/>
      <c r="D1281" s="113" t="s">
        <v>2396</v>
      </c>
      <c r="H1281" s="113" t="s">
        <v>153</v>
      </c>
      <c r="I1281" s="113" t="s">
        <v>157</v>
      </c>
      <c r="J1281" s="112" t="s">
        <v>2734</v>
      </c>
    </row>
    <row r="1282" spans="2:10">
      <c r="B1282" s="113">
        <v>165</v>
      </c>
      <c r="C1282" s="113"/>
      <c r="D1282" s="113" t="s">
        <v>2396</v>
      </c>
      <c r="H1282" s="113" t="s">
        <v>153</v>
      </c>
      <c r="I1282" s="113" t="s">
        <v>159</v>
      </c>
      <c r="J1282" s="112" t="s">
        <v>170</v>
      </c>
    </row>
    <row r="1283" spans="2:10">
      <c r="B1283" s="113">
        <v>165</v>
      </c>
      <c r="C1283" s="113"/>
      <c r="D1283" s="113" t="s">
        <v>2396</v>
      </c>
      <c r="H1283" s="113" t="s">
        <v>153</v>
      </c>
      <c r="I1283" s="113" t="s">
        <v>161</v>
      </c>
      <c r="J1283" s="112" t="s">
        <v>170</v>
      </c>
    </row>
    <row r="1284" spans="2:10">
      <c r="B1284" s="113">
        <v>165</v>
      </c>
      <c r="C1284" s="113"/>
      <c r="D1284" s="113" t="s">
        <v>2396</v>
      </c>
      <c r="H1284" s="113" t="s">
        <v>163</v>
      </c>
      <c r="I1284" s="113" t="s">
        <v>2731</v>
      </c>
      <c r="J1284" s="112" t="s">
        <v>2781</v>
      </c>
    </row>
    <row r="1285" spans="2:10">
      <c r="B1285" s="113">
        <v>166</v>
      </c>
      <c r="C1285" s="113" t="s">
        <v>2412</v>
      </c>
      <c r="H1285" s="113" t="s">
        <v>153</v>
      </c>
      <c r="I1285" s="113" t="s">
        <v>2731</v>
      </c>
      <c r="J1285" s="112" t="s">
        <v>2413</v>
      </c>
    </row>
    <row r="1286" spans="2:10">
      <c r="B1286" s="113">
        <v>166</v>
      </c>
      <c r="C1286" s="113" t="s">
        <v>2412</v>
      </c>
      <c r="H1286" s="113" t="s">
        <v>153</v>
      </c>
      <c r="I1286" s="113" t="s">
        <v>153</v>
      </c>
      <c r="J1286" s="112" t="s">
        <v>2732</v>
      </c>
    </row>
    <row r="1287" spans="2:10">
      <c r="B1287" s="113">
        <v>166</v>
      </c>
      <c r="C1287" s="113" t="s">
        <v>2412</v>
      </c>
      <c r="H1287" s="113" t="s">
        <v>153</v>
      </c>
      <c r="I1287" s="113" t="s">
        <v>155</v>
      </c>
      <c r="J1287" s="112" t="s">
        <v>2733</v>
      </c>
    </row>
    <row r="1288" spans="2:10">
      <c r="B1288" s="113">
        <v>166</v>
      </c>
      <c r="C1288" s="113" t="s">
        <v>2412</v>
      </c>
      <c r="H1288" s="113" t="s">
        <v>153</v>
      </c>
      <c r="I1288" s="113" t="s">
        <v>157</v>
      </c>
      <c r="J1288" s="112" t="s">
        <v>2734</v>
      </c>
    </row>
    <row r="1289" spans="2:10">
      <c r="B1289" s="113">
        <v>166</v>
      </c>
      <c r="C1289" s="113" t="s">
        <v>2412</v>
      </c>
      <c r="H1289" s="113" t="s">
        <v>153</v>
      </c>
      <c r="I1289" s="113" t="s">
        <v>159</v>
      </c>
      <c r="J1289" s="112" t="s">
        <v>170</v>
      </c>
    </row>
    <row r="1290" spans="2:10">
      <c r="B1290" s="113">
        <v>166</v>
      </c>
      <c r="C1290" s="113" t="s">
        <v>2412</v>
      </c>
      <c r="H1290" s="113" t="s">
        <v>153</v>
      </c>
      <c r="I1290" s="113" t="s">
        <v>161</v>
      </c>
      <c r="J1290" s="112" t="s">
        <v>170</v>
      </c>
    </row>
    <row r="1291" spans="2:10">
      <c r="B1291" s="113">
        <v>166</v>
      </c>
      <c r="C1291" s="113" t="s">
        <v>2412</v>
      </c>
      <c r="H1291" s="113" t="s">
        <v>163</v>
      </c>
      <c r="I1291" s="113" t="s">
        <v>2731</v>
      </c>
      <c r="J1291" s="112" t="s">
        <v>2782</v>
      </c>
    </row>
    <row r="1292" spans="2:10">
      <c r="B1292" s="113">
        <v>167</v>
      </c>
      <c r="C1292" s="113"/>
      <c r="D1292" s="113" t="s">
        <v>2415</v>
      </c>
      <c r="H1292" s="113" t="s">
        <v>153</v>
      </c>
      <c r="I1292" s="113" t="s">
        <v>2731</v>
      </c>
      <c r="J1292" s="112" t="s">
        <v>2783</v>
      </c>
    </row>
    <row r="1293" spans="2:10">
      <c r="B1293" s="113">
        <v>167</v>
      </c>
      <c r="C1293" s="113"/>
      <c r="D1293" s="113" t="s">
        <v>2415</v>
      </c>
      <c r="H1293" s="113" t="s">
        <v>153</v>
      </c>
      <c r="I1293" s="113" t="s">
        <v>153</v>
      </c>
      <c r="J1293" s="112" t="s">
        <v>2732</v>
      </c>
    </row>
    <row r="1294" spans="2:10">
      <c r="B1294" s="113">
        <v>167</v>
      </c>
      <c r="C1294" s="113"/>
      <c r="D1294" s="113" t="s">
        <v>2415</v>
      </c>
      <c r="H1294" s="113" t="s">
        <v>153</v>
      </c>
      <c r="I1294" s="113" t="s">
        <v>155</v>
      </c>
      <c r="J1294" s="112" t="s">
        <v>2733</v>
      </c>
    </row>
    <row r="1295" spans="2:10">
      <c r="B1295" s="113">
        <v>167</v>
      </c>
      <c r="C1295" s="113"/>
      <c r="D1295" s="113" t="s">
        <v>2415</v>
      </c>
      <c r="H1295" s="113" t="s">
        <v>153</v>
      </c>
      <c r="I1295" s="113" t="s">
        <v>157</v>
      </c>
      <c r="J1295" s="112" t="s">
        <v>2734</v>
      </c>
    </row>
    <row r="1296" spans="2:10">
      <c r="B1296" s="113">
        <v>167</v>
      </c>
      <c r="C1296" s="113"/>
      <c r="D1296" s="113" t="s">
        <v>2415</v>
      </c>
      <c r="H1296" s="113" t="s">
        <v>153</v>
      </c>
      <c r="I1296" s="113" t="s">
        <v>159</v>
      </c>
      <c r="J1296" s="112" t="s">
        <v>170</v>
      </c>
    </row>
    <row r="1297" spans="2:10">
      <c r="B1297" s="113">
        <v>167</v>
      </c>
      <c r="C1297" s="113"/>
      <c r="D1297" s="113" t="s">
        <v>2415</v>
      </c>
      <c r="H1297" s="113" t="s">
        <v>153</v>
      </c>
      <c r="I1297" s="113" t="s">
        <v>161</v>
      </c>
      <c r="J1297" s="112" t="s">
        <v>170</v>
      </c>
    </row>
    <row r="1298" spans="2:10">
      <c r="B1298" s="113">
        <v>167</v>
      </c>
      <c r="C1298" s="113"/>
      <c r="D1298" s="113" t="s">
        <v>2415</v>
      </c>
      <c r="H1298" s="113" t="s">
        <v>163</v>
      </c>
      <c r="I1298" s="113" t="s">
        <v>2731</v>
      </c>
      <c r="J1298" s="112" t="s">
        <v>2784</v>
      </c>
    </row>
    <row r="1299" spans="2:10">
      <c r="B1299" s="113">
        <v>167</v>
      </c>
      <c r="C1299" s="113"/>
      <c r="D1299" s="113" t="s">
        <v>2415</v>
      </c>
      <c r="H1299" s="113" t="s">
        <v>452</v>
      </c>
      <c r="I1299" s="113" t="s">
        <v>2731</v>
      </c>
      <c r="J1299" s="112" t="s">
        <v>2785</v>
      </c>
    </row>
    <row r="1300" spans="2:10">
      <c r="B1300" s="113">
        <v>168</v>
      </c>
      <c r="C1300" s="113"/>
      <c r="D1300" s="113" t="s">
        <v>2418</v>
      </c>
      <c r="H1300" s="113" t="s">
        <v>153</v>
      </c>
      <c r="I1300" s="113" t="s">
        <v>2731</v>
      </c>
      <c r="J1300" s="112" t="s">
        <v>2419</v>
      </c>
    </row>
    <row r="1301" spans="2:10">
      <c r="B1301" s="113">
        <v>168</v>
      </c>
      <c r="C1301" s="113"/>
      <c r="D1301" s="113" t="s">
        <v>2418</v>
      </c>
      <c r="H1301" s="113" t="s">
        <v>153</v>
      </c>
      <c r="I1301" s="113" t="s">
        <v>153</v>
      </c>
      <c r="J1301" s="112" t="s">
        <v>2732</v>
      </c>
    </row>
    <row r="1302" spans="2:10">
      <c r="B1302" s="113">
        <v>168</v>
      </c>
      <c r="C1302" s="113"/>
      <c r="D1302" s="113" t="s">
        <v>2418</v>
      </c>
      <c r="H1302" s="113" t="s">
        <v>153</v>
      </c>
      <c r="I1302" s="113" t="s">
        <v>155</v>
      </c>
      <c r="J1302" s="112" t="s">
        <v>2733</v>
      </c>
    </row>
    <row r="1303" spans="2:10">
      <c r="B1303" s="113">
        <v>168</v>
      </c>
      <c r="C1303" s="113"/>
      <c r="D1303" s="113" t="s">
        <v>2418</v>
      </c>
      <c r="H1303" s="113" t="s">
        <v>153</v>
      </c>
      <c r="I1303" s="113" t="s">
        <v>157</v>
      </c>
      <c r="J1303" s="112" t="s">
        <v>2734</v>
      </c>
    </row>
    <row r="1304" spans="2:10">
      <c r="B1304" s="113">
        <v>168</v>
      </c>
      <c r="C1304" s="113"/>
      <c r="D1304" s="113" t="s">
        <v>2418</v>
      </c>
      <c r="H1304" s="113" t="s">
        <v>153</v>
      </c>
      <c r="I1304" s="113" t="s">
        <v>159</v>
      </c>
      <c r="J1304" s="112" t="s">
        <v>170</v>
      </c>
    </row>
    <row r="1305" spans="2:10">
      <c r="B1305" s="113">
        <v>168</v>
      </c>
      <c r="C1305" s="113"/>
      <c r="D1305" s="113" t="s">
        <v>2418</v>
      </c>
      <c r="H1305" s="113" t="s">
        <v>153</v>
      </c>
      <c r="I1305" s="113" t="s">
        <v>161</v>
      </c>
      <c r="J1305" s="112" t="s">
        <v>170</v>
      </c>
    </row>
    <row r="1306" spans="2:10">
      <c r="B1306" s="113">
        <v>168</v>
      </c>
      <c r="C1306" s="113"/>
      <c r="D1306" s="113" t="s">
        <v>2418</v>
      </c>
      <c r="H1306" s="113" t="s">
        <v>163</v>
      </c>
      <c r="I1306" s="113" t="s">
        <v>2731</v>
      </c>
      <c r="J1306" s="112" t="s">
        <v>2786</v>
      </c>
    </row>
    <row r="1307" spans="2:10">
      <c r="B1307" s="113">
        <v>169</v>
      </c>
      <c r="C1307" s="113"/>
      <c r="D1307" s="113" t="s">
        <v>2418</v>
      </c>
      <c r="H1307" s="113" t="s">
        <v>153</v>
      </c>
      <c r="I1307" s="113" t="s">
        <v>2731</v>
      </c>
      <c r="J1307" s="112" t="s">
        <v>2419</v>
      </c>
    </row>
    <row r="1308" spans="2:10">
      <c r="B1308" s="113">
        <v>169</v>
      </c>
      <c r="C1308" s="113"/>
      <c r="D1308" s="113" t="s">
        <v>2418</v>
      </c>
      <c r="H1308" s="113" t="s">
        <v>153</v>
      </c>
      <c r="I1308" s="113" t="s">
        <v>153</v>
      </c>
      <c r="J1308" s="112" t="s">
        <v>2732</v>
      </c>
    </row>
    <row r="1309" spans="2:10">
      <c r="B1309" s="113">
        <v>169</v>
      </c>
      <c r="C1309" s="113"/>
      <c r="D1309" s="113" t="s">
        <v>2418</v>
      </c>
      <c r="H1309" s="113" t="s">
        <v>153</v>
      </c>
      <c r="I1309" s="113" t="s">
        <v>155</v>
      </c>
      <c r="J1309" s="112" t="s">
        <v>2733</v>
      </c>
    </row>
    <row r="1310" spans="2:10">
      <c r="B1310" s="113">
        <v>169</v>
      </c>
      <c r="C1310" s="113"/>
      <c r="D1310" s="113" t="s">
        <v>2418</v>
      </c>
      <c r="H1310" s="113" t="s">
        <v>153</v>
      </c>
      <c r="I1310" s="113" t="s">
        <v>157</v>
      </c>
      <c r="J1310" s="112" t="s">
        <v>2734</v>
      </c>
    </row>
    <row r="1311" spans="2:10">
      <c r="B1311" s="113">
        <v>169</v>
      </c>
      <c r="C1311" s="113"/>
      <c r="D1311" s="113" t="s">
        <v>2418</v>
      </c>
      <c r="H1311" s="113" t="s">
        <v>153</v>
      </c>
      <c r="I1311" s="113" t="s">
        <v>159</v>
      </c>
      <c r="J1311" s="112" t="s">
        <v>170</v>
      </c>
    </row>
    <row r="1312" spans="2:10">
      <c r="B1312" s="113">
        <v>169</v>
      </c>
      <c r="C1312" s="113"/>
      <c r="D1312" s="113" t="s">
        <v>2418</v>
      </c>
      <c r="H1312" s="113" t="s">
        <v>153</v>
      </c>
      <c r="I1312" s="113" t="s">
        <v>161</v>
      </c>
      <c r="J1312" s="112" t="s">
        <v>170</v>
      </c>
    </row>
    <row r="1313" spans="2:10">
      <c r="B1313" s="113">
        <v>169</v>
      </c>
      <c r="C1313" s="113"/>
      <c r="D1313" s="113" t="s">
        <v>2418</v>
      </c>
      <c r="H1313" s="113" t="s">
        <v>163</v>
      </c>
      <c r="I1313" s="113" t="s">
        <v>2731</v>
      </c>
      <c r="J1313" s="112" t="s">
        <v>2787</v>
      </c>
    </row>
    <row r="1314" spans="2:10">
      <c r="B1314" s="113">
        <v>170</v>
      </c>
      <c r="C1314" s="113" t="s">
        <v>2161</v>
      </c>
      <c r="H1314" s="113" t="s">
        <v>153</v>
      </c>
      <c r="I1314" s="113" t="s">
        <v>2731</v>
      </c>
      <c r="J1314" s="112" t="s">
        <v>2422</v>
      </c>
    </row>
    <row r="1315" spans="2:10">
      <c r="B1315" s="113">
        <v>170</v>
      </c>
      <c r="C1315" s="113" t="s">
        <v>2161</v>
      </c>
      <c r="H1315" s="113" t="s">
        <v>153</v>
      </c>
      <c r="I1315" s="113" t="s">
        <v>153</v>
      </c>
      <c r="J1315" s="112" t="s">
        <v>2732</v>
      </c>
    </row>
    <row r="1316" spans="2:10">
      <c r="B1316" s="113">
        <v>170</v>
      </c>
      <c r="C1316" s="113" t="s">
        <v>2161</v>
      </c>
      <c r="H1316" s="113" t="s">
        <v>153</v>
      </c>
      <c r="I1316" s="113" t="s">
        <v>155</v>
      </c>
      <c r="J1316" s="112" t="s">
        <v>2733</v>
      </c>
    </row>
    <row r="1317" spans="2:10">
      <c r="B1317" s="113">
        <v>170</v>
      </c>
      <c r="C1317" s="113" t="s">
        <v>2161</v>
      </c>
      <c r="H1317" s="113" t="s">
        <v>153</v>
      </c>
      <c r="I1317" s="113" t="s">
        <v>157</v>
      </c>
      <c r="J1317" s="112" t="s">
        <v>2734</v>
      </c>
    </row>
    <row r="1318" spans="2:10">
      <c r="B1318" s="113">
        <v>170</v>
      </c>
      <c r="C1318" s="113" t="s">
        <v>2161</v>
      </c>
      <c r="H1318" s="113" t="s">
        <v>153</v>
      </c>
      <c r="I1318" s="113" t="s">
        <v>159</v>
      </c>
      <c r="J1318" s="112" t="s">
        <v>170</v>
      </c>
    </row>
    <row r="1319" spans="2:10">
      <c r="B1319" s="113">
        <v>170</v>
      </c>
      <c r="C1319" s="113" t="s">
        <v>2161</v>
      </c>
      <c r="H1319" s="113" t="s">
        <v>153</v>
      </c>
      <c r="I1319" s="113" t="s">
        <v>161</v>
      </c>
      <c r="J1319" s="112" t="s">
        <v>170</v>
      </c>
    </row>
    <row r="1320" spans="2:10">
      <c r="B1320" s="113">
        <v>170</v>
      </c>
      <c r="C1320" s="113" t="s">
        <v>2161</v>
      </c>
      <c r="H1320" s="113" t="s">
        <v>163</v>
      </c>
      <c r="I1320" s="113" t="s">
        <v>2731</v>
      </c>
      <c r="J1320" s="112" t="s">
        <v>2788</v>
      </c>
    </row>
    <row r="1321" spans="2:10">
      <c r="B1321" s="113">
        <v>171</v>
      </c>
      <c r="C1321" s="113"/>
      <c r="D1321" s="113" t="s">
        <v>2424</v>
      </c>
      <c r="H1321" s="113" t="s">
        <v>153</v>
      </c>
      <c r="I1321" s="113" t="s">
        <v>2731</v>
      </c>
      <c r="J1321" s="112" t="s">
        <v>2425</v>
      </c>
    </row>
    <row r="1322" spans="2:10">
      <c r="B1322" s="113">
        <v>171</v>
      </c>
      <c r="C1322" s="113"/>
      <c r="D1322" s="113" t="s">
        <v>2424</v>
      </c>
      <c r="H1322" s="113" t="s">
        <v>153</v>
      </c>
      <c r="I1322" s="113" t="s">
        <v>153</v>
      </c>
      <c r="J1322" s="112" t="s">
        <v>2732</v>
      </c>
    </row>
    <row r="1323" spans="2:10">
      <c r="B1323" s="113">
        <v>171</v>
      </c>
      <c r="C1323" s="113"/>
      <c r="D1323" s="113" t="s">
        <v>2424</v>
      </c>
      <c r="H1323" s="113" t="s">
        <v>153</v>
      </c>
      <c r="I1323" s="113" t="s">
        <v>155</v>
      </c>
      <c r="J1323" s="112" t="s">
        <v>2733</v>
      </c>
    </row>
    <row r="1324" spans="2:10">
      <c r="B1324" s="113">
        <v>171</v>
      </c>
      <c r="C1324" s="113"/>
      <c r="D1324" s="113" t="s">
        <v>2424</v>
      </c>
      <c r="H1324" s="113" t="s">
        <v>153</v>
      </c>
      <c r="I1324" s="113" t="s">
        <v>157</v>
      </c>
      <c r="J1324" s="112" t="s">
        <v>2734</v>
      </c>
    </row>
    <row r="1325" spans="2:10">
      <c r="B1325" s="113">
        <v>171</v>
      </c>
      <c r="C1325" s="113"/>
      <c r="D1325" s="113" t="s">
        <v>2424</v>
      </c>
      <c r="H1325" s="113" t="s">
        <v>153</v>
      </c>
      <c r="I1325" s="113" t="s">
        <v>159</v>
      </c>
      <c r="J1325" s="112" t="s">
        <v>170</v>
      </c>
    </row>
    <row r="1326" spans="2:10">
      <c r="B1326" s="113">
        <v>171</v>
      </c>
      <c r="C1326" s="113"/>
      <c r="D1326" s="113" t="s">
        <v>2424</v>
      </c>
      <c r="H1326" s="113" t="s">
        <v>153</v>
      </c>
      <c r="I1326" s="113" t="s">
        <v>161</v>
      </c>
      <c r="J1326" s="112" t="s">
        <v>170</v>
      </c>
    </row>
    <row r="1327" spans="2:10">
      <c r="B1327" s="113">
        <v>171</v>
      </c>
      <c r="C1327" s="113"/>
      <c r="D1327" s="113" t="s">
        <v>2424</v>
      </c>
      <c r="H1327" s="113" t="s">
        <v>163</v>
      </c>
      <c r="I1327" s="113" t="s">
        <v>2731</v>
      </c>
      <c r="J1327" s="112" t="s">
        <v>2789</v>
      </c>
    </row>
    <row r="1328" spans="2:10">
      <c r="B1328" s="113">
        <v>172</v>
      </c>
      <c r="C1328" s="113"/>
      <c r="D1328" s="113" t="s">
        <v>2427</v>
      </c>
      <c r="H1328" s="113" t="s">
        <v>153</v>
      </c>
      <c r="I1328" s="113" t="s">
        <v>2731</v>
      </c>
      <c r="J1328" s="112" t="s">
        <v>2428</v>
      </c>
    </row>
    <row r="1329" spans="2:10">
      <c r="B1329" s="113">
        <v>172</v>
      </c>
      <c r="C1329" s="113"/>
      <c r="D1329" s="113" t="s">
        <v>2427</v>
      </c>
      <c r="H1329" s="113" t="s">
        <v>153</v>
      </c>
      <c r="I1329" s="113" t="s">
        <v>153</v>
      </c>
      <c r="J1329" s="112" t="s">
        <v>2732</v>
      </c>
    </row>
    <row r="1330" spans="2:10">
      <c r="B1330" s="113">
        <v>172</v>
      </c>
      <c r="C1330" s="113"/>
      <c r="D1330" s="113" t="s">
        <v>2427</v>
      </c>
      <c r="H1330" s="113" t="s">
        <v>153</v>
      </c>
      <c r="I1330" s="113" t="s">
        <v>155</v>
      </c>
      <c r="J1330" s="112" t="s">
        <v>2733</v>
      </c>
    </row>
    <row r="1331" spans="2:10">
      <c r="B1331" s="113">
        <v>172</v>
      </c>
      <c r="C1331" s="113"/>
      <c r="D1331" s="113" t="s">
        <v>2427</v>
      </c>
      <c r="H1331" s="113" t="s">
        <v>153</v>
      </c>
      <c r="I1331" s="113" t="s">
        <v>157</v>
      </c>
      <c r="J1331" s="112" t="s">
        <v>2734</v>
      </c>
    </row>
    <row r="1332" spans="2:10">
      <c r="B1332" s="113">
        <v>172</v>
      </c>
      <c r="C1332" s="113"/>
      <c r="D1332" s="113" t="s">
        <v>2427</v>
      </c>
      <c r="H1332" s="113" t="s">
        <v>153</v>
      </c>
      <c r="I1332" s="113" t="s">
        <v>159</v>
      </c>
      <c r="J1332" s="112" t="s">
        <v>170</v>
      </c>
    </row>
    <row r="1333" spans="2:10">
      <c r="B1333" s="113">
        <v>172</v>
      </c>
      <c r="C1333" s="113"/>
      <c r="D1333" s="113" t="s">
        <v>2427</v>
      </c>
      <c r="H1333" s="113" t="s">
        <v>153</v>
      </c>
      <c r="I1333" s="113" t="s">
        <v>161</v>
      </c>
      <c r="J1333" s="112" t="s">
        <v>170</v>
      </c>
    </row>
    <row r="1334" spans="2:10">
      <c r="B1334" s="113">
        <v>172</v>
      </c>
      <c r="C1334" s="113"/>
      <c r="D1334" s="113" t="s">
        <v>2427</v>
      </c>
      <c r="H1334" s="113" t="s">
        <v>163</v>
      </c>
      <c r="I1334" s="113" t="s">
        <v>2731</v>
      </c>
      <c r="J1334" s="112" t="s">
        <v>2790</v>
      </c>
    </row>
    <row r="1335" spans="2:10">
      <c r="B1335" s="113">
        <v>173</v>
      </c>
      <c r="C1335" s="113"/>
      <c r="D1335" s="113" t="s">
        <v>2430</v>
      </c>
      <c r="H1335" s="113" t="s">
        <v>153</v>
      </c>
      <c r="I1335" s="113" t="s">
        <v>2731</v>
      </c>
      <c r="J1335" s="112" t="s">
        <v>2431</v>
      </c>
    </row>
    <row r="1336" spans="2:10">
      <c r="B1336" s="113">
        <v>173</v>
      </c>
      <c r="C1336" s="113"/>
      <c r="D1336" s="113" t="s">
        <v>2430</v>
      </c>
      <c r="H1336" s="113" t="s">
        <v>153</v>
      </c>
      <c r="I1336" s="113" t="s">
        <v>153</v>
      </c>
      <c r="J1336" s="112" t="s">
        <v>2732</v>
      </c>
    </row>
    <row r="1337" spans="2:10">
      <c r="B1337" s="113">
        <v>173</v>
      </c>
      <c r="C1337" s="113"/>
      <c r="D1337" s="113" t="s">
        <v>2430</v>
      </c>
      <c r="H1337" s="113" t="s">
        <v>153</v>
      </c>
      <c r="I1337" s="113" t="s">
        <v>155</v>
      </c>
      <c r="J1337" s="112" t="s">
        <v>2733</v>
      </c>
    </row>
    <row r="1338" spans="2:10">
      <c r="B1338" s="113">
        <v>173</v>
      </c>
      <c r="C1338" s="113"/>
      <c r="D1338" s="113" t="s">
        <v>2430</v>
      </c>
      <c r="H1338" s="113" t="s">
        <v>153</v>
      </c>
      <c r="I1338" s="113" t="s">
        <v>157</v>
      </c>
      <c r="J1338" s="112" t="s">
        <v>2734</v>
      </c>
    </row>
    <row r="1339" spans="2:10">
      <c r="B1339" s="113">
        <v>173</v>
      </c>
      <c r="C1339" s="113"/>
      <c r="D1339" s="113" t="s">
        <v>2430</v>
      </c>
      <c r="H1339" s="113" t="s">
        <v>153</v>
      </c>
      <c r="I1339" s="113" t="s">
        <v>159</v>
      </c>
      <c r="J1339" s="112" t="s">
        <v>170</v>
      </c>
    </row>
    <row r="1340" spans="2:10">
      <c r="B1340" s="113">
        <v>173</v>
      </c>
      <c r="C1340" s="113"/>
      <c r="D1340" s="113" t="s">
        <v>2430</v>
      </c>
      <c r="H1340" s="113" t="s">
        <v>153</v>
      </c>
      <c r="I1340" s="113" t="s">
        <v>161</v>
      </c>
      <c r="J1340" s="112" t="s">
        <v>170</v>
      </c>
    </row>
    <row r="1341" spans="2:10">
      <c r="B1341" s="113">
        <v>173</v>
      </c>
      <c r="C1341" s="113"/>
      <c r="D1341" s="113" t="s">
        <v>2430</v>
      </c>
      <c r="H1341" s="113" t="s">
        <v>163</v>
      </c>
      <c r="I1341" s="113" t="s">
        <v>2731</v>
      </c>
      <c r="J1341" s="112" t="s">
        <v>2791</v>
      </c>
    </row>
    <row r="1342" spans="2:10">
      <c r="B1342" s="113">
        <v>174</v>
      </c>
      <c r="C1342" s="113" t="s">
        <v>2433</v>
      </c>
      <c r="H1342" s="113" t="s">
        <v>153</v>
      </c>
      <c r="I1342" s="113" t="s">
        <v>2731</v>
      </c>
      <c r="J1342" s="112" t="s">
        <v>2434</v>
      </c>
    </row>
    <row r="1343" spans="2:10">
      <c r="B1343" s="113">
        <v>174</v>
      </c>
      <c r="C1343" s="113" t="s">
        <v>2433</v>
      </c>
      <c r="H1343" s="113" t="s">
        <v>153</v>
      </c>
      <c r="I1343" s="113" t="s">
        <v>153</v>
      </c>
      <c r="J1343" s="112" t="s">
        <v>2732</v>
      </c>
    </row>
    <row r="1344" spans="2:10">
      <c r="B1344" s="113">
        <v>174</v>
      </c>
      <c r="C1344" s="113" t="s">
        <v>2433</v>
      </c>
      <c r="H1344" s="113" t="s">
        <v>153</v>
      </c>
      <c r="I1344" s="113" t="s">
        <v>155</v>
      </c>
      <c r="J1344" s="112" t="s">
        <v>2733</v>
      </c>
    </row>
    <row r="1345" spans="2:10">
      <c r="B1345" s="113">
        <v>174</v>
      </c>
      <c r="C1345" s="113" t="s">
        <v>2433</v>
      </c>
      <c r="H1345" s="113" t="s">
        <v>153</v>
      </c>
      <c r="I1345" s="113" t="s">
        <v>157</v>
      </c>
      <c r="J1345" s="112" t="s">
        <v>2734</v>
      </c>
    </row>
    <row r="1346" spans="2:10">
      <c r="B1346" s="113">
        <v>174</v>
      </c>
      <c r="C1346" s="113" t="s">
        <v>2433</v>
      </c>
      <c r="H1346" s="113" t="s">
        <v>153</v>
      </c>
      <c r="I1346" s="113" t="s">
        <v>159</v>
      </c>
      <c r="J1346" s="112" t="s">
        <v>170</v>
      </c>
    </row>
    <row r="1347" spans="2:10">
      <c r="B1347" s="113">
        <v>174</v>
      </c>
      <c r="C1347" s="113" t="s">
        <v>2433</v>
      </c>
      <c r="H1347" s="113" t="s">
        <v>153</v>
      </c>
      <c r="I1347" s="113" t="s">
        <v>161</v>
      </c>
      <c r="J1347" s="112" t="s">
        <v>170</v>
      </c>
    </row>
    <row r="1348" spans="2:10">
      <c r="B1348" s="113">
        <v>174</v>
      </c>
      <c r="C1348" s="113" t="s">
        <v>2433</v>
      </c>
      <c r="H1348" s="113" t="s">
        <v>163</v>
      </c>
      <c r="I1348" s="113" t="s">
        <v>2731</v>
      </c>
      <c r="J1348" s="112" t="s">
        <v>2792</v>
      </c>
    </row>
    <row r="1349" spans="2:10">
      <c r="B1349" s="113">
        <v>175</v>
      </c>
      <c r="C1349" s="113" t="s">
        <v>2436</v>
      </c>
      <c r="H1349" s="113" t="s">
        <v>153</v>
      </c>
      <c r="I1349" s="113" t="s">
        <v>2731</v>
      </c>
      <c r="J1349" s="112" t="s">
        <v>2437</v>
      </c>
    </row>
    <row r="1350" spans="2:10">
      <c r="B1350" s="113">
        <v>175</v>
      </c>
      <c r="C1350" s="113" t="s">
        <v>2436</v>
      </c>
      <c r="H1350" s="113" t="s">
        <v>153</v>
      </c>
      <c r="I1350" s="113" t="s">
        <v>153</v>
      </c>
      <c r="J1350" s="112" t="s">
        <v>2732</v>
      </c>
    </row>
    <row r="1351" spans="2:10">
      <c r="B1351" s="113">
        <v>175</v>
      </c>
      <c r="C1351" s="113" t="s">
        <v>2436</v>
      </c>
      <c r="H1351" s="113" t="s">
        <v>153</v>
      </c>
      <c r="I1351" s="113" t="s">
        <v>155</v>
      </c>
      <c r="J1351" s="112" t="s">
        <v>2733</v>
      </c>
    </row>
    <row r="1352" spans="2:10">
      <c r="B1352" s="113">
        <v>175</v>
      </c>
      <c r="C1352" s="113" t="s">
        <v>2436</v>
      </c>
      <c r="H1352" s="113" t="s">
        <v>153</v>
      </c>
      <c r="I1352" s="113" t="s">
        <v>157</v>
      </c>
      <c r="J1352" s="112" t="s">
        <v>2734</v>
      </c>
    </row>
    <row r="1353" spans="2:10">
      <c r="B1353" s="113">
        <v>175</v>
      </c>
      <c r="C1353" s="113" t="s">
        <v>2436</v>
      </c>
      <c r="H1353" s="113" t="s">
        <v>153</v>
      </c>
      <c r="I1353" s="113" t="s">
        <v>159</v>
      </c>
      <c r="J1353" s="112" t="s">
        <v>170</v>
      </c>
    </row>
    <row r="1354" spans="2:10">
      <c r="B1354" s="113">
        <v>175</v>
      </c>
      <c r="C1354" s="113" t="s">
        <v>2436</v>
      </c>
      <c r="H1354" s="113" t="s">
        <v>153</v>
      </c>
      <c r="I1354" s="113" t="s">
        <v>161</v>
      </c>
      <c r="J1354" s="112" t="s">
        <v>170</v>
      </c>
    </row>
    <row r="1355" spans="2:10">
      <c r="B1355" s="113">
        <v>175</v>
      </c>
      <c r="C1355" s="113" t="s">
        <v>2436</v>
      </c>
      <c r="H1355" s="113" t="s">
        <v>163</v>
      </c>
      <c r="I1355" s="113" t="s">
        <v>2731</v>
      </c>
      <c r="J1355" s="112" t="s">
        <v>2793</v>
      </c>
    </row>
    <row r="1356" spans="2:10">
      <c r="B1356" s="113">
        <v>176</v>
      </c>
      <c r="C1356" s="113" t="s">
        <v>2436</v>
      </c>
      <c r="H1356" s="113" t="s">
        <v>153</v>
      </c>
      <c r="I1356" s="113" t="s">
        <v>2731</v>
      </c>
      <c r="J1356" s="112" t="s">
        <v>2439</v>
      </c>
    </row>
    <row r="1357" spans="2:10">
      <c r="B1357" s="113">
        <v>176</v>
      </c>
      <c r="C1357" s="113" t="s">
        <v>2436</v>
      </c>
      <c r="H1357" s="113" t="s">
        <v>153</v>
      </c>
      <c r="I1357" s="113" t="s">
        <v>153</v>
      </c>
      <c r="J1357" s="112" t="s">
        <v>2732</v>
      </c>
    </row>
    <row r="1358" spans="2:10">
      <c r="B1358" s="113">
        <v>176</v>
      </c>
      <c r="C1358" s="113" t="s">
        <v>2436</v>
      </c>
      <c r="H1358" s="113" t="s">
        <v>153</v>
      </c>
      <c r="I1358" s="113" t="s">
        <v>155</v>
      </c>
      <c r="J1358" s="112" t="s">
        <v>2733</v>
      </c>
    </row>
    <row r="1359" spans="2:10">
      <c r="B1359" s="113">
        <v>176</v>
      </c>
      <c r="C1359" s="113" t="s">
        <v>2436</v>
      </c>
      <c r="H1359" s="113" t="s">
        <v>153</v>
      </c>
      <c r="I1359" s="113" t="s">
        <v>157</v>
      </c>
      <c r="J1359" s="112" t="s">
        <v>2734</v>
      </c>
    </row>
    <row r="1360" spans="2:10">
      <c r="B1360" s="113">
        <v>176</v>
      </c>
      <c r="C1360" s="113" t="s">
        <v>2436</v>
      </c>
      <c r="H1360" s="113" t="s">
        <v>153</v>
      </c>
      <c r="I1360" s="113" t="s">
        <v>159</v>
      </c>
      <c r="J1360" s="112" t="s">
        <v>170</v>
      </c>
    </row>
    <row r="1361" spans="2:10">
      <c r="B1361" s="113">
        <v>176</v>
      </c>
      <c r="C1361" s="113" t="s">
        <v>2436</v>
      </c>
      <c r="H1361" s="113" t="s">
        <v>153</v>
      </c>
      <c r="I1361" s="113" t="s">
        <v>161</v>
      </c>
      <c r="J1361" s="112" t="s">
        <v>170</v>
      </c>
    </row>
    <row r="1362" spans="2:10">
      <c r="B1362" s="113">
        <v>176</v>
      </c>
      <c r="C1362" s="113" t="s">
        <v>2436</v>
      </c>
      <c r="H1362" s="113" t="s">
        <v>163</v>
      </c>
      <c r="I1362" s="113" t="s">
        <v>2731</v>
      </c>
      <c r="J1362" s="112" t="s">
        <v>2794</v>
      </c>
    </row>
    <row r="1363" spans="2:10">
      <c r="B1363" s="113">
        <v>177</v>
      </c>
      <c r="C1363" s="113" t="s">
        <v>2441</v>
      </c>
      <c r="H1363" s="113" t="s">
        <v>153</v>
      </c>
      <c r="I1363" s="113" t="s">
        <v>2731</v>
      </c>
      <c r="J1363" s="112" t="s">
        <v>2442</v>
      </c>
    </row>
    <row r="1364" spans="2:10">
      <c r="B1364" s="113">
        <v>177</v>
      </c>
      <c r="C1364" s="113" t="s">
        <v>2441</v>
      </c>
      <c r="H1364" s="113" t="s">
        <v>153</v>
      </c>
      <c r="I1364" s="113" t="s">
        <v>153</v>
      </c>
      <c r="J1364" s="112" t="s">
        <v>2732</v>
      </c>
    </row>
    <row r="1365" spans="2:10">
      <c r="B1365" s="113">
        <v>177</v>
      </c>
      <c r="C1365" s="113" t="s">
        <v>2441</v>
      </c>
      <c r="H1365" s="113" t="s">
        <v>153</v>
      </c>
      <c r="I1365" s="113" t="s">
        <v>155</v>
      </c>
      <c r="J1365" s="112" t="s">
        <v>2733</v>
      </c>
    </row>
    <row r="1366" spans="2:10">
      <c r="B1366" s="113">
        <v>177</v>
      </c>
      <c r="C1366" s="113" t="s">
        <v>2441</v>
      </c>
      <c r="H1366" s="113" t="s">
        <v>153</v>
      </c>
      <c r="I1366" s="113" t="s">
        <v>157</v>
      </c>
      <c r="J1366" s="112" t="s">
        <v>2734</v>
      </c>
    </row>
    <row r="1367" spans="2:10">
      <c r="B1367" s="113">
        <v>177</v>
      </c>
      <c r="C1367" s="113" t="s">
        <v>2441</v>
      </c>
      <c r="H1367" s="113" t="s">
        <v>153</v>
      </c>
      <c r="I1367" s="113" t="s">
        <v>159</v>
      </c>
      <c r="J1367" s="112" t="s">
        <v>170</v>
      </c>
    </row>
    <row r="1368" spans="2:10">
      <c r="B1368" s="113">
        <v>177</v>
      </c>
      <c r="C1368" s="113" t="s">
        <v>2441</v>
      </c>
      <c r="H1368" s="113" t="s">
        <v>153</v>
      </c>
      <c r="I1368" s="113" t="s">
        <v>161</v>
      </c>
      <c r="J1368" s="112" t="s">
        <v>170</v>
      </c>
    </row>
    <row r="1369" spans="2:10">
      <c r="B1369" s="113">
        <v>177</v>
      </c>
      <c r="C1369" s="113" t="s">
        <v>2441</v>
      </c>
      <c r="H1369" s="113" t="s">
        <v>163</v>
      </c>
      <c r="I1369" s="113" t="s">
        <v>2731</v>
      </c>
      <c r="J1369" s="112" t="s">
        <v>2795</v>
      </c>
    </row>
    <row r="1370" spans="2:10">
      <c r="B1370" s="113">
        <v>177</v>
      </c>
      <c r="C1370" s="113" t="s">
        <v>2441</v>
      </c>
      <c r="H1370" s="113" t="s">
        <v>452</v>
      </c>
      <c r="I1370" s="113" t="s">
        <v>2731</v>
      </c>
      <c r="J1370" s="112" t="s">
        <v>2796</v>
      </c>
    </row>
    <row r="1371" spans="2:10">
      <c r="B1371" s="113">
        <v>178</v>
      </c>
      <c r="C1371" s="113" t="s">
        <v>2441</v>
      </c>
      <c r="H1371" s="113" t="s">
        <v>153</v>
      </c>
      <c r="I1371" s="113" t="s">
        <v>2731</v>
      </c>
      <c r="J1371" s="112" t="s">
        <v>2638</v>
      </c>
    </row>
    <row r="1372" spans="2:10">
      <c r="B1372" s="113">
        <v>178</v>
      </c>
      <c r="C1372" s="113" t="s">
        <v>2441</v>
      </c>
      <c r="H1372" s="113" t="s">
        <v>153</v>
      </c>
      <c r="I1372" s="113" t="s">
        <v>153</v>
      </c>
      <c r="J1372" s="112" t="s">
        <v>2732</v>
      </c>
    </row>
    <row r="1373" spans="2:10">
      <c r="B1373" s="113">
        <v>178</v>
      </c>
      <c r="C1373" s="113" t="s">
        <v>2441</v>
      </c>
      <c r="H1373" s="113" t="s">
        <v>153</v>
      </c>
      <c r="I1373" s="113" t="s">
        <v>155</v>
      </c>
      <c r="J1373" s="112" t="s">
        <v>2733</v>
      </c>
    </row>
    <row r="1374" spans="2:10">
      <c r="B1374" s="113">
        <v>178</v>
      </c>
      <c r="C1374" s="113" t="s">
        <v>2441</v>
      </c>
      <c r="H1374" s="113" t="s">
        <v>153</v>
      </c>
      <c r="I1374" s="113" t="s">
        <v>157</v>
      </c>
      <c r="J1374" s="112" t="s">
        <v>2734</v>
      </c>
    </row>
    <row r="1375" spans="2:10">
      <c r="B1375" s="113">
        <v>178</v>
      </c>
      <c r="C1375" s="113" t="s">
        <v>2441</v>
      </c>
      <c r="H1375" s="113" t="s">
        <v>153</v>
      </c>
      <c r="I1375" s="113" t="s">
        <v>159</v>
      </c>
      <c r="J1375" s="112" t="s">
        <v>170</v>
      </c>
    </row>
    <row r="1376" spans="2:10">
      <c r="B1376" s="113">
        <v>178</v>
      </c>
      <c r="C1376" s="113" t="s">
        <v>2441</v>
      </c>
      <c r="H1376" s="113" t="s">
        <v>153</v>
      </c>
      <c r="I1376" s="113" t="s">
        <v>161</v>
      </c>
      <c r="J1376" s="112" t="s">
        <v>170</v>
      </c>
    </row>
    <row r="1377" spans="2:10">
      <c r="B1377" s="113">
        <v>178</v>
      </c>
      <c r="C1377" s="113" t="s">
        <v>2441</v>
      </c>
      <c r="H1377" s="113" t="s">
        <v>163</v>
      </c>
      <c r="I1377" s="113" t="s">
        <v>2731</v>
      </c>
      <c r="J1377" s="112" t="s">
        <v>2797</v>
      </c>
    </row>
    <row r="1378" spans="2:10">
      <c r="B1378" s="113">
        <v>178</v>
      </c>
      <c r="C1378" s="113" t="s">
        <v>2441</v>
      </c>
      <c r="H1378" s="113" t="s">
        <v>452</v>
      </c>
      <c r="I1378" s="113" t="s">
        <v>2731</v>
      </c>
      <c r="J1378" s="112" t="s">
        <v>2798</v>
      </c>
    </row>
    <row r="1379" spans="2:10">
      <c r="B1379" s="113">
        <v>178</v>
      </c>
      <c r="C1379" s="113" t="s">
        <v>2441</v>
      </c>
      <c r="H1379" s="113" t="s">
        <v>344</v>
      </c>
      <c r="I1379" s="113" t="s">
        <v>2731</v>
      </c>
      <c r="J1379" s="112" t="s">
        <v>2799</v>
      </c>
    </row>
    <row r="1380" spans="2:10">
      <c r="B1380" s="113">
        <v>179</v>
      </c>
      <c r="C1380" s="113" t="s">
        <v>2441</v>
      </c>
      <c r="H1380" s="113" t="s">
        <v>153</v>
      </c>
      <c r="I1380" s="113" t="s">
        <v>2731</v>
      </c>
      <c r="J1380" s="112" t="s">
        <v>2446</v>
      </c>
    </row>
    <row r="1381" spans="2:10">
      <c r="B1381" s="113">
        <v>179</v>
      </c>
      <c r="C1381" s="113" t="s">
        <v>2441</v>
      </c>
      <c r="H1381" s="113" t="s">
        <v>153</v>
      </c>
      <c r="I1381" s="113" t="s">
        <v>153</v>
      </c>
      <c r="J1381" s="112" t="s">
        <v>2732</v>
      </c>
    </row>
    <row r="1382" spans="2:10">
      <c r="B1382" s="113">
        <v>179</v>
      </c>
      <c r="C1382" s="113" t="s">
        <v>2441</v>
      </c>
      <c r="H1382" s="113" t="s">
        <v>153</v>
      </c>
      <c r="I1382" s="113" t="s">
        <v>155</v>
      </c>
      <c r="J1382" s="112" t="s">
        <v>2733</v>
      </c>
    </row>
    <row r="1383" spans="2:10">
      <c r="B1383" s="113">
        <v>179</v>
      </c>
      <c r="C1383" s="113" t="s">
        <v>2441</v>
      </c>
      <c r="H1383" s="113" t="s">
        <v>153</v>
      </c>
      <c r="I1383" s="113" t="s">
        <v>157</v>
      </c>
      <c r="J1383" s="112" t="s">
        <v>2734</v>
      </c>
    </row>
    <row r="1384" spans="2:10">
      <c r="B1384" s="113">
        <v>179</v>
      </c>
      <c r="C1384" s="113" t="s">
        <v>2441</v>
      </c>
      <c r="H1384" s="113" t="s">
        <v>153</v>
      </c>
      <c r="I1384" s="113" t="s">
        <v>159</v>
      </c>
      <c r="J1384" s="112" t="s">
        <v>170</v>
      </c>
    </row>
    <row r="1385" spans="2:10">
      <c r="B1385" s="113">
        <v>179</v>
      </c>
      <c r="C1385" s="113" t="s">
        <v>2441</v>
      </c>
      <c r="H1385" s="113" t="s">
        <v>153</v>
      </c>
      <c r="I1385" s="113" t="s">
        <v>161</v>
      </c>
      <c r="J1385" s="112" t="s">
        <v>170</v>
      </c>
    </row>
    <row r="1386" spans="2:10">
      <c r="B1386" s="113">
        <v>179</v>
      </c>
      <c r="C1386" s="113" t="s">
        <v>2441</v>
      </c>
      <c r="H1386" s="113" t="s">
        <v>163</v>
      </c>
      <c r="I1386" s="113" t="s">
        <v>2731</v>
      </c>
      <c r="J1386" s="112" t="s">
        <v>2800</v>
      </c>
    </row>
    <row r="1387" spans="2:10">
      <c r="B1387" s="113">
        <v>179</v>
      </c>
      <c r="C1387" s="113" t="s">
        <v>2441</v>
      </c>
      <c r="H1387" s="113" t="s">
        <v>452</v>
      </c>
      <c r="I1387" s="113" t="s">
        <v>2731</v>
      </c>
      <c r="J1387" s="112" t="s">
        <v>2801</v>
      </c>
    </row>
    <row r="1388" spans="2:10">
      <c r="B1388" s="113">
        <v>180</v>
      </c>
      <c r="C1388" s="113" t="s">
        <v>2441</v>
      </c>
      <c r="H1388" s="113" t="s">
        <v>153</v>
      </c>
      <c r="I1388" s="113" t="s">
        <v>2731</v>
      </c>
      <c r="J1388" s="112" t="s">
        <v>2448</v>
      </c>
    </row>
    <row r="1389" spans="2:10">
      <c r="B1389" s="113">
        <v>180</v>
      </c>
      <c r="C1389" s="113" t="s">
        <v>2441</v>
      </c>
      <c r="H1389" s="113" t="s">
        <v>153</v>
      </c>
      <c r="I1389" s="113" t="s">
        <v>153</v>
      </c>
      <c r="J1389" s="112" t="s">
        <v>2732</v>
      </c>
    </row>
    <row r="1390" spans="2:10">
      <c r="B1390" s="113">
        <v>180</v>
      </c>
      <c r="C1390" s="113" t="s">
        <v>2441</v>
      </c>
      <c r="H1390" s="113" t="s">
        <v>153</v>
      </c>
      <c r="I1390" s="113" t="s">
        <v>155</v>
      </c>
      <c r="J1390" s="112" t="s">
        <v>2733</v>
      </c>
    </row>
    <row r="1391" spans="2:10">
      <c r="B1391" s="113">
        <v>180</v>
      </c>
      <c r="C1391" s="113" t="s">
        <v>2441</v>
      </c>
      <c r="H1391" s="113" t="s">
        <v>153</v>
      </c>
      <c r="I1391" s="113" t="s">
        <v>157</v>
      </c>
      <c r="J1391" s="112" t="s">
        <v>2734</v>
      </c>
    </row>
    <row r="1392" spans="2:10">
      <c r="B1392" s="113">
        <v>180</v>
      </c>
      <c r="C1392" s="113" t="s">
        <v>2441</v>
      </c>
      <c r="H1392" s="113" t="s">
        <v>153</v>
      </c>
      <c r="I1392" s="113" t="s">
        <v>159</v>
      </c>
      <c r="J1392" s="112" t="s">
        <v>170</v>
      </c>
    </row>
    <row r="1393" spans="2:10">
      <c r="B1393" s="113">
        <v>180</v>
      </c>
      <c r="C1393" s="113" t="s">
        <v>2441</v>
      </c>
      <c r="H1393" s="113" t="s">
        <v>153</v>
      </c>
      <c r="I1393" s="113" t="s">
        <v>161</v>
      </c>
      <c r="J1393" s="112" t="s">
        <v>170</v>
      </c>
    </row>
    <row r="1394" spans="2:10">
      <c r="B1394" s="113">
        <v>180</v>
      </c>
      <c r="C1394" s="113" t="s">
        <v>2441</v>
      </c>
      <c r="H1394" s="113" t="s">
        <v>163</v>
      </c>
      <c r="I1394" s="113" t="s">
        <v>2731</v>
      </c>
      <c r="J1394" s="112" t="s">
        <v>2802</v>
      </c>
    </row>
    <row r="1395" spans="2:10">
      <c r="B1395" s="113">
        <v>181</v>
      </c>
      <c r="C1395" s="113"/>
      <c r="D1395" s="113" t="s">
        <v>2450</v>
      </c>
      <c r="H1395" s="113" t="s">
        <v>153</v>
      </c>
      <c r="I1395" s="113" t="s">
        <v>2731</v>
      </c>
      <c r="J1395" s="112" t="s">
        <v>2451</v>
      </c>
    </row>
    <row r="1396" spans="2:10">
      <c r="B1396" s="113">
        <v>181</v>
      </c>
      <c r="C1396" s="113"/>
      <c r="D1396" s="113" t="s">
        <v>2450</v>
      </c>
      <c r="H1396" s="113" t="s">
        <v>153</v>
      </c>
      <c r="I1396" s="113" t="s">
        <v>153</v>
      </c>
      <c r="J1396" s="112" t="s">
        <v>2732</v>
      </c>
    </row>
    <row r="1397" spans="2:10">
      <c r="B1397" s="113">
        <v>181</v>
      </c>
      <c r="C1397" s="113"/>
      <c r="D1397" s="113" t="s">
        <v>2450</v>
      </c>
      <c r="H1397" s="113" t="s">
        <v>153</v>
      </c>
      <c r="I1397" s="113" t="s">
        <v>155</v>
      </c>
      <c r="J1397" s="112" t="s">
        <v>2733</v>
      </c>
    </row>
    <row r="1398" spans="2:10">
      <c r="B1398" s="113">
        <v>181</v>
      </c>
      <c r="C1398" s="113"/>
      <c r="D1398" s="113" t="s">
        <v>2450</v>
      </c>
      <c r="H1398" s="113" t="s">
        <v>153</v>
      </c>
      <c r="I1398" s="113" t="s">
        <v>157</v>
      </c>
      <c r="J1398" s="112" t="s">
        <v>2734</v>
      </c>
    </row>
    <row r="1399" spans="2:10">
      <c r="B1399" s="113">
        <v>181</v>
      </c>
      <c r="C1399" s="113"/>
      <c r="D1399" s="113" t="s">
        <v>2450</v>
      </c>
      <c r="H1399" s="113" t="s">
        <v>153</v>
      </c>
      <c r="I1399" s="113" t="s">
        <v>159</v>
      </c>
      <c r="J1399" s="112" t="s">
        <v>170</v>
      </c>
    </row>
    <row r="1400" spans="2:10">
      <c r="B1400" s="113">
        <v>181</v>
      </c>
      <c r="C1400" s="113"/>
      <c r="D1400" s="113" t="s">
        <v>2450</v>
      </c>
      <c r="H1400" s="113" t="s">
        <v>153</v>
      </c>
      <c r="I1400" s="113" t="s">
        <v>161</v>
      </c>
      <c r="J1400" s="112" t="s">
        <v>170</v>
      </c>
    </row>
    <row r="1401" spans="2:10">
      <c r="B1401" s="113">
        <v>181</v>
      </c>
      <c r="C1401" s="113"/>
      <c r="D1401" s="113" t="s">
        <v>2450</v>
      </c>
      <c r="H1401" s="113" t="s">
        <v>163</v>
      </c>
      <c r="I1401" s="113" t="s">
        <v>2731</v>
      </c>
      <c r="J1401" s="112" t="s">
        <v>2803</v>
      </c>
    </row>
    <row r="1402" spans="2:10">
      <c r="B1402" s="113">
        <v>182</v>
      </c>
      <c r="C1402" s="113"/>
      <c r="D1402" s="113" t="s">
        <v>2450</v>
      </c>
      <c r="H1402" s="113" t="s">
        <v>153</v>
      </c>
      <c r="I1402" s="113" t="s">
        <v>2731</v>
      </c>
      <c r="J1402" s="112" t="s">
        <v>2453</v>
      </c>
    </row>
    <row r="1403" spans="2:10">
      <c r="B1403" s="113">
        <v>182</v>
      </c>
      <c r="C1403" s="113"/>
      <c r="D1403" s="113" t="s">
        <v>2450</v>
      </c>
      <c r="H1403" s="113" t="s">
        <v>153</v>
      </c>
      <c r="I1403" s="113" t="s">
        <v>153</v>
      </c>
      <c r="J1403" s="112" t="s">
        <v>2732</v>
      </c>
    </row>
    <row r="1404" spans="2:10">
      <c r="B1404" s="113">
        <v>182</v>
      </c>
      <c r="C1404" s="113"/>
      <c r="D1404" s="113" t="s">
        <v>2450</v>
      </c>
      <c r="H1404" s="113" t="s">
        <v>153</v>
      </c>
      <c r="I1404" s="113" t="s">
        <v>155</v>
      </c>
      <c r="J1404" s="112" t="s">
        <v>2733</v>
      </c>
    </row>
    <row r="1405" spans="2:10">
      <c r="B1405" s="113">
        <v>182</v>
      </c>
      <c r="C1405" s="113"/>
      <c r="D1405" s="113" t="s">
        <v>2450</v>
      </c>
      <c r="H1405" s="113" t="s">
        <v>153</v>
      </c>
      <c r="I1405" s="113" t="s">
        <v>157</v>
      </c>
      <c r="J1405" s="112" t="s">
        <v>2734</v>
      </c>
    </row>
    <row r="1406" spans="2:10">
      <c r="B1406" s="113">
        <v>182</v>
      </c>
      <c r="C1406" s="113"/>
      <c r="D1406" s="113" t="s">
        <v>2450</v>
      </c>
      <c r="H1406" s="113" t="s">
        <v>153</v>
      </c>
      <c r="I1406" s="113" t="s">
        <v>159</v>
      </c>
      <c r="J1406" s="112" t="s">
        <v>170</v>
      </c>
    </row>
    <row r="1407" spans="2:10">
      <c r="B1407" s="113">
        <v>182</v>
      </c>
      <c r="C1407" s="113"/>
      <c r="D1407" s="113" t="s">
        <v>2450</v>
      </c>
      <c r="H1407" s="113" t="s">
        <v>153</v>
      </c>
      <c r="I1407" s="113" t="s">
        <v>161</v>
      </c>
      <c r="J1407" s="112" t="s">
        <v>170</v>
      </c>
    </row>
    <row r="1408" spans="2:10">
      <c r="B1408" s="113">
        <v>182</v>
      </c>
      <c r="C1408" s="113"/>
      <c r="D1408" s="113" t="s">
        <v>2450</v>
      </c>
      <c r="H1408" s="113" t="s">
        <v>163</v>
      </c>
      <c r="I1408" s="113" t="s">
        <v>2731</v>
      </c>
      <c r="J1408" s="112" t="s">
        <v>2804</v>
      </c>
    </row>
    <row r="1409" spans="2:10">
      <c r="B1409" s="113">
        <v>183</v>
      </c>
      <c r="C1409" s="113" t="s">
        <v>2455</v>
      </c>
      <c r="H1409" s="113" t="s">
        <v>153</v>
      </c>
      <c r="I1409" s="113" t="s">
        <v>2731</v>
      </c>
      <c r="J1409" s="112" t="s">
        <v>2456</v>
      </c>
    </row>
    <row r="1410" spans="2:10">
      <c r="B1410" s="113">
        <v>183</v>
      </c>
      <c r="C1410" s="113" t="s">
        <v>2455</v>
      </c>
      <c r="H1410" s="113" t="s">
        <v>153</v>
      </c>
      <c r="I1410" s="113" t="s">
        <v>153</v>
      </c>
      <c r="J1410" s="112" t="s">
        <v>2732</v>
      </c>
    </row>
    <row r="1411" spans="2:10">
      <c r="B1411" s="113">
        <v>183</v>
      </c>
      <c r="C1411" s="113" t="s">
        <v>2455</v>
      </c>
      <c r="H1411" s="113" t="s">
        <v>153</v>
      </c>
      <c r="I1411" s="113" t="s">
        <v>155</v>
      </c>
      <c r="J1411" s="112" t="s">
        <v>2733</v>
      </c>
    </row>
    <row r="1412" spans="2:10">
      <c r="B1412" s="113">
        <v>183</v>
      </c>
      <c r="C1412" s="113" t="s">
        <v>2455</v>
      </c>
      <c r="H1412" s="113" t="s">
        <v>153</v>
      </c>
      <c r="I1412" s="113" t="s">
        <v>157</v>
      </c>
      <c r="J1412" s="112" t="s">
        <v>2734</v>
      </c>
    </row>
    <row r="1413" spans="2:10">
      <c r="B1413" s="113">
        <v>183</v>
      </c>
      <c r="C1413" s="113" t="s">
        <v>2455</v>
      </c>
      <c r="H1413" s="113" t="s">
        <v>153</v>
      </c>
      <c r="I1413" s="113" t="s">
        <v>159</v>
      </c>
      <c r="J1413" s="112" t="s">
        <v>170</v>
      </c>
    </row>
    <row r="1414" spans="2:10">
      <c r="B1414" s="113">
        <v>183</v>
      </c>
      <c r="C1414" s="113" t="s">
        <v>2455</v>
      </c>
      <c r="H1414" s="113" t="s">
        <v>153</v>
      </c>
      <c r="I1414" s="113" t="s">
        <v>161</v>
      </c>
      <c r="J1414" s="112" t="s">
        <v>170</v>
      </c>
    </row>
    <row r="1415" spans="2:10">
      <c r="B1415" s="113">
        <v>183</v>
      </c>
      <c r="C1415" s="113" t="s">
        <v>2455</v>
      </c>
      <c r="H1415" s="113" t="s">
        <v>163</v>
      </c>
      <c r="I1415" s="113" t="s">
        <v>2731</v>
      </c>
      <c r="J1415" s="112" t="s">
        <v>2805</v>
      </c>
    </row>
    <row r="1416" spans="2:10">
      <c r="B1416" s="113">
        <v>183</v>
      </c>
      <c r="C1416" s="113" t="s">
        <v>2455</v>
      </c>
      <c r="H1416" s="113" t="s">
        <v>452</v>
      </c>
      <c r="I1416" s="113" t="s">
        <v>2731</v>
      </c>
      <c r="J1416" s="112" t="s">
        <v>2806</v>
      </c>
    </row>
    <row r="1417" spans="2:10">
      <c r="B1417" s="113">
        <v>184</v>
      </c>
      <c r="C1417" s="113" t="s">
        <v>2455</v>
      </c>
      <c r="H1417" s="113" t="s">
        <v>153</v>
      </c>
      <c r="I1417" s="113" t="s">
        <v>2731</v>
      </c>
      <c r="J1417" s="112" t="s">
        <v>2451</v>
      </c>
    </row>
    <row r="1418" spans="2:10">
      <c r="B1418" s="113">
        <v>184</v>
      </c>
      <c r="C1418" s="113" t="s">
        <v>2455</v>
      </c>
      <c r="H1418" s="113" t="s">
        <v>153</v>
      </c>
      <c r="I1418" s="113" t="s">
        <v>153</v>
      </c>
      <c r="J1418" s="112" t="s">
        <v>2732</v>
      </c>
    </row>
    <row r="1419" spans="2:10">
      <c r="B1419" s="113">
        <v>184</v>
      </c>
      <c r="C1419" s="113" t="s">
        <v>2455</v>
      </c>
      <c r="H1419" s="113" t="s">
        <v>153</v>
      </c>
      <c r="I1419" s="113" t="s">
        <v>155</v>
      </c>
      <c r="J1419" s="112" t="s">
        <v>2733</v>
      </c>
    </row>
    <row r="1420" spans="2:10">
      <c r="B1420" s="113">
        <v>184</v>
      </c>
      <c r="C1420" s="113" t="s">
        <v>2455</v>
      </c>
      <c r="H1420" s="113" t="s">
        <v>153</v>
      </c>
      <c r="I1420" s="113" t="s">
        <v>157</v>
      </c>
      <c r="J1420" s="112" t="s">
        <v>2734</v>
      </c>
    </row>
    <row r="1421" spans="2:10">
      <c r="B1421" s="113">
        <v>184</v>
      </c>
      <c r="C1421" s="113" t="s">
        <v>2455</v>
      </c>
      <c r="H1421" s="113" t="s">
        <v>153</v>
      </c>
      <c r="I1421" s="113" t="s">
        <v>159</v>
      </c>
      <c r="J1421" s="112" t="s">
        <v>170</v>
      </c>
    </row>
    <row r="1422" spans="2:10">
      <c r="B1422" s="113">
        <v>184</v>
      </c>
      <c r="C1422" s="113" t="s">
        <v>2455</v>
      </c>
      <c r="H1422" s="113" t="s">
        <v>153</v>
      </c>
      <c r="I1422" s="113" t="s">
        <v>161</v>
      </c>
      <c r="J1422" s="112" t="s">
        <v>170</v>
      </c>
    </row>
    <row r="1423" spans="2:10">
      <c r="B1423" s="113">
        <v>184</v>
      </c>
      <c r="C1423" s="113" t="s">
        <v>2455</v>
      </c>
      <c r="H1423" s="113" t="s">
        <v>163</v>
      </c>
      <c r="I1423" s="113" t="s">
        <v>2731</v>
      </c>
      <c r="J1423" s="112" t="s">
        <v>2807</v>
      </c>
    </row>
    <row r="1424" spans="2:10">
      <c r="B1424" s="113">
        <v>185</v>
      </c>
      <c r="C1424" s="113"/>
      <c r="D1424" s="113" t="s">
        <v>2458</v>
      </c>
      <c r="H1424" s="113" t="s">
        <v>153</v>
      </c>
      <c r="I1424" s="113" t="s">
        <v>2731</v>
      </c>
      <c r="J1424" s="112" t="s">
        <v>2459</v>
      </c>
    </row>
    <row r="1425" spans="2:10">
      <c r="B1425" s="113">
        <v>185</v>
      </c>
      <c r="C1425" s="113"/>
      <c r="D1425" s="113" t="s">
        <v>2458</v>
      </c>
      <c r="H1425" s="113" t="s">
        <v>153</v>
      </c>
      <c r="I1425" s="113" t="s">
        <v>153</v>
      </c>
      <c r="J1425" s="112" t="s">
        <v>2732</v>
      </c>
    </row>
    <row r="1426" spans="2:10">
      <c r="B1426" s="113">
        <v>185</v>
      </c>
      <c r="C1426" s="113"/>
      <c r="D1426" s="113" t="s">
        <v>2458</v>
      </c>
      <c r="H1426" s="113" t="s">
        <v>153</v>
      </c>
      <c r="I1426" s="113" t="s">
        <v>155</v>
      </c>
      <c r="J1426" s="112" t="s">
        <v>2733</v>
      </c>
    </row>
    <row r="1427" spans="2:10">
      <c r="B1427" s="113">
        <v>185</v>
      </c>
      <c r="C1427" s="113"/>
      <c r="D1427" s="113" t="s">
        <v>2458</v>
      </c>
      <c r="H1427" s="113" t="s">
        <v>153</v>
      </c>
      <c r="I1427" s="113" t="s">
        <v>157</v>
      </c>
      <c r="J1427" s="112" t="s">
        <v>2734</v>
      </c>
    </row>
    <row r="1428" spans="2:10">
      <c r="B1428" s="113">
        <v>185</v>
      </c>
      <c r="C1428" s="113"/>
      <c r="D1428" s="113" t="s">
        <v>2458</v>
      </c>
      <c r="H1428" s="113" t="s">
        <v>153</v>
      </c>
      <c r="I1428" s="113" t="s">
        <v>159</v>
      </c>
      <c r="J1428" s="112" t="s">
        <v>170</v>
      </c>
    </row>
    <row r="1429" spans="2:10">
      <c r="B1429" s="113">
        <v>185</v>
      </c>
      <c r="C1429" s="113"/>
      <c r="D1429" s="113" t="s">
        <v>2458</v>
      </c>
      <c r="H1429" s="113" t="s">
        <v>153</v>
      </c>
      <c r="I1429" s="113" t="s">
        <v>161</v>
      </c>
      <c r="J1429" s="112" t="s">
        <v>170</v>
      </c>
    </row>
    <row r="1430" spans="2:10">
      <c r="B1430" s="113">
        <v>185</v>
      </c>
      <c r="C1430" s="113"/>
      <c r="D1430" s="113" t="s">
        <v>2458</v>
      </c>
      <c r="H1430" s="113" t="s">
        <v>163</v>
      </c>
      <c r="I1430" s="113" t="s">
        <v>2731</v>
      </c>
      <c r="J1430" s="112" t="s">
        <v>2808</v>
      </c>
    </row>
    <row r="1431" spans="2:10">
      <c r="B1431" s="113">
        <v>185</v>
      </c>
      <c r="C1431" s="113"/>
      <c r="D1431" s="113" t="s">
        <v>2458</v>
      </c>
      <c r="H1431" s="113" t="s">
        <v>452</v>
      </c>
      <c r="I1431" s="113" t="s">
        <v>2731</v>
      </c>
      <c r="J1431" s="112" t="s">
        <v>2809</v>
      </c>
    </row>
    <row r="1432" spans="2:10">
      <c r="B1432" s="113">
        <v>186</v>
      </c>
      <c r="C1432" s="113"/>
      <c r="D1432" s="113" t="s">
        <v>2458</v>
      </c>
      <c r="H1432" s="113" t="s">
        <v>153</v>
      </c>
      <c r="I1432" s="113" t="s">
        <v>2731</v>
      </c>
      <c r="J1432" s="112" t="s">
        <v>2459</v>
      </c>
    </row>
    <row r="1433" spans="2:10">
      <c r="B1433" s="113">
        <v>186</v>
      </c>
      <c r="C1433" s="113"/>
      <c r="D1433" s="113" t="s">
        <v>2458</v>
      </c>
      <c r="H1433" s="113" t="s">
        <v>153</v>
      </c>
      <c r="I1433" s="113" t="s">
        <v>153</v>
      </c>
      <c r="J1433" s="112" t="s">
        <v>2732</v>
      </c>
    </row>
    <row r="1434" spans="2:10">
      <c r="B1434" s="113">
        <v>186</v>
      </c>
      <c r="C1434" s="113"/>
      <c r="D1434" s="113" t="s">
        <v>2458</v>
      </c>
      <c r="H1434" s="113" t="s">
        <v>153</v>
      </c>
      <c r="I1434" s="113" t="s">
        <v>155</v>
      </c>
      <c r="J1434" s="112" t="s">
        <v>2733</v>
      </c>
    </row>
    <row r="1435" spans="2:10">
      <c r="B1435" s="113">
        <v>186</v>
      </c>
      <c r="C1435" s="113"/>
      <c r="D1435" s="113" t="s">
        <v>2458</v>
      </c>
      <c r="H1435" s="113" t="s">
        <v>153</v>
      </c>
      <c r="I1435" s="113" t="s">
        <v>157</v>
      </c>
      <c r="J1435" s="112" t="s">
        <v>2734</v>
      </c>
    </row>
    <row r="1436" spans="2:10">
      <c r="B1436" s="113">
        <v>186</v>
      </c>
      <c r="C1436" s="113"/>
      <c r="D1436" s="113" t="s">
        <v>2458</v>
      </c>
      <c r="H1436" s="113" t="s">
        <v>153</v>
      </c>
      <c r="I1436" s="113" t="s">
        <v>159</v>
      </c>
      <c r="J1436" s="112" t="s">
        <v>170</v>
      </c>
    </row>
    <row r="1437" spans="2:10">
      <c r="B1437" s="113">
        <v>186</v>
      </c>
      <c r="C1437" s="113"/>
      <c r="D1437" s="113" t="s">
        <v>2458</v>
      </c>
      <c r="H1437" s="113" t="s">
        <v>153</v>
      </c>
      <c r="I1437" s="113" t="s">
        <v>161</v>
      </c>
      <c r="J1437" s="112" t="s">
        <v>170</v>
      </c>
    </row>
    <row r="1438" spans="2:10">
      <c r="B1438" s="113">
        <v>186</v>
      </c>
      <c r="C1438" s="113"/>
      <c r="D1438" s="113" t="s">
        <v>2458</v>
      </c>
      <c r="H1438" s="113" t="s">
        <v>163</v>
      </c>
      <c r="I1438" s="113" t="s">
        <v>2731</v>
      </c>
      <c r="J1438" s="112" t="s">
        <v>2810</v>
      </c>
    </row>
    <row r="1439" spans="2:10">
      <c r="B1439" s="113">
        <v>186</v>
      </c>
      <c r="C1439" s="113"/>
      <c r="D1439" s="113" t="s">
        <v>2458</v>
      </c>
      <c r="H1439" s="113" t="s">
        <v>452</v>
      </c>
      <c r="I1439" s="113" t="s">
        <v>2731</v>
      </c>
      <c r="J1439" s="112" t="s">
        <v>2811</v>
      </c>
    </row>
    <row r="1440" spans="2:10">
      <c r="B1440" s="113">
        <v>187</v>
      </c>
      <c r="C1440" s="113"/>
      <c r="D1440" s="113" t="s">
        <v>2458</v>
      </c>
      <c r="H1440" s="113" t="s">
        <v>153</v>
      </c>
      <c r="I1440" s="113" t="s">
        <v>2731</v>
      </c>
      <c r="J1440" s="112" t="s">
        <v>2461</v>
      </c>
    </row>
    <row r="1441" spans="2:10">
      <c r="B1441" s="113">
        <v>187</v>
      </c>
      <c r="C1441" s="113"/>
      <c r="D1441" s="113" t="s">
        <v>2458</v>
      </c>
      <c r="H1441" s="113" t="s">
        <v>153</v>
      </c>
      <c r="I1441" s="113" t="s">
        <v>153</v>
      </c>
      <c r="J1441" s="112" t="s">
        <v>2732</v>
      </c>
    </row>
    <row r="1442" spans="2:10">
      <c r="B1442" s="113">
        <v>187</v>
      </c>
      <c r="C1442" s="113"/>
      <c r="D1442" s="113" t="s">
        <v>2458</v>
      </c>
      <c r="H1442" s="113" t="s">
        <v>153</v>
      </c>
      <c r="I1442" s="113" t="s">
        <v>155</v>
      </c>
      <c r="J1442" s="112" t="s">
        <v>2733</v>
      </c>
    </row>
    <row r="1443" spans="2:10">
      <c r="B1443" s="113">
        <v>187</v>
      </c>
      <c r="C1443" s="113"/>
      <c r="D1443" s="113" t="s">
        <v>2458</v>
      </c>
      <c r="H1443" s="113" t="s">
        <v>153</v>
      </c>
      <c r="I1443" s="113" t="s">
        <v>157</v>
      </c>
      <c r="J1443" s="112" t="s">
        <v>2734</v>
      </c>
    </row>
    <row r="1444" spans="2:10">
      <c r="B1444" s="113">
        <v>187</v>
      </c>
      <c r="C1444" s="113"/>
      <c r="D1444" s="113" t="s">
        <v>2458</v>
      </c>
      <c r="H1444" s="113" t="s">
        <v>153</v>
      </c>
      <c r="I1444" s="113" t="s">
        <v>159</v>
      </c>
      <c r="J1444" s="112" t="s">
        <v>170</v>
      </c>
    </row>
    <row r="1445" spans="2:10">
      <c r="B1445" s="113">
        <v>187</v>
      </c>
      <c r="C1445" s="113"/>
      <c r="D1445" s="113" t="s">
        <v>2458</v>
      </c>
      <c r="H1445" s="113" t="s">
        <v>153</v>
      </c>
      <c r="I1445" s="113" t="s">
        <v>161</v>
      </c>
      <c r="J1445" s="112" t="s">
        <v>170</v>
      </c>
    </row>
    <row r="1446" spans="2:10">
      <c r="B1446" s="113">
        <v>187</v>
      </c>
      <c r="C1446" s="113"/>
      <c r="D1446" s="113" t="s">
        <v>2458</v>
      </c>
      <c r="H1446" s="113" t="s">
        <v>163</v>
      </c>
      <c r="I1446" s="113" t="s">
        <v>2731</v>
      </c>
      <c r="J1446" s="112" t="s">
        <v>2812</v>
      </c>
    </row>
    <row r="1447" spans="2:10">
      <c r="B1447" s="113">
        <v>187</v>
      </c>
      <c r="C1447" s="113"/>
      <c r="D1447" s="113" t="s">
        <v>2458</v>
      </c>
      <c r="H1447" s="113" t="s">
        <v>452</v>
      </c>
      <c r="I1447" s="113" t="s">
        <v>2731</v>
      </c>
      <c r="J1447" s="112" t="s">
        <v>2813</v>
      </c>
    </row>
    <row r="1448" spans="2:10">
      <c r="B1448" s="113">
        <v>187</v>
      </c>
      <c r="C1448" s="113"/>
      <c r="D1448" s="113" t="s">
        <v>2458</v>
      </c>
      <c r="H1448" s="113" t="s">
        <v>344</v>
      </c>
      <c r="I1448" s="113" t="s">
        <v>2731</v>
      </c>
      <c r="J1448" s="112" t="s">
        <v>2814</v>
      </c>
    </row>
    <row r="1449" spans="2:10">
      <c r="B1449" s="113">
        <v>188</v>
      </c>
      <c r="C1449" s="113"/>
      <c r="D1449" s="113" t="s">
        <v>2458</v>
      </c>
      <c r="H1449" s="113" t="s">
        <v>153</v>
      </c>
      <c r="I1449" s="113" t="s">
        <v>2731</v>
      </c>
      <c r="J1449" s="112" t="s">
        <v>2463</v>
      </c>
    </row>
    <row r="1450" spans="2:10">
      <c r="B1450" s="113">
        <v>188</v>
      </c>
      <c r="C1450" s="113"/>
      <c r="D1450" s="113" t="s">
        <v>2458</v>
      </c>
      <c r="H1450" s="113" t="s">
        <v>153</v>
      </c>
      <c r="I1450" s="113" t="s">
        <v>153</v>
      </c>
      <c r="J1450" s="112" t="s">
        <v>2732</v>
      </c>
    </row>
    <row r="1451" spans="2:10">
      <c r="B1451" s="113">
        <v>188</v>
      </c>
      <c r="C1451" s="113"/>
      <c r="D1451" s="113" t="s">
        <v>2458</v>
      </c>
      <c r="H1451" s="113" t="s">
        <v>153</v>
      </c>
      <c r="I1451" s="113" t="s">
        <v>155</v>
      </c>
      <c r="J1451" s="112" t="s">
        <v>2733</v>
      </c>
    </row>
    <row r="1452" spans="2:10">
      <c r="B1452" s="113">
        <v>188</v>
      </c>
      <c r="C1452" s="113"/>
      <c r="D1452" s="113" t="s">
        <v>2458</v>
      </c>
      <c r="H1452" s="113" t="s">
        <v>153</v>
      </c>
      <c r="I1452" s="113" t="s">
        <v>157</v>
      </c>
      <c r="J1452" s="112" t="s">
        <v>2734</v>
      </c>
    </row>
    <row r="1453" spans="2:10">
      <c r="B1453" s="113">
        <v>188</v>
      </c>
      <c r="C1453" s="113"/>
      <c r="D1453" s="113" t="s">
        <v>2458</v>
      </c>
      <c r="H1453" s="113" t="s">
        <v>153</v>
      </c>
      <c r="I1453" s="113" t="s">
        <v>159</v>
      </c>
      <c r="J1453" s="112" t="s">
        <v>170</v>
      </c>
    </row>
    <row r="1454" spans="2:10">
      <c r="B1454" s="113">
        <v>188</v>
      </c>
      <c r="C1454" s="113"/>
      <c r="D1454" s="113" t="s">
        <v>2458</v>
      </c>
      <c r="H1454" s="113" t="s">
        <v>153</v>
      </c>
      <c r="I1454" s="113" t="s">
        <v>161</v>
      </c>
      <c r="J1454" s="112" t="s">
        <v>170</v>
      </c>
    </row>
    <row r="1455" spans="2:10">
      <c r="B1455" s="113">
        <v>188</v>
      </c>
      <c r="C1455" s="113"/>
      <c r="D1455" s="113" t="s">
        <v>2458</v>
      </c>
      <c r="H1455" s="113" t="s">
        <v>163</v>
      </c>
      <c r="I1455" s="113" t="s">
        <v>2731</v>
      </c>
      <c r="J1455" s="112" t="s">
        <v>2815</v>
      </c>
    </row>
    <row r="1456" spans="2:10">
      <c r="B1456" s="113">
        <v>189</v>
      </c>
      <c r="C1456" s="113" t="s">
        <v>2441</v>
      </c>
      <c r="H1456" s="113" t="s">
        <v>153</v>
      </c>
      <c r="I1456" s="113" t="s">
        <v>2731</v>
      </c>
      <c r="J1456" s="112" t="s">
        <v>2465</v>
      </c>
    </row>
    <row r="1457" spans="2:10">
      <c r="B1457" s="113">
        <v>189</v>
      </c>
      <c r="C1457" s="113" t="s">
        <v>2441</v>
      </c>
      <c r="H1457" s="113" t="s">
        <v>153</v>
      </c>
      <c r="I1457" s="113" t="s">
        <v>153</v>
      </c>
      <c r="J1457" s="112" t="s">
        <v>2732</v>
      </c>
    </row>
    <row r="1458" spans="2:10">
      <c r="B1458" s="113">
        <v>189</v>
      </c>
      <c r="C1458" s="113" t="s">
        <v>2441</v>
      </c>
      <c r="H1458" s="113" t="s">
        <v>153</v>
      </c>
      <c r="I1458" s="113" t="s">
        <v>155</v>
      </c>
      <c r="J1458" s="112" t="s">
        <v>2733</v>
      </c>
    </row>
    <row r="1459" spans="2:10">
      <c r="B1459" s="113">
        <v>189</v>
      </c>
      <c r="C1459" s="113" t="s">
        <v>2441</v>
      </c>
      <c r="H1459" s="113" t="s">
        <v>153</v>
      </c>
      <c r="I1459" s="113" t="s">
        <v>157</v>
      </c>
      <c r="J1459" s="112" t="s">
        <v>2734</v>
      </c>
    </row>
    <row r="1460" spans="2:10">
      <c r="B1460" s="113">
        <v>189</v>
      </c>
      <c r="C1460" s="113" t="s">
        <v>2441</v>
      </c>
      <c r="H1460" s="113" t="s">
        <v>153</v>
      </c>
      <c r="I1460" s="113" t="s">
        <v>159</v>
      </c>
      <c r="J1460" s="112" t="s">
        <v>170</v>
      </c>
    </row>
    <row r="1461" spans="2:10">
      <c r="B1461" s="113">
        <v>189</v>
      </c>
      <c r="C1461" s="113" t="s">
        <v>2441</v>
      </c>
      <c r="H1461" s="113" t="s">
        <v>153</v>
      </c>
      <c r="I1461" s="113" t="s">
        <v>161</v>
      </c>
      <c r="J1461" s="112" t="s">
        <v>170</v>
      </c>
    </row>
    <row r="1462" spans="2:10">
      <c r="B1462" s="113">
        <v>189</v>
      </c>
      <c r="C1462" s="113" t="s">
        <v>2441</v>
      </c>
      <c r="H1462" s="113" t="s">
        <v>163</v>
      </c>
      <c r="I1462" s="113" t="s">
        <v>2731</v>
      </c>
      <c r="J1462" s="112" t="s">
        <v>2816</v>
      </c>
    </row>
    <row r="1463" spans="2:10">
      <c r="B1463" s="113">
        <v>190</v>
      </c>
      <c r="C1463" s="113" t="s">
        <v>2441</v>
      </c>
      <c r="H1463" s="113" t="s">
        <v>153</v>
      </c>
      <c r="I1463" s="113" t="s">
        <v>2731</v>
      </c>
      <c r="J1463" s="112" t="s">
        <v>2465</v>
      </c>
    </row>
    <row r="1464" spans="2:10">
      <c r="B1464" s="113">
        <v>190</v>
      </c>
      <c r="C1464" s="113" t="s">
        <v>2441</v>
      </c>
      <c r="H1464" s="113" t="s">
        <v>153</v>
      </c>
      <c r="I1464" s="113" t="s">
        <v>153</v>
      </c>
      <c r="J1464" s="112" t="s">
        <v>2732</v>
      </c>
    </row>
    <row r="1465" spans="2:10">
      <c r="B1465" s="113">
        <v>190</v>
      </c>
      <c r="C1465" s="113" t="s">
        <v>2441</v>
      </c>
      <c r="H1465" s="113" t="s">
        <v>153</v>
      </c>
      <c r="I1465" s="113" t="s">
        <v>155</v>
      </c>
      <c r="J1465" s="112" t="s">
        <v>2733</v>
      </c>
    </row>
    <row r="1466" spans="2:10">
      <c r="B1466" s="113">
        <v>190</v>
      </c>
      <c r="C1466" s="113" t="s">
        <v>2441</v>
      </c>
      <c r="H1466" s="113" t="s">
        <v>153</v>
      </c>
      <c r="I1466" s="113" t="s">
        <v>157</v>
      </c>
      <c r="J1466" s="112" t="s">
        <v>2734</v>
      </c>
    </row>
    <row r="1467" spans="2:10">
      <c r="B1467" s="113">
        <v>190</v>
      </c>
      <c r="C1467" s="113" t="s">
        <v>2441</v>
      </c>
      <c r="H1467" s="113" t="s">
        <v>153</v>
      </c>
      <c r="I1467" s="113" t="s">
        <v>159</v>
      </c>
      <c r="J1467" s="112" t="s">
        <v>170</v>
      </c>
    </row>
    <row r="1468" spans="2:10">
      <c r="B1468" s="113">
        <v>190</v>
      </c>
      <c r="C1468" s="113" t="s">
        <v>2441</v>
      </c>
      <c r="H1468" s="113" t="s">
        <v>153</v>
      </c>
      <c r="I1468" s="113" t="s">
        <v>161</v>
      </c>
      <c r="J1468" s="112" t="s">
        <v>170</v>
      </c>
    </row>
    <row r="1469" spans="2:10">
      <c r="B1469" s="113">
        <v>190</v>
      </c>
      <c r="C1469" s="113" t="s">
        <v>2441</v>
      </c>
      <c r="H1469" s="113" t="s">
        <v>163</v>
      </c>
      <c r="I1469" s="113" t="s">
        <v>2731</v>
      </c>
      <c r="J1469" s="112" t="s">
        <v>2817</v>
      </c>
    </row>
    <row r="1470" spans="2:10">
      <c r="B1470" s="113">
        <v>191</v>
      </c>
      <c r="C1470" s="113" t="s">
        <v>2441</v>
      </c>
      <c r="H1470" s="113" t="s">
        <v>153</v>
      </c>
      <c r="I1470" s="113" t="s">
        <v>2731</v>
      </c>
      <c r="J1470" s="112" t="s">
        <v>2468</v>
      </c>
    </row>
    <row r="1471" spans="2:10">
      <c r="B1471" s="113">
        <v>191</v>
      </c>
      <c r="C1471" s="113" t="s">
        <v>2441</v>
      </c>
      <c r="H1471" s="113" t="s">
        <v>153</v>
      </c>
      <c r="I1471" s="113" t="s">
        <v>153</v>
      </c>
      <c r="J1471" s="112" t="s">
        <v>2732</v>
      </c>
    </row>
    <row r="1472" spans="2:10">
      <c r="B1472" s="113">
        <v>191</v>
      </c>
      <c r="C1472" s="113" t="s">
        <v>2441</v>
      </c>
      <c r="H1472" s="113" t="s">
        <v>153</v>
      </c>
      <c r="I1472" s="113" t="s">
        <v>155</v>
      </c>
      <c r="J1472" s="112" t="s">
        <v>2733</v>
      </c>
    </row>
    <row r="1473" spans="2:10">
      <c r="B1473" s="113">
        <v>191</v>
      </c>
      <c r="C1473" s="113" t="s">
        <v>2441</v>
      </c>
      <c r="H1473" s="113" t="s">
        <v>153</v>
      </c>
      <c r="I1473" s="113" t="s">
        <v>157</v>
      </c>
      <c r="J1473" s="112" t="s">
        <v>2734</v>
      </c>
    </row>
    <row r="1474" spans="2:10">
      <c r="B1474" s="113">
        <v>191</v>
      </c>
      <c r="C1474" s="113" t="s">
        <v>2441</v>
      </c>
      <c r="H1474" s="113" t="s">
        <v>153</v>
      </c>
      <c r="I1474" s="113" t="s">
        <v>159</v>
      </c>
      <c r="J1474" s="112" t="s">
        <v>170</v>
      </c>
    </row>
    <row r="1475" spans="2:10">
      <c r="B1475" s="113">
        <v>191</v>
      </c>
      <c r="C1475" s="113" t="s">
        <v>2441</v>
      </c>
      <c r="H1475" s="113" t="s">
        <v>153</v>
      </c>
      <c r="I1475" s="113" t="s">
        <v>161</v>
      </c>
      <c r="J1475" s="112" t="s">
        <v>170</v>
      </c>
    </row>
    <row r="1476" spans="2:10">
      <c r="B1476" s="113">
        <v>191</v>
      </c>
      <c r="C1476" s="113" t="s">
        <v>2441</v>
      </c>
      <c r="H1476" s="113" t="s">
        <v>163</v>
      </c>
      <c r="I1476" s="113" t="s">
        <v>2731</v>
      </c>
      <c r="J1476" s="112" t="s">
        <v>2818</v>
      </c>
    </row>
    <row r="1477" spans="2:10">
      <c r="B1477" s="113">
        <v>191</v>
      </c>
      <c r="C1477" s="113" t="s">
        <v>2441</v>
      </c>
      <c r="H1477" s="113" t="s">
        <v>452</v>
      </c>
      <c r="I1477" s="113" t="s">
        <v>2731</v>
      </c>
      <c r="J1477" s="112" t="s">
        <v>2819</v>
      </c>
    </row>
    <row r="1478" spans="2:10">
      <c r="B1478" s="113">
        <v>192</v>
      </c>
      <c r="C1478" s="113"/>
      <c r="D1478" s="113" t="s">
        <v>2458</v>
      </c>
      <c r="H1478" s="113" t="s">
        <v>153</v>
      </c>
      <c r="I1478" s="113" t="s">
        <v>2731</v>
      </c>
      <c r="J1478" s="112" t="s">
        <v>2470</v>
      </c>
    </row>
    <row r="1479" spans="2:10">
      <c r="B1479" s="113">
        <v>192</v>
      </c>
      <c r="C1479" s="113"/>
      <c r="D1479" s="113" t="s">
        <v>2458</v>
      </c>
      <c r="H1479" s="113" t="s">
        <v>153</v>
      </c>
      <c r="I1479" s="113" t="s">
        <v>153</v>
      </c>
      <c r="J1479" s="112" t="s">
        <v>2732</v>
      </c>
    </row>
    <row r="1480" spans="2:10">
      <c r="B1480" s="113">
        <v>192</v>
      </c>
      <c r="C1480" s="113"/>
      <c r="D1480" s="113" t="s">
        <v>2458</v>
      </c>
      <c r="H1480" s="113" t="s">
        <v>153</v>
      </c>
      <c r="I1480" s="113" t="s">
        <v>155</v>
      </c>
      <c r="J1480" s="112" t="s">
        <v>2733</v>
      </c>
    </row>
    <row r="1481" spans="2:10">
      <c r="B1481" s="113">
        <v>192</v>
      </c>
      <c r="C1481" s="113"/>
      <c r="D1481" s="113" t="s">
        <v>2458</v>
      </c>
      <c r="H1481" s="113" t="s">
        <v>153</v>
      </c>
      <c r="I1481" s="113" t="s">
        <v>157</v>
      </c>
      <c r="J1481" s="112" t="s">
        <v>2734</v>
      </c>
    </row>
    <row r="1482" spans="2:10">
      <c r="B1482" s="113">
        <v>192</v>
      </c>
      <c r="C1482" s="113"/>
      <c r="D1482" s="113" t="s">
        <v>2458</v>
      </c>
      <c r="H1482" s="113" t="s">
        <v>153</v>
      </c>
      <c r="I1482" s="113" t="s">
        <v>159</v>
      </c>
      <c r="J1482" s="112" t="s">
        <v>170</v>
      </c>
    </row>
    <row r="1483" spans="2:10">
      <c r="B1483" s="113">
        <v>192</v>
      </c>
      <c r="C1483" s="113"/>
      <c r="D1483" s="113" t="s">
        <v>2458</v>
      </c>
      <c r="H1483" s="113" t="s">
        <v>153</v>
      </c>
      <c r="I1483" s="113" t="s">
        <v>161</v>
      </c>
      <c r="J1483" s="112" t="s">
        <v>170</v>
      </c>
    </row>
    <row r="1484" spans="2:10">
      <c r="B1484" s="113">
        <v>192</v>
      </c>
      <c r="C1484" s="113"/>
      <c r="D1484" s="113" t="s">
        <v>2458</v>
      </c>
      <c r="H1484" s="113" t="s">
        <v>163</v>
      </c>
      <c r="I1484" s="113" t="s">
        <v>2731</v>
      </c>
      <c r="J1484" s="112" t="s">
        <v>2820</v>
      </c>
    </row>
    <row r="1485" spans="2:10">
      <c r="B1485" s="113">
        <v>193</v>
      </c>
      <c r="C1485" s="113"/>
      <c r="D1485" s="113" t="s">
        <v>2458</v>
      </c>
      <c r="H1485" s="113" t="s">
        <v>153</v>
      </c>
      <c r="I1485" s="113" t="s">
        <v>2731</v>
      </c>
      <c r="J1485" s="112" t="s">
        <v>2821</v>
      </c>
    </row>
    <row r="1486" spans="2:10">
      <c r="B1486" s="113">
        <v>193</v>
      </c>
      <c r="C1486" s="113"/>
      <c r="D1486" s="113" t="s">
        <v>2458</v>
      </c>
      <c r="H1486" s="113" t="s">
        <v>153</v>
      </c>
      <c r="I1486" s="113" t="s">
        <v>153</v>
      </c>
      <c r="J1486" s="112" t="s">
        <v>2732</v>
      </c>
    </row>
    <row r="1487" spans="2:10">
      <c r="B1487" s="113">
        <v>193</v>
      </c>
      <c r="C1487" s="113"/>
      <c r="D1487" s="113" t="s">
        <v>2458</v>
      </c>
      <c r="H1487" s="113" t="s">
        <v>153</v>
      </c>
      <c r="I1487" s="113" t="s">
        <v>155</v>
      </c>
      <c r="J1487" s="112" t="s">
        <v>2733</v>
      </c>
    </row>
    <row r="1488" spans="2:10">
      <c r="B1488" s="113">
        <v>193</v>
      </c>
      <c r="C1488" s="113"/>
      <c r="D1488" s="113" t="s">
        <v>2458</v>
      </c>
      <c r="H1488" s="113" t="s">
        <v>153</v>
      </c>
      <c r="I1488" s="113" t="s">
        <v>157</v>
      </c>
      <c r="J1488" s="112" t="s">
        <v>2734</v>
      </c>
    </row>
    <row r="1489" spans="2:10">
      <c r="B1489" s="113">
        <v>193</v>
      </c>
      <c r="C1489" s="113"/>
      <c r="D1489" s="113" t="s">
        <v>2458</v>
      </c>
      <c r="H1489" s="113" t="s">
        <v>153</v>
      </c>
      <c r="I1489" s="113" t="s">
        <v>159</v>
      </c>
      <c r="J1489" s="112" t="s">
        <v>170</v>
      </c>
    </row>
    <row r="1490" spans="2:10">
      <c r="B1490" s="113">
        <v>193</v>
      </c>
      <c r="C1490" s="113"/>
      <c r="D1490" s="113" t="s">
        <v>2458</v>
      </c>
      <c r="H1490" s="113" t="s">
        <v>153</v>
      </c>
      <c r="I1490" s="113" t="s">
        <v>161</v>
      </c>
      <c r="J1490" s="112" t="s">
        <v>170</v>
      </c>
    </row>
    <row r="1491" spans="2:10">
      <c r="B1491" s="113">
        <v>193</v>
      </c>
      <c r="C1491" s="113"/>
      <c r="D1491" s="113" t="s">
        <v>2458</v>
      </c>
      <c r="H1491" s="113" t="s">
        <v>163</v>
      </c>
      <c r="I1491" s="113" t="s">
        <v>2731</v>
      </c>
      <c r="J1491" s="112" t="s">
        <v>2822</v>
      </c>
    </row>
    <row r="1492" spans="2:10">
      <c r="B1492" s="113">
        <v>194</v>
      </c>
      <c r="C1492" s="113"/>
      <c r="D1492" s="113" t="s">
        <v>2458</v>
      </c>
      <c r="H1492" s="113" t="s">
        <v>153</v>
      </c>
      <c r="I1492" s="113" t="s">
        <v>2731</v>
      </c>
      <c r="J1492" s="112" t="s">
        <v>2821</v>
      </c>
    </row>
    <row r="1493" spans="2:10">
      <c r="B1493" s="113">
        <v>194</v>
      </c>
      <c r="C1493" s="113"/>
      <c r="D1493" s="113" t="s">
        <v>2458</v>
      </c>
      <c r="H1493" s="113" t="s">
        <v>153</v>
      </c>
      <c r="I1493" s="113" t="s">
        <v>153</v>
      </c>
      <c r="J1493" s="112" t="s">
        <v>2732</v>
      </c>
    </row>
    <row r="1494" spans="2:10">
      <c r="B1494" s="113">
        <v>194</v>
      </c>
      <c r="C1494" s="113"/>
      <c r="D1494" s="113" t="s">
        <v>2458</v>
      </c>
      <c r="H1494" s="113" t="s">
        <v>153</v>
      </c>
      <c r="I1494" s="113" t="s">
        <v>155</v>
      </c>
      <c r="J1494" s="112" t="s">
        <v>2733</v>
      </c>
    </row>
    <row r="1495" spans="2:10">
      <c r="B1495" s="113">
        <v>194</v>
      </c>
      <c r="C1495" s="113"/>
      <c r="D1495" s="113" t="s">
        <v>2458</v>
      </c>
      <c r="H1495" s="113" t="s">
        <v>153</v>
      </c>
      <c r="I1495" s="113" t="s">
        <v>157</v>
      </c>
      <c r="J1495" s="112" t="s">
        <v>2734</v>
      </c>
    </row>
    <row r="1496" spans="2:10">
      <c r="B1496" s="113">
        <v>194</v>
      </c>
      <c r="C1496" s="113"/>
      <c r="D1496" s="113" t="s">
        <v>2458</v>
      </c>
      <c r="H1496" s="113" t="s">
        <v>153</v>
      </c>
      <c r="I1496" s="113" t="s">
        <v>159</v>
      </c>
      <c r="J1496" s="112" t="s">
        <v>170</v>
      </c>
    </row>
    <row r="1497" spans="2:10">
      <c r="B1497" s="113">
        <v>194</v>
      </c>
      <c r="C1497" s="113"/>
      <c r="D1497" s="113" t="s">
        <v>2458</v>
      </c>
      <c r="H1497" s="113" t="s">
        <v>153</v>
      </c>
      <c r="I1497" s="113" t="s">
        <v>161</v>
      </c>
      <c r="J1497" s="112" t="s">
        <v>170</v>
      </c>
    </row>
    <row r="1498" spans="2:10">
      <c r="B1498" s="113">
        <v>194</v>
      </c>
      <c r="C1498" s="113"/>
      <c r="D1498" s="113" t="s">
        <v>2458</v>
      </c>
      <c r="H1498" s="113" t="s">
        <v>163</v>
      </c>
      <c r="I1498" s="113" t="s">
        <v>2731</v>
      </c>
      <c r="J1498" s="112" t="s">
        <v>2823</v>
      </c>
    </row>
    <row r="1499" spans="2:10">
      <c r="B1499" s="113">
        <v>195</v>
      </c>
      <c r="C1499" s="113" t="s">
        <v>2441</v>
      </c>
      <c r="H1499" s="113" t="s">
        <v>153</v>
      </c>
      <c r="I1499" s="113" t="s">
        <v>2731</v>
      </c>
      <c r="J1499" s="112" t="s">
        <v>2474</v>
      </c>
    </row>
    <row r="1500" spans="2:10">
      <c r="B1500" s="113">
        <v>195</v>
      </c>
      <c r="C1500" s="113" t="s">
        <v>2441</v>
      </c>
      <c r="H1500" s="113" t="s">
        <v>153</v>
      </c>
      <c r="I1500" s="113" t="s">
        <v>153</v>
      </c>
      <c r="J1500" s="112" t="s">
        <v>2732</v>
      </c>
    </row>
    <row r="1501" spans="2:10">
      <c r="B1501" s="113">
        <v>195</v>
      </c>
      <c r="C1501" s="113" t="s">
        <v>2441</v>
      </c>
      <c r="H1501" s="113" t="s">
        <v>153</v>
      </c>
      <c r="I1501" s="113" t="s">
        <v>155</v>
      </c>
      <c r="J1501" s="112" t="s">
        <v>2733</v>
      </c>
    </row>
    <row r="1502" spans="2:10">
      <c r="B1502" s="113">
        <v>195</v>
      </c>
      <c r="C1502" s="113" t="s">
        <v>2441</v>
      </c>
      <c r="H1502" s="113" t="s">
        <v>153</v>
      </c>
      <c r="I1502" s="113" t="s">
        <v>157</v>
      </c>
      <c r="J1502" s="112" t="s">
        <v>2734</v>
      </c>
    </row>
    <row r="1503" spans="2:10">
      <c r="B1503" s="113">
        <v>195</v>
      </c>
      <c r="C1503" s="113" t="s">
        <v>2441</v>
      </c>
      <c r="H1503" s="113" t="s">
        <v>153</v>
      </c>
      <c r="I1503" s="113" t="s">
        <v>159</v>
      </c>
      <c r="J1503" s="112" t="s">
        <v>170</v>
      </c>
    </row>
    <row r="1504" spans="2:10">
      <c r="B1504" s="113">
        <v>195</v>
      </c>
      <c r="C1504" s="113" t="s">
        <v>2441</v>
      </c>
      <c r="H1504" s="113" t="s">
        <v>153</v>
      </c>
      <c r="I1504" s="113" t="s">
        <v>161</v>
      </c>
      <c r="J1504" s="112" t="s">
        <v>170</v>
      </c>
    </row>
    <row r="1505" spans="2:10">
      <c r="B1505" s="113">
        <v>195</v>
      </c>
      <c r="C1505" s="113" t="s">
        <v>2441</v>
      </c>
      <c r="H1505" s="113" t="s">
        <v>163</v>
      </c>
      <c r="I1505" s="113" t="s">
        <v>2731</v>
      </c>
      <c r="J1505" s="112" t="s">
        <v>2824</v>
      </c>
    </row>
    <row r="1506" spans="2:10">
      <c r="B1506" s="113">
        <v>195</v>
      </c>
      <c r="C1506" s="113" t="s">
        <v>2441</v>
      </c>
      <c r="H1506" s="113" t="s">
        <v>452</v>
      </c>
      <c r="I1506" s="113" t="s">
        <v>2731</v>
      </c>
      <c r="J1506" s="112" t="s">
        <v>2825</v>
      </c>
    </row>
    <row r="1507" spans="2:10">
      <c r="B1507" s="113">
        <v>195</v>
      </c>
      <c r="C1507" s="113" t="s">
        <v>2441</v>
      </c>
      <c r="H1507" s="113" t="s">
        <v>344</v>
      </c>
      <c r="I1507" s="113" t="s">
        <v>2731</v>
      </c>
      <c r="J1507" s="112" t="s">
        <v>2826</v>
      </c>
    </row>
    <row r="1508" spans="2:10">
      <c r="B1508" s="113">
        <v>196</v>
      </c>
      <c r="C1508" s="113" t="s">
        <v>2441</v>
      </c>
      <c r="H1508" s="113" t="s">
        <v>153</v>
      </c>
      <c r="I1508" s="113" t="s">
        <v>2731</v>
      </c>
      <c r="J1508" s="112" t="s">
        <v>2476</v>
      </c>
    </row>
    <row r="1509" spans="2:10">
      <c r="B1509" s="113">
        <v>196</v>
      </c>
      <c r="C1509" s="113" t="s">
        <v>2441</v>
      </c>
      <c r="H1509" s="113" t="s">
        <v>153</v>
      </c>
      <c r="I1509" s="113" t="s">
        <v>153</v>
      </c>
      <c r="J1509" s="112" t="s">
        <v>2732</v>
      </c>
    </row>
    <row r="1510" spans="2:10">
      <c r="B1510" s="113">
        <v>196</v>
      </c>
      <c r="C1510" s="113" t="s">
        <v>2441</v>
      </c>
      <c r="H1510" s="113" t="s">
        <v>153</v>
      </c>
      <c r="I1510" s="113" t="s">
        <v>155</v>
      </c>
      <c r="J1510" s="112" t="s">
        <v>2733</v>
      </c>
    </row>
    <row r="1511" spans="2:10">
      <c r="B1511" s="113">
        <v>196</v>
      </c>
      <c r="C1511" s="113" t="s">
        <v>2441</v>
      </c>
      <c r="H1511" s="113" t="s">
        <v>153</v>
      </c>
      <c r="I1511" s="113" t="s">
        <v>157</v>
      </c>
      <c r="J1511" s="112" t="s">
        <v>2734</v>
      </c>
    </row>
    <row r="1512" spans="2:10">
      <c r="B1512" s="113">
        <v>196</v>
      </c>
      <c r="C1512" s="113" t="s">
        <v>2441</v>
      </c>
      <c r="H1512" s="113" t="s">
        <v>153</v>
      </c>
      <c r="I1512" s="113" t="s">
        <v>159</v>
      </c>
      <c r="J1512" s="112" t="s">
        <v>170</v>
      </c>
    </row>
    <row r="1513" spans="2:10">
      <c r="B1513" s="113">
        <v>196</v>
      </c>
      <c r="C1513" s="113" t="s">
        <v>2441</v>
      </c>
      <c r="H1513" s="113" t="s">
        <v>153</v>
      </c>
      <c r="I1513" s="113" t="s">
        <v>161</v>
      </c>
      <c r="J1513" s="112" t="s">
        <v>170</v>
      </c>
    </row>
    <row r="1514" spans="2:10">
      <c r="B1514" s="113">
        <v>196</v>
      </c>
      <c r="C1514" s="113" t="s">
        <v>2441</v>
      </c>
      <c r="H1514" s="113" t="s">
        <v>163</v>
      </c>
      <c r="I1514" s="113" t="s">
        <v>2731</v>
      </c>
      <c r="J1514" s="112" t="s">
        <v>2827</v>
      </c>
    </row>
    <row r="1515" spans="2:10">
      <c r="B1515" s="113">
        <v>196</v>
      </c>
      <c r="C1515" s="113" t="s">
        <v>2441</v>
      </c>
      <c r="H1515" s="113" t="s">
        <v>452</v>
      </c>
      <c r="I1515" s="113" t="s">
        <v>2731</v>
      </c>
      <c r="J1515" s="112" t="s">
        <v>2828</v>
      </c>
    </row>
    <row r="1516" spans="2:10">
      <c r="B1516" s="113">
        <v>196</v>
      </c>
      <c r="C1516" s="113" t="s">
        <v>2441</v>
      </c>
      <c r="H1516" s="113" t="s">
        <v>344</v>
      </c>
      <c r="I1516" s="113" t="s">
        <v>2731</v>
      </c>
      <c r="J1516" s="112" t="s">
        <v>2829</v>
      </c>
    </row>
    <row r="1517" spans="2:10">
      <c r="B1517" s="113">
        <v>197</v>
      </c>
      <c r="C1517" s="113" t="s">
        <v>2441</v>
      </c>
      <c r="H1517" s="113" t="s">
        <v>153</v>
      </c>
      <c r="I1517" s="113" t="s">
        <v>2731</v>
      </c>
      <c r="J1517" s="112" t="s">
        <v>2478</v>
      </c>
    </row>
    <row r="1518" spans="2:10">
      <c r="B1518" s="113">
        <v>197</v>
      </c>
      <c r="C1518" s="113" t="s">
        <v>2441</v>
      </c>
      <c r="H1518" s="113" t="s">
        <v>153</v>
      </c>
      <c r="I1518" s="113" t="s">
        <v>153</v>
      </c>
      <c r="J1518" s="112" t="s">
        <v>2732</v>
      </c>
    </row>
    <row r="1519" spans="2:10">
      <c r="B1519" s="113">
        <v>197</v>
      </c>
      <c r="C1519" s="113" t="s">
        <v>2441</v>
      </c>
      <c r="H1519" s="113" t="s">
        <v>153</v>
      </c>
      <c r="I1519" s="113" t="s">
        <v>155</v>
      </c>
      <c r="J1519" s="112" t="s">
        <v>2733</v>
      </c>
    </row>
    <row r="1520" spans="2:10">
      <c r="B1520" s="113">
        <v>197</v>
      </c>
      <c r="C1520" s="113" t="s">
        <v>2441</v>
      </c>
      <c r="H1520" s="113" t="s">
        <v>153</v>
      </c>
      <c r="I1520" s="113" t="s">
        <v>157</v>
      </c>
      <c r="J1520" s="112" t="s">
        <v>2734</v>
      </c>
    </row>
    <row r="1521" spans="2:10">
      <c r="B1521" s="113">
        <v>197</v>
      </c>
      <c r="C1521" s="113" t="s">
        <v>2441</v>
      </c>
      <c r="H1521" s="113" t="s">
        <v>153</v>
      </c>
      <c r="I1521" s="113" t="s">
        <v>159</v>
      </c>
      <c r="J1521" s="112" t="s">
        <v>170</v>
      </c>
    </row>
    <row r="1522" spans="2:10">
      <c r="B1522" s="113">
        <v>197</v>
      </c>
      <c r="C1522" s="113" t="s">
        <v>2441</v>
      </c>
      <c r="H1522" s="113" t="s">
        <v>153</v>
      </c>
      <c r="I1522" s="113" t="s">
        <v>161</v>
      </c>
      <c r="J1522" s="112" t="s">
        <v>170</v>
      </c>
    </row>
    <row r="1523" spans="2:10">
      <c r="B1523" s="113">
        <v>197</v>
      </c>
      <c r="C1523" s="113" t="s">
        <v>2441</v>
      </c>
      <c r="H1523" s="113" t="s">
        <v>163</v>
      </c>
      <c r="I1523" s="113" t="s">
        <v>2731</v>
      </c>
      <c r="J1523" s="112" t="s">
        <v>2830</v>
      </c>
    </row>
    <row r="1524" spans="2:10">
      <c r="B1524" s="113">
        <v>197</v>
      </c>
      <c r="C1524" s="113" t="s">
        <v>2441</v>
      </c>
      <c r="H1524" s="113" t="s">
        <v>452</v>
      </c>
      <c r="I1524" s="113" t="s">
        <v>2731</v>
      </c>
      <c r="J1524" s="112" t="s">
        <v>2831</v>
      </c>
    </row>
    <row r="1525" spans="2:10">
      <c r="B1525" s="113">
        <v>197</v>
      </c>
      <c r="C1525" s="113" t="s">
        <v>2441</v>
      </c>
      <c r="H1525" s="113" t="s">
        <v>344</v>
      </c>
      <c r="I1525" s="113" t="s">
        <v>2731</v>
      </c>
      <c r="J1525" s="112" t="s">
        <v>2832</v>
      </c>
    </row>
    <row r="1526" spans="2:10">
      <c r="B1526" s="113">
        <v>198</v>
      </c>
      <c r="C1526" s="113" t="s">
        <v>2441</v>
      </c>
      <c r="H1526" s="113" t="s">
        <v>153</v>
      </c>
      <c r="I1526" s="113" t="s">
        <v>2731</v>
      </c>
      <c r="J1526" s="112" t="s">
        <v>2480</v>
      </c>
    </row>
    <row r="1527" spans="2:10">
      <c r="B1527" s="113">
        <v>198</v>
      </c>
      <c r="C1527" s="113" t="s">
        <v>2441</v>
      </c>
      <c r="H1527" s="113" t="s">
        <v>153</v>
      </c>
      <c r="I1527" s="113" t="s">
        <v>153</v>
      </c>
      <c r="J1527" s="112" t="s">
        <v>2732</v>
      </c>
    </row>
    <row r="1528" spans="2:10">
      <c r="B1528" s="113">
        <v>198</v>
      </c>
      <c r="C1528" s="113" t="s">
        <v>2441</v>
      </c>
      <c r="H1528" s="113" t="s">
        <v>153</v>
      </c>
      <c r="I1528" s="113" t="s">
        <v>155</v>
      </c>
      <c r="J1528" s="112" t="s">
        <v>2733</v>
      </c>
    </row>
    <row r="1529" spans="2:10">
      <c r="B1529" s="113">
        <v>198</v>
      </c>
      <c r="C1529" s="113" t="s">
        <v>2441</v>
      </c>
      <c r="H1529" s="113" t="s">
        <v>153</v>
      </c>
      <c r="I1529" s="113" t="s">
        <v>157</v>
      </c>
      <c r="J1529" s="112" t="s">
        <v>2734</v>
      </c>
    </row>
    <row r="1530" spans="2:10">
      <c r="B1530" s="113">
        <v>198</v>
      </c>
      <c r="C1530" s="113" t="s">
        <v>2441</v>
      </c>
      <c r="H1530" s="113" t="s">
        <v>153</v>
      </c>
      <c r="I1530" s="113" t="s">
        <v>159</v>
      </c>
      <c r="J1530" s="112" t="s">
        <v>170</v>
      </c>
    </row>
    <row r="1531" spans="2:10">
      <c r="B1531" s="113">
        <v>198</v>
      </c>
      <c r="C1531" s="113" t="s">
        <v>2441</v>
      </c>
      <c r="H1531" s="113" t="s">
        <v>153</v>
      </c>
      <c r="I1531" s="113" t="s">
        <v>161</v>
      </c>
      <c r="J1531" s="112" t="s">
        <v>170</v>
      </c>
    </row>
    <row r="1532" spans="2:10">
      <c r="B1532" s="113">
        <v>198</v>
      </c>
      <c r="C1532" s="113" t="s">
        <v>2441</v>
      </c>
      <c r="H1532" s="113" t="s">
        <v>163</v>
      </c>
      <c r="I1532" s="113" t="s">
        <v>2731</v>
      </c>
      <c r="J1532" s="112" t="s">
        <v>2833</v>
      </c>
    </row>
    <row r="1533" spans="2:10">
      <c r="B1533" s="113">
        <v>198</v>
      </c>
      <c r="C1533" s="113" t="s">
        <v>2441</v>
      </c>
      <c r="H1533" s="113" t="s">
        <v>452</v>
      </c>
      <c r="I1533" s="113" t="s">
        <v>2731</v>
      </c>
      <c r="J1533" s="112" t="s">
        <v>2834</v>
      </c>
    </row>
    <row r="1534" spans="2:10">
      <c r="B1534" s="113">
        <v>199</v>
      </c>
      <c r="C1534" s="113" t="s">
        <v>2441</v>
      </c>
      <c r="H1534" s="113" t="s">
        <v>153</v>
      </c>
      <c r="I1534" s="113" t="s">
        <v>2731</v>
      </c>
      <c r="J1534" s="112" t="s">
        <v>2482</v>
      </c>
    </row>
    <row r="1535" spans="2:10">
      <c r="B1535" s="113">
        <v>199</v>
      </c>
      <c r="C1535" s="113" t="s">
        <v>2441</v>
      </c>
      <c r="H1535" s="113" t="s">
        <v>153</v>
      </c>
      <c r="I1535" s="113" t="s">
        <v>153</v>
      </c>
      <c r="J1535" s="112" t="s">
        <v>2732</v>
      </c>
    </row>
    <row r="1536" spans="2:10">
      <c r="B1536" s="113">
        <v>199</v>
      </c>
      <c r="C1536" s="113" t="s">
        <v>2441</v>
      </c>
      <c r="H1536" s="113" t="s">
        <v>153</v>
      </c>
      <c r="I1536" s="113" t="s">
        <v>155</v>
      </c>
      <c r="J1536" s="112" t="s">
        <v>2733</v>
      </c>
    </row>
    <row r="1537" spans="2:10">
      <c r="B1537" s="113">
        <v>199</v>
      </c>
      <c r="C1537" s="113" t="s">
        <v>2441</v>
      </c>
      <c r="H1537" s="113" t="s">
        <v>153</v>
      </c>
      <c r="I1537" s="113" t="s">
        <v>157</v>
      </c>
      <c r="J1537" s="112" t="s">
        <v>2734</v>
      </c>
    </row>
    <row r="1538" spans="2:10">
      <c r="B1538" s="113">
        <v>199</v>
      </c>
      <c r="C1538" s="113" t="s">
        <v>2441</v>
      </c>
      <c r="H1538" s="113" t="s">
        <v>153</v>
      </c>
      <c r="I1538" s="113" t="s">
        <v>159</v>
      </c>
      <c r="J1538" s="112" t="s">
        <v>170</v>
      </c>
    </row>
    <row r="1539" spans="2:10">
      <c r="B1539" s="113">
        <v>199</v>
      </c>
      <c r="C1539" s="113" t="s">
        <v>2441</v>
      </c>
      <c r="H1539" s="113" t="s">
        <v>153</v>
      </c>
      <c r="I1539" s="113" t="s">
        <v>161</v>
      </c>
      <c r="J1539" s="112" t="s">
        <v>170</v>
      </c>
    </row>
    <row r="1540" spans="2:10">
      <c r="B1540" s="113">
        <v>199</v>
      </c>
      <c r="C1540" s="113" t="s">
        <v>2441</v>
      </c>
      <c r="H1540" s="113" t="s">
        <v>163</v>
      </c>
      <c r="I1540" s="113" t="s">
        <v>2731</v>
      </c>
      <c r="J1540" s="112" t="s">
        <v>2835</v>
      </c>
    </row>
    <row r="1541" spans="2:10">
      <c r="B1541" s="113">
        <v>199</v>
      </c>
      <c r="C1541" s="113" t="s">
        <v>2441</v>
      </c>
      <c r="H1541" s="113" t="s">
        <v>452</v>
      </c>
      <c r="I1541" s="113" t="s">
        <v>2731</v>
      </c>
      <c r="J1541" s="112" t="s">
        <v>2836</v>
      </c>
    </row>
    <row r="1542" spans="2:10">
      <c r="B1542" s="113">
        <v>200</v>
      </c>
      <c r="C1542" s="113" t="s">
        <v>2441</v>
      </c>
      <c r="H1542" s="113" t="s">
        <v>153</v>
      </c>
      <c r="I1542" s="113" t="s">
        <v>2731</v>
      </c>
      <c r="J1542" s="112" t="s">
        <v>2484</v>
      </c>
    </row>
    <row r="1543" spans="2:10">
      <c r="B1543" s="113">
        <v>200</v>
      </c>
      <c r="C1543" s="113" t="s">
        <v>2441</v>
      </c>
      <c r="H1543" s="113" t="s">
        <v>153</v>
      </c>
      <c r="I1543" s="113" t="s">
        <v>153</v>
      </c>
      <c r="J1543" s="112" t="s">
        <v>2732</v>
      </c>
    </row>
    <row r="1544" spans="2:10">
      <c r="B1544" s="113">
        <v>200</v>
      </c>
      <c r="C1544" s="113" t="s">
        <v>2441</v>
      </c>
      <c r="H1544" s="113" t="s">
        <v>153</v>
      </c>
      <c r="I1544" s="113" t="s">
        <v>155</v>
      </c>
      <c r="J1544" s="112" t="s">
        <v>2733</v>
      </c>
    </row>
    <row r="1545" spans="2:10">
      <c r="B1545" s="113">
        <v>200</v>
      </c>
      <c r="C1545" s="113" t="s">
        <v>2441</v>
      </c>
      <c r="H1545" s="113" t="s">
        <v>153</v>
      </c>
      <c r="I1545" s="113" t="s">
        <v>157</v>
      </c>
      <c r="J1545" s="112" t="s">
        <v>2734</v>
      </c>
    </row>
    <row r="1546" spans="2:10">
      <c r="B1546" s="113">
        <v>200</v>
      </c>
      <c r="C1546" s="113" t="s">
        <v>2441</v>
      </c>
      <c r="H1546" s="113" t="s">
        <v>153</v>
      </c>
      <c r="I1546" s="113" t="s">
        <v>159</v>
      </c>
      <c r="J1546" s="112" t="s">
        <v>170</v>
      </c>
    </row>
    <row r="1547" spans="2:10">
      <c r="B1547" s="113">
        <v>200</v>
      </c>
      <c r="C1547" s="113" t="s">
        <v>2441</v>
      </c>
      <c r="H1547" s="113" t="s">
        <v>153</v>
      </c>
      <c r="I1547" s="113" t="s">
        <v>161</v>
      </c>
      <c r="J1547" s="112" t="s">
        <v>170</v>
      </c>
    </row>
    <row r="1548" spans="2:10">
      <c r="B1548" s="113">
        <v>200</v>
      </c>
      <c r="C1548" s="113" t="s">
        <v>2441</v>
      </c>
      <c r="H1548" s="113" t="s">
        <v>163</v>
      </c>
      <c r="I1548" s="113" t="s">
        <v>2731</v>
      </c>
      <c r="J1548" s="112" t="s">
        <v>2837</v>
      </c>
    </row>
    <row r="1549" spans="2:10">
      <c r="B1549" s="113">
        <v>200</v>
      </c>
      <c r="C1549" s="113" t="s">
        <v>2441</v>
      </c>
      <c r="H1549" s="113" t="s">
        <v>452</v>
      </c>
      <c r="I1549" s="113" t="s">
        <v>2731</v>
      </c>
      <c r="J1549" s="112" t="s">
        <v>2838</v>
      </c>
    </row>
    <row r="1550" spans="2:10">
      <c r="B1550" s="113">
        <v>201</v>
      </c>
      <c r="C1550" s="113" t="s">
        <v>2153</v>
      </c>
      <c r="H1550" s="113" t="s">
        <v>153</v>
      </c>
      <c r="I1550" s="113" t="s">
        <v>2731</v>
      </c>
      <c r="J1550" s="112" t="s">
        <v>2486</v>
      </c>
    </row>
    <row r="1551" spans="2:10">
      <c r="B1551" s="113">
        <v>201</v>
      </c>
      <c r="C1551" s="113" t="s">
        <v>2153</v>
      </c>
      <c r="H1551" s="113" t="s">
        <v>153</v>
      </c>
      <c r="I1551" s="113" t="s">
        <v>153</v>
      </c>
      <c r="J1551" s="112" t="s">
        <v>2732</v>
      </c>
    </row>
    <row r="1552" spans="2:10">
      <c r="B1552" s="113">
        <v>201</v>
      </c>
      <c r="C1552" s="113" t="s">
        <v>2153</v>
      </c>
      <c r="H1552" s="113" t="s">
        <v>153</v>
      </c>
      <c r="I1552" s="113" t="s">
        <v>155</v>
      </c>
      <c r="J1552" s="112" t="s">
        <v>2733</v>
      </c>
    </row>
    <row r="1553" spans="2:10">
      <c r="B1553" s="113">
        <v>201</v>
      </c>
      <c r="C1553" s="113" t="s">
        <v>2153</v>
      </c>
      <c r="H1553" s="113" t="s">
        <v>153</v>
      </c>
      <c r="I1553" s="113" t="s">
        <v>157</v>
      </c>
      <c r="J1553" s="112" t="s">
        <v>2734</v>
      </c>
    </row>
    <row r="1554" spans="2:10">
      <c r="B1554" s="113">
        <v>201</v>
      </c>
      <c r="C1554" s="113" t="s">
        <v>2153</v>
      </c>
      <c r="H1554" s="113" t="s">
        <v>153</v>
      </c>
      <c r="I1554" s="113" t="s">
        <v>159</v>
      </c>
      <c r="J1554" s="112" t="s">
        <v>170</v>
      </c>
    </row>
    <row r="1555" spans="2:10">
      <c r="B1555" s="113">
        <v>201</v>
      </c>
      <c r="C1555" s="113" t="s">
        <v>2153</v>
      </c>
      <c r="H1555" s="113" t="s">
        <v>153</v>
      </c>
      <c r="I1555" s="113" t="s">
        <v>161</v>
      </c>
      <c r="J1555" s="112" t="s">
        <v>170</v>
      </c>
    </row>
    <row r="1556" spans="2:10">
      <c r="B1556" s="113">
        <v>201</v>
      </c>
      <c r="C1556" s="113" t="s">
        <v>2153</v>
      </c>
      <c r="H1556" s="113" t="s">
        <v>163</v>
      </c>
      <c r="I1556" s="113" t="s">
        <v>2731</v>
      </c>
      <c r="J1556" s="112" t="s">
        <v>2839</v>
      </c>
    </row>
    <row r="1557" spans="2:10">
      <c r="B1557" s="113">
        <v>202</v>
      </c>
      <c r="C1557" s="113" t="s">
        <v>2441</v>
      </c>
      <c r="H1557" s="113" t="s">
        <v>153</v>
      </c>
      <c r="I1557" s="113" t="s">
        <v>2731</v>
      </c>
      <c r="J1557" s="112" t="s">
        <v>2488</v>
      </c>
    </row>
    <row r="1558" spans="2:10">
      <c r="B1558" s="113">
        <v>202</v>
      </c>
      <c r="C1558" s="113" t="s">
        <v>2441</v>
      </c>
      <c r="H1558" s="113" t="s">
        <v>153</v>
      </c>
      <c r="I1558" s="113" t="s">
        <v>153</v>
      </c>
      <c r="J1558" s="112" t="s">
        <v>2732</v>
      </c>
    </row>
    <row r="1559" spans="2:10">
      <c r="B1559" s="113">
        <v>202</v>
      </c>
      <c r="C1559" s="113" t="s">
        <v>2441</v>
      </c>
      <c r="H1559" s="113" t="s">
        <v>153</v>
      </c>
      <c r="I1559" s="113" t="s">
        <v>155</v>
      </c>
      <c r="J1559" s="112" t="s">
        <v>2733</v>
      </c>
    </row>
    <row r="1560" spans="2:10">
      <c r="B1560" s="113">
        <v>202</v>
      </c>
      <c r="C1560" s="113" t="s">
        <v>2441</v>
      </c>
      <c r="H1560" s="113" t="s">
        <v>153</v>
      </c>
      <c r="I1560" s="113" t="s">
        <v>157</v>
      </c>
      <c r="J1560" s="112" t="s">
        <v>2734</v>
      </c>
    </row>
    <row r="1561" spans="2:10">
      <c r="B1561" s="113">
        <v>202</v>
      </c>
      <c r="C1561" s="113" t="s">
        <v>2441</v>
      </c>
      <c r="H1561" s="113" t="s">
        <v>153</v>
      </c>
      <c r="I1561" s="113" t="s">
        <v>159</v>
      </c>
      <c r="J1561" s="112" t="s">
        <v>170</v>
      </c>
    </row>
    <row r="1562" spans="2:10">
      <c r="B1562" s="113">
        <v>202</v>
      </c>
      <c r="C1562" s="113" t="s">
        <v>2441</v>
      </c>
      <c r="H1562" s="113" t="s">
        <v>153</v>
      </c>
      <c r="I1562" s="113" t="s">
        <v>161</v>
      </c>
      <c r="J1562" s="112" t="s">
        <v>170</v>
      </c>
    </row>
    <row r="1563" spans="2:10">
      <c r="B1563" s="113">
        <v>202</v>
      </c>
      <c r="C1563" s="113" t="s">
        <v>2441</v>
      </c>
      <c r="H1563" s="113" t="s">
        <v>163</v>
      </c>
      <c r="I1563" s="113" t="s">
        <v>2731</v>
      </c>
      <c r="J1563" s="112" t="s">
        <v>2840</v>
      </c>
    </row>
    <row r="1564" spans="2:10">
      <c r="B1564" s="113">
        <v>202</v>
      </c>
      <c r="C1564" s="113" t="s">
        <v>2441</v>
      </c>
      <c r="H1564" s="113" t="s">
        <v>452</v>
      </c>
      <c r="I1564" s="113" t="s">
        <v>2731</v>
      </c>
      <c r="J1564" s="112" t="s">
        <v>2841</v>
      </c>
    </row>
    <row r="1565" spans="2:10">
      <c r="B1565" s="113">
        <v>203</v>
      </c>
      <c r="C1565" s="113" t="s">
        <v>2441</v>
      </c>
      <c r="H1565" s="113" t="s">
        <v>153</v>
      </c>
      <c r="I1565" s="113" t="s">
        <v>2731</v>
      </c>
      <c r="J1565" s="112" t="s">
        <v>2490</v>
      </c>
    </row>
    <row r="1566" spans="2:10">
      <c r="B1566" s="113">
        <v>203</v>
      </c>
      <c r="C1566" s="113" t="s">
        <v>2441</v>
      </c>
      <c r="H1566" s="113" t="s">
        <v>153</v>
      </c>
      <c r="I1566" s="113" t="s">
        <v>153</v>
      </c>
      <c r="J1566" s="112" t="s">
        <v>2732</v>
      </c>
    </row>
    <row r="1567" spans="2:10">
      <c r="B1567" s="113">
        <v>203</v>
      </c>
      <c r="C1567" s="113" t="s">
        <v>2441</v>
      </c>
      <c r="H1567" s="113" t="s">
        <v>153</v>
      </c>
      <c r="I1567" s="113" t="s">
        <v>155</v>
      </c>
      <c r="J1567" s="112" t="s">
        <v>2733</v>
      </c>
    </row>
    <row r="1568" spans="2:10">
      <c r="B1568" s="113">
        <v>203</v>
      </c>
      <c r="C1568" s="113" t="s">
        <v>2441</v>
      </c>
      <c r="H1568" s="113" t="s">
        <v>153</v>
      </c>
      <c r="I1568" s="113" t="s">
        <v>157</v>
      </c>
      <c r="J1568" s="112" t="s">
        <v>2734</v>
      </c>
    </row>
    <row r="1569" spans="2:10">
      <c r="B1569" s="113">
        <v>203</v>
      </c>
      <c r="C1569" s="113" t="s">
        <v>2441</v>
      </c>
      <c r="H1569" s="113" t="s">
        <v>153</v>
      </c>
      <c r="I1569" s="113" t="s">
        <v>159</v>
      </c>
      <c r="J1569" s="112" t="s">
        <v>170</v>
      </c>
    </row>
    <row r="1570" spans="2:10">
      <c r="B1570" s="113">
        <v>203</v>
      </c>
      <c r="C1570" s="113" t="s">
        <v>2441</v>
      </c>
      <c r="H1570" s="113" t="s">
        <v>153</v>
      </c>
      <c r="I1570" s="113" t="s">
        <v>161</v>
      </c>
      <c r="J1570" s="112" t="s">
        <v>170</v>
      </c>
    </row>
    <row r="1571" spans="2:10">
      <c r="B1571" s="113">
        <v>203</v>
      </c>
      <c r="C1571" s="113" t="s">
        <v>2441</v>
      </c>
      <c r="H1571" s="113" t="s">
        <v>163</v>
      </c>
      <c r="I1571" s="113" t="s">
        <v>2731</v>
      </c>
      <c r="J1571" s="112" t="s">
        <v>2842</v>
      </c>
    </row>
    <row r="1572" spans="2:10">
      <c r="B1572" s="113">
        <v>203</v>
      </c>
      <c r="C1572" s="113" t="s">
        <v>2441</v>
      </c>
      <c r="H1572" s="113" t="s">
        <v>452</v>
      </c>
      <c r="I1572" s="113" t="s">
        <v>2731</v>
      </c>
      <c r="J1572" s="112" t="s">
        <v>2843</v>
      </c>
    </row>
    <row r="1573" spans="2:10">
      <c r="B1573" s="113">
        <v>204</v>
      </c>
      <c r="C1573" s="113" t="s">
        <v>2492</v>
      </c>
      <c r="H1573" s="113" t="s">
        <v>153</v>
      </c>
      <c r="I1573" s="113" t="s">
        <v>2731</v>
      </c>
      <c r="J1573" s="112" t="s">
        <v>2493</v>
      </c>
    </row>
    <row r="1574" spans="2:10">
      <c r="B1574" s="113">
        <v>204</v>
      </c>
      <c r="C1574" s="113" t="s">
        <v>2492</v>
      </c>
      <c r="H1574" s="113" t="s">
        <v>153</v>
      </c>
      <c r="I1574" s="113" t="s">
        <v>153</v>
      </c>
      <c r="J1574" s="112" t="s">
        <v>2732</v>
      </c>
    </row>
    <row r="1575" spans="2:10">
      <c r="B1575" s="113">
        <v>204</v>
      </c>
      <c r="C1575" s="113" t="s">
        <v>2492</v>
      </c>
      <c r="H1575" s="113" t="s">
        <v>153</v>
      </c>
      <c r="I1575" s="113" t="s">
        <v>155</v>
      </c>
      <c r="J1575" s="112" t="s">
        <v>2733</v>
      </c>
    </row>
    <row r="1576" spans="2:10">
      <c r="B1576" s="113">
        <v>204</v>
      </c>
      <c r="C1576" s="113" t="s">
        <v>2492</v>
      </c>
      <c r="H1576" s="113" t="s">
        <v>153</v>
      </c>
      <c r="I1576" s="113" t="s">
        <v>157</v>
      </c>
      <c r="J1576" s="112" t="s">
        <v>2734</v>
      </c>
    </row>
    <row r="1577" spans="2:10">
      <c r="B1577" s="113">
        <v>204</v>
      </c>
      <c r="C1577" s="113" t="s">
        <v>2492</v>
      </c>
      <c r="H1577" s="113" t="s">
        <v>153</v>
      </c>
      <c r="I1577" s="113" t="s">
        <v>159</v>
      </c>
      <c r="J1577" s="112" t="s">
        <v>170</v>
      </c>
    </row>
    <row r="1578" spans="2:10">
      <c r="B1578" s="113">
        <v>204</v>
      </c>
      <c r="C1578" s="113" t="s">
        <v>2492</v>
      </c>
      <c r="H1578" s="113" t="s">
        <v>153</v>
      </c>
      <c r="I1578" s="113" t="s">
        <v>161</v>
      </c>
      <c r="J1578" s="112" t="s">
        <v>170</v>
      </c>
    </row>
    <row r="1579" spans="2:10">
      <c r="B1579" s="113">
        <v>204</v>
      </c>
      <c r="C1579" s="113" t="s">
        <v>2492</v>
      </c>
      <c r="H1579" s="113" t="s">
        <v>163</v>
      </c>
      <c r="I1579" s="113" t="s">
        <v>2731</v>
      </c>
      <c r="J1579" s="112" t="s">
        <v>2844</v>
      </c>
    </row>
    <row r="1580" spans="2:10">
      <c r="B1580" s="113">
        <v>205</v>
      </c>
      <c r="C1580" s="113"/>
      <c r="D1580" s="113" t="s">
        <v>2495</v>
      </c>
      <c r="H1580" s="113" t="s">
        <v>153</v>
      </c>
      <c r="I1580" s="113" t="s">
        <v>2731</v>
      </c>
      <c r="J1580" s="112" t="s">
        <v>2496</v>
      </c>
    </row>
    <row r="1581" spans="2:10">
      <c r="B1581" s="113">
        <v>205</v>
      </c>
      <c r="C1581" s="113"/>
      <c r="D1581" s="113" t="s">
        <v>2495</v>
      </c>
      <c r="H1581" s="113" t="s">
        <v>153</v>
      </c>
      <c r="I1581" s="113" t="s">
        <v>153</v>
      </c>
      <c r="J1581" s="112" t="s">
        <v>2732</v>
      </c>
    </row>
    <row r="1582" spans="2:10">
      <c r="B1582" s="113">
        <v>205</v>
      </c>
      <c r="C1582" s="113"/>
      <c r="D1582" s="113" t="s">
        <v>2495</v>
      </c>
      <c r="H1582" s="113" t="s">
        <v>153</v>
      </c>
      <c r="I1582" s="113" t="s">
        <v>155</v>
      </c>
      <c r="J1582" s="112" t="s">
        <v>2733</v>
      </c>
    </row>
    <row r="1583" spans="2:10">
      <c r="B1583" s="113">
        <v>205</v>
      </c>
      <c r="C1583" s="113"/>
      <c r="D1583" s="113" t="s">
        <v>2495</v>
      </c>
      <c r="H1583" s="113" t="s">
        <v>153</v>
      </c>
      <c r="I1583" s="113" t="s">
        <v>157</v>
      </c>
      <c r="J1583" s="112" t="s">
        <v>2734</v>
      </c>
    </row>
    <row r="1584" spans="2:10">
      <c r="B1584" s="113">
        <v>205</v>
      </c>
      <c r="C1584" s="113"/>
      <c r="D1584" s="113" t="s">
        <v>2495</v>
      </c>
      <c r="H1584" s="113" t="s">
        <v>153</v>
      </c>
      <c r="I1584" s="113" t="s">
        <v>159</v>
      </c>
      <c r="J1584" s="112" t="s">
        <v>170</v>
      </c>
    </row>
    <row r="1585" spans="2:10">
      <c r="B1585" s="113">
        <v>205</v>
      </c>
      <c r="C1585" s="113"/>
      <c r="D1585" s="113" t="s">
        <v>2495</v>
      </c>
      <c r="H1585" s="113" t="s">
        <v>153</v>
      </c>
      <c r="I1585" s="113" t="s">
        <v>161</v>
      </c>
      <c r="J1585" s="112" t="s">
        <v>170</v>
      </c>
    </row>
    <row r="1586" spans="2:10">
      <c r="B1586" s="113">
        <v>205</v>
      </c>
      <c r="C1586" s="113"/>
      <c r="D1586" s="113" t="s">
        <v>2495</v>
      </c>
      <c r="H1586" s="113" t="s">
        <v>163</v>
      </c>
      <c r="I1586" s="113" t="s">
        <v>2731</v>
      </c>
      <c r="J1586" s="112" t="s">
        <v>2845</v>
      </c>
    </row>
    <row r="1587" spans="2:10">
      <c r="B1587" s="113">
        <v>206</v>
      </c>
      <c r="C1587" s="113" t="s">
        <v>2492</v>
      </c>
      <c r="H1587" s="113" t="s">
        <v>153</v>
      </c>
      <c r="I1587" s="113" t="s">
        <v>2731</v>
      </c>
      <c r="J1587" s="112" t="s">
        <v>2498</v>
      </c>
    </row>
    <row r="1588" spans="2:10">
      <c r="B1588" s="113">
        <v>206</v>
      </c>
      <c r="C1588" s="113" t="s">
        <v>2492</v>
      </c>
      <c r="H1588" s="113" t="s">
        <v>153</v>
      </c>
      <c r="I1588" s="113" t="s">
        <v>153</v>
      </c>
      <c r="J1588" s="112" t="s">
        <v>2732</v>
      </c>
    </row>
    <row r="1589" spans="2:10">
      <c r="B1589" s="113">
        <v>206</v>
      </c>
      <c r="C1589" s="113" t="s">
        <v>2492</v>
      </c>
      <c r="H1589" s="113" t="s">
        <v>153</v>
      </c>
      <c r="I1589" s="113" t="s">
        <v>155</v>
      </c>
      <c r="J1589" s="112" t="s">
        <v>2733</v>
      </c>
    </row>
    <row r="1590" spans="2:10">
      <c r="B1590" s="113">
        <v>206</v>
      </c>
      <c r="C1590" s="113" t="s">
        <v>2492</v>
      </c>
      <c r="H1590" s="113" t="s">
        <v>153</v>
      </c>
      <c r="I1590" s="113" t="s">
        <v>157</v>
      </c>
      <c r="J1590" s="112" t="s">
        <v>2734</v>
      </c>
    </row>
    <row r="1591" spans="2:10">
      <c r="B1591" s="113">
        <v>206</v>
      </c>
      <c r="C1591" s="113" t="s">
        <v>2492</v>
      </c>
      <c r="H1591" s="113" t="s">
        <v>153</v>
      </c>
      <c r="I1591" s="113" t="s">
        <v>159</v>
      </c>
      <c r="J1591" s="112" t="s">
        <v>170</v>
      </c>
    </row>
    <row r="1592" spans="2:10">
      <c r="B1592" s="113">
        <v>206</v>
      </c>
      <c r="C1592" s="113" t="s">
        <v>2492</v>
      </c>
      <c r="H1592" s="113" t="s">
        <v>153</v>
      </c>
      <c r="I1592" s="113" t="s">
        <v>161</v>
      </c>
      <c r="J1592" s="112" t="s">
        <v>170</v>
      </c>
    </row>
    <row r="1593" spans="2:10">
      <c r="B1593" s="113">
        <v>206</v>
      </c>
      <c r="C1593" s="113" t="s">
        <v>2492</v>
      </c>
      <c r="H1593" s="113" t="s">
        <v>163</v>
      </c>
      <c r="I1593" s="113" t="s">
        <v>2731</v>
      </c>
      <c r="J1593" s="112" t="s">
        <v>2846</v>
      </c>
    </row>
    <row r="1594" spans="2:10">
      <c r="B1594" s="113">
        <v>207</v>
      </c>
      <c r="C1594" s="113" t="s">
        <v>2492</v>
      </c>
      <c r="H1594" s="113" t="s">
        <v>153</v>
      </c>
      <c r="I1594" s="113" t="s">
        <v>2731</v>
      </c>
      <c r="J1594" s="112" t="s">
        <v>2500</v>
      </c>
    </row>
    <row r="1595" spans="2:10">
      <c r="B1595" s="113">
        <v>207</v>
      </c>
      <c r="C1595" s="113" t="s">
        <v>2492</v>
      </c>
      <c r="H1595" s="113" t="s">
        <v>153</v>
      </c>
      <c r="I1595" s="113" t="s">
        <v>153</v>
      </c>
      <c r="J1595" s="112" t="s">
        <v>2732</v>
      </c>
    </row>
    <row r="1596" spans="2:10">
      <c r="B1596" s="113">
        <v>207</v>
      </c>
      <c r="C1596" s="113" t="s">
        <v>2492</v>
      </c>
      <c r="H1596" s="113" t="s">
        <v>153</v>
      </c>
      <c r="I1596" s="113" t="s">
        <v>155</v>
      </c>
      <c r="J1596" s="112" t="s">
        <v>2733</v>
      </c>
    </row>
    <row r="1597" spans="2:10">
      <c r="B1597" s="113">
        <v>207</v>
      </c>
      <c r="C1597" s="113" t="s">
        <v>2492</v>
      </c>
      <c r="H1597" s="113" t="s">
        <v>153</v>
      </c>
      <c r="I1597" s="113" t="s">
        <v>157</v>
      </c>
      <c r="J1597" s="112" t="s">
        <v>2734</v>
      </c>
    </row>
    <row r="1598" spans="2:10">
      <c r="B1598" s="113">
        <v>207</v>
      </c>
      <c r="C1598" s="113" t="s">
        <v>2492</v>
      </c>
      <c r="H1598" s="113" t="s">
        <v>153</v>
      </c>
      <c r="I1598" s="113" t="s">
        <v>159</v>
      </c>
      <c r="J1598" s="112" t="s">
        <v>170</v>
      </c>
    </row>
    <row r="1599" spans="2:10">
      <c r="B1599" s="113">
        <v>207</v>
      </c>
      <c r="C1599" s="113" t="s">
        <v>2492</v>
      </c>
      <c r="H1599" s="113" t="s">
        <v>153</v>
      </c>
      <c r="I1599" s="113" t="s">
        <v>161</v>
      </c>
      <c r="J1599" s="112" t="s">
        <v>170</v>
      </c>
    </row>
    <row r="1600" spans="2:10">
      <c r="B1600" s="113">
        <v>207</v>
      </c>
      <c r="C1600" s="113" t="s">
        <v>2492</v>
      </c>
      <c r="H1600" s="113" t="s">
        <v>163</v>
      </c>
      <c r="I1600" s="113" t="s">
        <v>2731</v>
      </c>
      <c r="J1600" s="112" t="s">
        <v>2847</v>
      </c>
    </row>
    <row r="1601" spans="2:10">
      <c r="B1601" s="113">
        <v>208</v>
      </c>
      <c r="C1601" s="113"/>
      <c r="D1601" s="113" t="s">
        <v>2502</v>
      </c>
      <c r="H1601" s="113" t="s">
        <v>153</v>
      </c>
      <c r="I1601" s="113" t="s">
        <v>2731</v>
      </c>
      <c r="J1601" s="112" t="s">
        <v>2503</v>
      </c>
    </row>
    <row r="1602" spans="2:10">
      <c r="B1602" s="113">
        <v>208</v>
      </c>
      <c r="C1602" s="113"/>
      <c r="D1602" s="113" t="s">
        <v>2502</v>
      </c>
      <c r="H1602" s="113" t="s">
        <v>153</v>
      </c>
      <c r="I1602" s="113" t="s">
        <v>153</v>
      </c>
      <c r="J1602" s="112" t="s">
        <v>2732</v>
      </c>
    </row>
    <row r="1603" spans="2:10">
      <c r="B1603" s="113">
        <v>208</v>
      </c>
      <c r="C1603" s="113"/>
      <c r="D1603" s="113" t="s">
        <v>2502</v>
      </c>
      <c r="H1603" s="113" t="s">
        <v>153</v>
      </c>
      <c r="I1603" s="113" t="s">
        <v>155</v>
      </c>
      <c r="J1603" s="112" t="s">
        <v>2733</v>
      </c>
    </row>
    <row r="1604" spans="2:10">
      <c r="B1604" s="113">
        <v>208</v>
      </c>
      <c r="C1604" s="113"/>
      <c r="D1604" s="113" t="s">
        <v>2502</v>
      </c>
      <c r="H1604" s="113" t="s">
        <v>153</v>
      </c>
      <c r="I1604" s="113" t="s">
        <v>157</v>
      </c>
      <c r="J1604" s="112" t="s">
        <v>2734</v>
      </c>
    </row>
    <row r="1605" spans="2:10">
      <c r="B1605" s="113">
        <v>208</v>
      </c>
      <c r="C1605" s="113"/>
      <c r="D1605" s="113" t="s">
        <v>2502</v>
      </c>
      <c r="H1605" s="113" t="s">
        <v>153</v>
      </c>
      <c r="I1605" s="113" t="s">
        <v>159</v>
      </c>
      <c r="J1605" s="112" t="s">
        <v>170</v>
      </c>
    </row>
    <row r="1606" spans="2:10">
      <c r="B1606" s="113">
        <v>208</v>
      </c>
      <c r="C1606" s="113"/>
      <c r="D1606" s="113" t="s">
        <v>2502</v>
      </c>
      <c r="H1606" s="113" t="s">
        <v>153</v>
      </c>
      <c r="I1606" s="113" t="s">
        <v>161</v>
      </c>
      <c r="J1606" s="112" t="s">
        <v>170</v>
      </c>
    </row>
    <row r="1607" spans="2:10">
      <c r="B1607" s="113">
        <v>208</v>
      </c>
      <c r="C1607" s="113"/>
      <c r="D1607" s="113" t="s">
        <v>2502</v>
      </c>
      <c r="H1607" s="113" t="s">
        <v>163</v>
      </c>
      <c r="I1607" s="113" t="s">
        <v>2731</v>
      </c>
      <c r="J1607" s="112" t="s">
        <v>2848</v>
      </c>
    </row>
    <row r="1608" spans="2:10">
      <c r="B1608" s="113">
        <v>209</v>
      </c>
      <c r="C1608" s="113"/>
      <c r="D1608" s="113" t="s">
        <v>2502</v>
      </c>
      <c r="H1608" s="113" t="s">
        <v>153</v>
      </c>
      <c r="I1608" s="113" t="s">
        <v>2731</v>
      </c>
      <c r="J1608" s="112" t="s">
        <v>2505</v>
      </c>
    </row>
    <row r="1609" spans="2:10">
      <c r="B1609" s="113">
        <v>209</v>
      </c>
      <c r="C1609" s="113"/>
      <c r="D1609" s="113" t="s">
        <v>2502</v>
      </c>
      <c r="H1609" s="113" t="s">
        <v>153</v>
      </c>
      <c r="I1609" s="113" t="s">
        <v>153</v>
      </c>
      <c r="J1609" s="112" t="s">
        <v>2732</v>
      </c>
    </row>
    <row r="1610" spans="2:10">
      <c r="B1610" s="113">
        <v>209</v>
      </c>
      <c r="C1610" s="113"/>
      <c r="D1610" s="113" t="s">
        <v>2502</v>
      </c>
      <c r="H1610" s="113" t="s">
        <v>153</v>
      </c>
      <c r="I1610" s="113" t="s">
        <v>155</v>
      </c>
      <c r="J1610" s="112" t="s">
        <v>2733</v>
      </c>
    </row>
    <row r="1611" spans="2:10">
      <c r="B1611" s="113">
        <v>209</v>
      </c>
      <c r="C1611" s="113"/>
      <c r="D1611" s="113" t="s">
        <v>2502</v>
      </c>
      <c r="H1611" s="113" t="s">
        <v>153</v>
      </c>
      <c r="I1611" s="113" t="s">
        <v>157</v>
      </c>
      <c r="J1611" s="112" t="s">
        <v>2734</v>
      </c>
    </row>
    <row r="1612" spans="2:10">
      <c r="B1612" s="113">
        <v>209</v>
      </c>
      <c r="C1612" s="113"/>
      <c r="D1612" s="113" t="s">
        <v>2502</v>
      </c>
      <c r="H1612" s="113" t="s">
        <v>153</v>
      </c>
      <c r="I1612" s="113" t="s">
        <v>159</v>
      </c>
      <c r="J1612" s="112" t="s">
        <v>170</v>
      </c>
    </row>
    <row r="1613" spans="2:10">
      <c r="B1613" s="113">
        <v>209</v>
      </c>
      <c r="C1613" s="113"/>
      <c r="D1613" s="113" t="s">
        <v>2502</v>
      </c>
      <c r="H1613" s="113" t="s">
        <v>153</v>
      </c>
      <c r="I1613" s="113" t="s">
        <v>161</v>
      </c>
      <c r="J1613" s="112" t="s">
        <v>170</v>
      </c>
    </row>
    <row r="1614" spans="2:10">
      <c r="B1614" s="113">
        <v>209</v>
      </c>
      <c r="C1614" s="113"/>
      <c r="D1614" s="113" t="s">
        <v>2502</v>
      </c>
      <c r="H1614" s="113" t="s">
        <v>163</v>
      </c>
      <c r="I1614" s="113" t="s">
        <v>2731</v>
      </c>
      <c r="J1614" s="112" t="s">
        <v>2849</v>
      </c>
    </row>
    <row r="1615" spans="2:10">
      <c r="B1615" s="113">
        <v>210</v>
      </c>
      <c r="C1615" s="113"/>
      <c r="D1615" s="113" t="s">
        <v>2502</v>
      </c>
      <c r="H1615" s="113" t="s">
        <v>153</v>
      </c>
      <c r="I1615" s="113" t="s">
        <v>2731</v>
      </c>
      <c r="J1615" s="112" t="s">
        <v>2507</v>
      </c>
    </row>
    <row r="1616" spans="2:10">
      <c r="B1616" s="113">
        <v>210</v>
      </c>
      <c r="C1616" s="113"/>
      <c r="D1616" s="113" t="s">
        <v>2502</v>
      </c>
      <c r="H1616" s="113" t="s">
        <v>153</v>
      </c>
      <c r="I1616" s="113" t="s">
        <v>153</v>
      </c>
      <c r="J1616" s="112" t="s">
        <v>2732</v>
      </c>
    </row>
    <row r="1617" spans="2:10">
      <c r="B1617" s="113">
        <v>210</v>
      </c>
      <c r="C1617" s="113"/>
      <c r="D1617" s="113" t="s">
        <v>2502</v>
      </c>
      <c r="H1617" s="113" t="s">
        <v>153</v>
      </c>
      <c r="I1617" s="113" t="s">
        <v>155</v>
      </c>
      <c r="J1617" s="112" t="s">
        <v>2733</v>
      </c>
    </row>
    <row r="1618" spans="2:10">
      <c r="B1618" s="113">
        <v>210</v>
      </c>
      <c r="C1618" s="113"/>
      <c r="D1618" s="113" t="s">
        <v>2502</v>
      </c>
      <c r="H1618" s="113" t="s">
        <v>153</v>
      </c>
      <c r="I1618" s="113" t="s">
        <v>157</v>
      </c>
      <c r="J1618" s="112" t="s">
        <v>2734</v>
      </c>
    </row>
    <row r="1619" spans="2:10">
      <c r="B1619" s="113">
        <v>210</v>
      </c>
      <c r="C1619" s="113"/>
      <c r="D1619" s="113" t="s">
        <v>2502</v>
      </c>
      <c r="H1619" s="113" t="s">
        <v>153</v>
      </c>
      <c r="I1619" s="113" t="s">
        <v>159</v>
      </c>
      <c r="J1619" s="112" t="s">
        <v>170</v>
      </c>
    </row>
    <row r="1620" spans="2:10">
      <c r="B1620" s="113">
        <v>210</v>
      </c>
      <c r="C1620" s="113"/>
      <c r="D1620" s="113" t="s">
        <v>2502</v>
      </c>
      <c r="H1620" s="113" t="s">
        <v>153</v>
      </c>
      <c r="I1620" s="113" t="s">
        <v>161</v>
      </c>
      <c r="J1620" s="112" t="s">
        <v>170</v>
      </c>
    </row>
    <row r="1621" spans="2:10">
      <c r="B1621" s="113">
        <v>210</v>
      </c>
      <c r="C1621" s="113"/>
      <c r="D1621" s="113" t="s">
        <v>2502</v>
      </c>
      <c r="H1621" s="113" t="s">
        <v>163</v>
      </c>
      <c r="I1621" s="113" t="s">
        <v>2731</v>
      </c>
      <c r="J1621" s="112" t="s">
        <v>2850</v>
      </c>
    </row>
    <row r="1622" spans="2:10">
      <c r="B1622" s="113">
        <v>210</v>
      </c>
      <c r="C1622" s="113"/>
      <c r="D1622" s="113" t="s">
        <v>2502</v>
      </c>
      <c r="H1622" s="113" t="s">
        <v>452</v>
      </c>
      <c r="I1622" s="113" t="s">
        <v>2731</v>
      </c>
      <c r="J1622" s="112" t="s">
        <v>2851</v>
      </c>
    </row>
    <row r="1623" spans="2:10">
      <c r="B1623" s="113">
        <v>211</v>
      </c>
      <c r="C1623" s="113"/>
      <c r="D1623" s="113" t="s">
        <v>2502</v>
      </c>
      <c r="H1623" s="113" t="s">
        <v>153</v>
      </c>
      <c r="I1623" s="113" t="s">
        <v>2731</v>
      </c>
      <c r="J1623" s="112" t="s">
        <v>2509</v>
      </c>
    </row>
    <row r="1624" spans="2:10">
      <c r="B1624" s="113">
        <v>211</v>
      </c>
      <c r="C1624" s="113"/>
      <c r="D1624" s="113" t="s">
        <v>2502</v>
      </c>
      <c r="H1624" s="113" t="s">
        <v>153</v>
      </c>
      <c r="I1624" s="113" t="s">
        <v>153</v>
      </c>
      <c r="J1624" s="112" t="s">
        <v>2732</v>
      </c>
    </row>
    <row r="1625" spans="2:10">
      <c r="B1625" s="113">
        <v>211</v>
      </c>
      <c r="C1625" s="113"/>
      <c r="D1625" s="113" t="s">
        <v>2502</v>
      </c>
      <c r="H1625" s="113" t="s">
        <v>153</v>
      </c>
      <c r="I1625" s="113" t="s">
        <v>155</v>
      </c>
      <c r="J1625" s="112" t="s">
        <v>2733</v>
      </c>
    </row>
    <row r="1626" spans="2:10">
      <c r="B1626" s="113">
        <v>211</v>
      </c>
      <c r="C1626" s="113"/>
      <c r="D1626" s="113" t="s">
        <v>2502</v>
      </c>
      <c r="H1626" s="113" t="s">
        <v>153</v>
      </c>
      <c r="I1626" s="113" t="s">
        <v>157</v>
      </c>
      <c r="J1626" s="112" t="s">
        <v>2734</v>
      </c>
    </row>
    <row r="1627" spans="2:10">
      <c r="B1627" s="113">
        <v>211</v>
      </c>
      <c r="C1627" s="113"/>
      <c r="D1627" s="113" t="s">
        <v>2502</v>
      </c>
      <c r="H1627" s="113" t="s">
        <v>153</v>
      </c>
      <c r="I1627" s="113" t="s">
        <v>159</v>
      </c>
      <c r="J1627" s="112" t="s">
        <v>170</v>
      </c>
    </row>
    <row r="1628" spans="2:10">
      <c r="B1628" s="113">
        <v>211</v>
      </c>
      <c r="C1628" s="113"/>
      <c r="D1628" s="113" t="s">
        <v>2502</v>
      </c>
      <c r="H1628" s="113" t="s">
        <v>153</v>
      </c>
      <c r="I1628" s="113" t="s">
        <v>161</v>
      </c>
      <c r="J1628" s="112" t="s">
        <v>170</v>
      </c>
    </row>
    <row r="1629" spans="2:10">
      <c r="B1629" s="113">
        <v>211</v>
      </c>
      <c r="C1629" s="113"/>
      <c r="D1629" s="113" t="s">
        <v>2502</v>
      </c>
      <c r="H1629" s="113" t="s">
        <v>163</v>
      </c>
      <c r="I1629" s="113" t="s">
        <v>2731</v>
      </c>
      <c r="J1629" s="112" t="s">
        <v>2852</v>
      </c>
    </row>
    <row r="1630" spans="2:10">
      <c r="B1630" s="113">
        <v>212</v>
      </c>
      <c r="C1630" s="113" t="s">
        <v>2511</v>
      </c>
      <c r="H1630" s="113" t="s">
        <v>153</v>
      </c>
      <c r="I1630" s="113" t="s">
        <v>2731</v>
      </c>
      <c r="J1630" s="112" t="s">
        <v>2512</v>
      </c>
    </row>
    <row r="1631" spans="2:10">
      <c r="B1631" s="113">
        <v>212</v>
      </c>
      <c r="C1631" s="113" t="s">
        <v>2511</v>
      </c>
      <c r="H1631" s="113" t="s">
        <v>153</v>
      </c>
      <c r="I1631" s="113" t="s">
        <v>153</v>
      </c>
      <c r="J1631" s="112" t="s">
        <v>2732</v>
      </c>
    </row>
    <row r="1632" spans="2:10">
      <c r="B1632" s="113">
        <v>212</v>
      </c>
      <c r="C1632" s="113" t="s">
        <v>2511</v>
      </c>
      <c r="H1632" s="113" t="s">
        <v>153</v>
      </c>
      <c r="I1632" s="113" t="s">
        <v>155</v>
      </c>
      <c r="J1632" s="112" t="s">
        <v>2733</v>
      </c>
    </row>
    <row r="1633" spans="2:10">
      <c r="B1633" s="113">
        <v>212</v>
      </c>
      <c r="C1633" s="113" t="s">
        <v>2511</v>
      </c>
      <c r="H1633" s="113" t="s">
        <v>153</v>
      </c>
      <c r="I1633" s="113" t="s">
        <v>157</v>
      </c>
      <c r="J1633" s="112" t="s">
        <v>2734</v>
      </c>
    </row>
    <row r="1634" spans="2:10">
      <c r="B1634" s="113">
        <v>212</v>
      </c>
      <c r="C1634" s="113" t="s">
        <v>2511</v>
      </c>
      <c r="H1634" s="113" t="s">
        <v>153</v>
      </c>
      <c r="I1634" s="113" t="s">
        <v>159</v>
      </c>
      <c r="J1634" s="112" t="s">
        <v>170</v>
      </c>
    </row>
    <row r="1635" spans="2:10">
      <c r="B1635" s="113">
        <v>212</v>
      </c>
      <c r="C1635" s="113" t="s">
        <v>2511</v>
      </c>
      <c r="H1635" s="113" t="s">
        <v>153</v>
      </c>
      <c r="I1635" s="113" t="s">
        <v>161</v>
      </c>
      <c r="J1635" s="112" t="s">
        <v>170</v>
      </c>
    </row>
    <row r="1636" spans="2:10">
      <c r="B1636" s="113">
        <v>212</v>
      </c>
      <c r="C1636" s="113" t="s">
        <v>2511</v>
      </c>
      <c r="H1636" s="113" t="s">
        <v>163</v>
      </c>
      <c r="I1636" s="113" t="s">
        <v>2731</v>
      </c>
      <c r="J1636" s="112" t="s">
        <v>2853</v>
      </c>
    </row>
    <row r="1637" spans="2:10">
      <c r="B1637" s="113">
        <v>213</v>
      </c>
      <c r="C1637" s="113" t="s">
        <v>2511</v>
      </c>
      <c r="H1637" s="113" t="s">
        <v>153</v>
      </c>
      <c r="I1637" s="113" t="s">
        <v>2731</v>
      </c>
      <c r="J1637" s="112" t="s">
        <v>2695</v>
      </c>
    </row>
    <row r="1638" spans="2:10">
      <c r="B1638" s="113">
        <v>213</v>
      </c>
      <c r="C1638" s="113" t="s">
        <v>2511</v>
      </c>
      <c r="H1638" s="113" t="s">
        <v>153</v>
      </c>
      <c r="I1638" s="113" t="s">
        <v>153</v>
      </c>
      <c r="J1638" s="112" t="s">
        <v>2732</v>
      </c>
    </row>
    <row r="1639" spans="2:10">
      <c r="B1639" s="113">
        <v>213</v>
      </c>
      <c r="C1639" s="113" t="s">
        <v>2511</v>
      </c>
      <c r="H1639" s="113" t="s">
        <v>153</v>
      </c>
      <c r="I1639" s="113" t="s">
        <v>155</v>
      </c>
      <c r="J1639" s="112" t="s">
        <v>2733</v>
      </c>
    </row>
    <row r="1640" spans="2:10">
      <c r="B1640" s="113">
        <v>213</v>
      </c>
      <c r="C1640" s="113" t="s">
        <v>2511</v>
      </c>
      <c r="H1640" s="113" t="s">
        <v>153</v>
      </c>
      <c r="I1640" s="113" t="s">
        <v>157</v>
      </c>
      <c r="J1640" s="112" t="s">
        <v>2734</v>
      </c>
    </row>
    <row r="1641" spans="2:10">
      <c r="B1641" s="113">
        <v>213</v>
      </c>
      <c r="C1641" s="113" t="s">
        <v>2511</v>
      </c>
      <c r="H1641" s="113" t="s">
        <v>153</v>
      </c>
      <c r="I1641" s="113" t="s">
        <v>159</v>
      </c>
      <c r="J1641" s="112" t="s">
        <v>170</v>
      </c>
    </row>
    <row r="1642" spans="2:10">
      <c r="B1642" s="113">
        <v>213</v>
      </c>
      <c r="C1642" s="113" t="s">
        <v>2511</v>
      </c>
      <c r="H1642" s="113" t="s">
        <v>153</v>
      </c>
      <c r="I1642" s="113" t="s">
        <v>161</v>
      </c>
      <c r="J1642" s="112" t="s">
        <v>170</v>
      </c>
    </row>
    <row r="1643" spans="2:10">
      <c r="B1643" s="113">
        <v>213</v>
      </c>
      <c r="C1643" s="113" t="s">
        <v>2511</v>
      </c>
      <c r="H1643" s="113" t="s">
        <v>163</v>
      </c>
      <c r="I1643" s="113" t="s">
        <v>2731</v>
      </c>
      <c r="J1643" s="112" t="s">
        <v>2854</v>
      </c>
    </row>
    <row r="1644" spans="2:10">
      <c r="B1644" s="113">
        <v>214</v>
      </c>
      <c r="C1644" s="113" t="s">
        <v>2511</v>
      </c>
      <c r="H1644" s="113" t="s">
        <v>153</v>
      </c>
      <c r="I1644" s="113" t="s">
        <v>2731</v>
      </c>
      <c r="J1644" s="112" t="s">
        <v>2516</v>
      </c>
    </row>
    <row r="1645" spans="2:10">
      <c r="B1645" s="113">
        <v>214</v>
      </c>
      <c r="C1645" s="113" t="s">
        <v>2511</v>
      </c>
      <c r="H1645" s="113" t="s">
        <v>153</v>
      </c>
      <c r="I1645" s="113" t="s">
        <v>153</v>
      </c>
      <c r="J1645" s="112" t="s">
        <v>2732</v>
      </c>
    </row>
    <row r="1646" spans="2:10">
      <c r="B1646" s="113">
        <v>214</v>
      </c>
      <c r="C1646" s="113" t="s">
        <v>2511</v>
      </c>
      <c r="H1646" s="113" t="s">
        <v>153</v>
      </c>
      <c r="I1646" s="113" t="s">
        <v>155</v>
      </c>
      <c r="J1646" s="112" t="s">
        <v>2733</v>
      </c>
    </row>
    <row r="1647" spans="2:10">
      <c r="B1647" s="113">
        <v>214</v>
      </c>
      <c r="C1647" s="113" t="s">
        <v>2511</v>
      </c>
      <c r="H1647" s="113" t="s">
        <v>153</v>
      </c>
      <c r="I1647" s="113" t="s">
        <v>157</v>
      </c>
      <c r="J1647" s="112" t="s">
        <v>2734</v>
      </c>
    </row>
    <row r="1648" spans="2:10">
      <c r="B1648" s="113">
        <v>214</v>
      </c>
      <c r="C1648" s="113" t="s">
        <v>2511</v>
      </c>
      <c r="H1648" s="113" t="s">
        <v>153</v>
      </c>
      <c r="I1648" s="113" t="s">
        <v>159</v>
      </c>
      <c r="J1648" s="112" t="s">
        <v>170</v>
      </c>
    </row>
    <row r="1649" spans="2:10">
      <c r="B1649" s="113">
        <v>214</v>
      </c>
      <c r="C1649" s="113" t="s">
        <v>2511</v>
      </c>
      <c r="H1649" s="113" t="s">
        <v>153</v>
      </c>
      <c r="I1649" s="113" t="s">
        <v>161</v>
      </c>
      <c r="J1649" s="112" t="s">
        <v>170</v>
      </c>
    </row>
    <row r="1650" spans="2:10">
      <c r="B1650" s="113">
        <v>214</v>
      </c>
      <c r="C1650" s="113" t="s">
        <v>2511</v>
      </c>
      <c r="H1650" s="113" t="s">
        <v>163</v>
      </c>
      <c r="I1650" s="113" t="s">
        <v>2731</v>
      </c>
      <c r="J1650" s="112" t="s">
        <v>2855</v>
      </c>
    </row>
    <row r="1651" spans="2:10">
      <c r="B1651" s="113">
        <v>215</v>
      </c>
      <c r="C1651" s="113" t="s">
        <v>2511</v>
      </c>
      <c r="H1651" s="113" t="s">
        <v>153</v>
      </c>
      <c r="I1651" s="113" t="s">
        <v>2731</v>
      </c>
      <c r="J1651" s="112" t="s">
        <v>2518</v>
      </c>
    </row>
    <row r="1652" spans="2:10">
      <c r="B1652" s="113">
        <v>215</v>
      </c>
      <c r="C1652" s="113" t="s">
        <v>2511</v>
      </c>
      <c r="H1652" s="113" t="s">
        <v>153</v>
      </c>
      <c r="I1652" s="113" t="s">
        <v>153</v>
      </c>
      <c r="J1652" s="112" t="s">
        <v>2732</v>
      </c>
    </row>
    <row r="1653" spans="2:10">
      <c r="B1653" s="113">
        <v>215</v>
      </c>
      <c r="C1653" s="113" t="s">
        <v>2511</v>
      </c>
      <c r="H1653" s="113" t="s">
        <v>153</v>
      </c>
      <c r="I1653" s="113" t="s">
        <v>155</v>
      </c>
      <c r="J1653" s="112" t="s">
        <v>2733</v>
      </c>
    </row>
    <row r="1654" spans="2:10">
      <c r="B1654" s="113">
        <v>215</v>
      </c>
      <c r="C1654" s="113" t="s">
        <v>2511</v>
      </c>
      <c r="H1654" s="113" t="s">
        <v>153</v>
      </c>
      <c r="I1654" s="113" t="s">
        <v>157</v>
      </c>
      <c r="J1654" s="112" t="s">
        <v>2734</v>
      </c>
    </row>
    <row r="1655" spans="2:10">
      <c r="B1655" s="113">
        <v>215</v>
      </c>
      <c r="C1655" s="113" t="s">
        <v>2511</v>
      </c>
      <c r="H1655" s="113" t="s">
        <v>153</v>
      </c>
      <c r="I1655" s="113" t="s">
        <v>159</v>
      </c>
      <c r="J1655" s="112" t="s">
        <v>170</v>
      </c>
    </row>
    <row r="1656" spans="2:10">
      <c r="B1656" s="113">
        <v>215</v>
      </c>
      <c r="C1656" s="113" t="s">
        <v>2511</v>
      </c>
      <c r="H1656" s="113" t="s">
        <v>153</v>
      </c>
      <c r="I1656" s="113" t="s">
        <v>161</v>
      </c>
      <c r="J1656" s="112" t="s">
        <v>170</v>
      </c>
    </row>
    <row r="1657" spans="2:10">
      <c r="B1657" s="113">
        <v>215</v>
      </c>
      <c r="C1657" s="113" t="s">
        <v>2511</v>
      </c>
      <c r="H1657" s="113" t="s">
        <v>163</v>
      </c>
      <c r="I1657" s="113" t="s">
        <v>2731</v>
      </c>
      <c r="J1657" s="112" t="s">
        <v>2856</v>
      </c>
    </row>
    <row r="1658" spans="2:10">
      <c r="B1658" s="113">
        <v>216</v>
      </c>
      <c r="C1658" s="113"/>
      <c r="D1658" s="113" t="s">
        <v>2520</v>
      </c>
      <c r="H1658" s="113" t="s">
        <v>153</v>
      </c>
      <c r="I1658" s="113" t="s">
        <v>2731</v>
      </c>
      <c r="J1658" s="112" t="s">
        <v>2521</v>
      </c>
    </row>
    <row r="1659" spans="2:10">
      <c r="B1659" s="113">
        <v>216</v>
      </c>
      <c r="C1659" s="113"/>
      <c r="D1659" s="113" t="s">
        <v>2520</v>
      </c>
      <c r="H1659" s="113" t="s">
        <v>153</v>
      </c>
      <c r="I1659" s="113" t="s">
        <v>153</v>
      </c>
      <c r="J1659" s="112" t="s">
        <v>2732</v>
      </c>
    </row>
    <row r="1660" spans="2:10">
      <c r="B1660" s="113">
        <v>216</v>
      </c>
      <c r="C1660" s="113"/>
      <c r="D1660" s="113" t="s">
        <v>2520</v>
      </c>
      <c r="H1660" s="113" t="s">
        <v>153</v>
      </c>
      <c r="I1660" s="113" t="s">
        <v>155</v>
      </c>
      <c r="J1660" s="112" t="s">
        <v>2733</v>
      </c>
    </row>
    <row r="1661" spans="2:10">
      <c r="B1661" s="113">
        <v>216</v>
      </c>
      <c r="C1661" s="113"/>
      <c r="D1661" s="113" t="s">
        <v>2520</v>
      </c>
      <c r="H1661" s="113" t="s">
        <v>153</v>
      </c>
      <c r="I1661" s="113" t="s">
        <v>157</v>
      </c>
      <c r="J1661" s="112" t="s">
        <v>2734</v>
      </c>
    </row>
    <row r="1662" spans="2:10">
      <c r="B1662" s="113">
        <v>216</v>
      </c>
      <c r="C1662" s="113"/>
      <c r="D1662" s="113" t="s">
        <v>2520</v>
      </c>
      <c r="H1662" s="113" t="s">
        <v>153</v>
      </c>
      <c r="I1662" s="113" t="s">
        <v>159</v>
      </c>
      <c r="J1662" s="112" t="s">
        <v>170</v>
      </c>
    </row>
    <row r="1663" spans="2:10">
      <c r="B1663" s="113">
        <v>216</v>
      </c>
      <c r="C1663" s="113"/>
      <c r="D1663" s="113" t="s">
        <v>2520</v>
      </c>
      <c r="H1663" s="113" t="s">
        <v>153</v>
      </c>
      <c r="I1663" s="113" t="s">
        <v>161</v>
      </c>
      <c r="J1663" s="112" t="s">
        <v>170</v>
      </c>
    </row>
    <row r="1664" spans="2:10">
      <c r="B1664" s="113">
        <v>216</v>
      </c>
      <c r="C1664" s="113"/>
      <c r="D1664" s="113" t="s">
        <v>2520</v>
      </c>
      <c r="H1664" s="113" t="s">
        <v>163</v>
      </c>
      <c r="I1664" s="113" t="s">
        <v>2731</v>
      </c>
      <c r="J1664" s="112" t="s">
        <v>2857</v>
      </c>
    </row>
    <row r="1665" spans="2:10">
      <c r="B1665" s="113">
        <v>217</v>
      </c>
      <c r="C1665" s="113"/>
      <c r="D1665" s="113" t="s">
        <v>2523</v>
      </c>
      <c r="H1665" s="113" t="s">
        <v>153</v>
      </c>
      <c r="I1665" s="113" t="s">
        <v>2731</v>
      </c>
      <c r="J1665" s="112" t="s">
        <v>2524</v>
      </c>
    </row>
    <row r="1666" spans="2:10">
      <c r="B1666" s="113">
        <v>217</v>
      </c>
      <c r="C1666" s="113"/>
      <c r="D1666" s="113" t="s">
        <v>2523</v>
      </c>
      <c r="H1666" s="113" t="s">
        <v>153</v>
      </c>
      <c r="I1666" s="113" t="s">
        <v>153</v>
      </c>
      <c r="J1666" s="112" t="s">
        <v>2732</v>
      </c>
    </row>
    <row r="1667" spans="2:10">
      <c r="B1667" s="113">
        <v>217</v>
      </c>
      <c r="C1667" s="113"/>
      <c r="D1667" s="113" t="s">
        <v>2523</v>
      </c>
      <c r="H1667" s="113" t="s">
        <v>153</v>
      </c>
      <c r="I1667" s="113" t="s">
        <v>155</v>
      </c>
      <c r="J1667" s="112" t="s">
        <v>2733</v>
      </c>
    </row>
    <row r="1668" spans="2:10">
      <c r="B1668" s="113">
        <v>217</v>
      </c>
      <c r="C1668" s="113"/>
      <c r="D1668" s="113" t="s">
        <v>2523</v>
      </c>
      <c r="H1668" s="113" t="s">
        <v>153</v>
      </c>
      <c r="I1668" s="113" t="s">
        <v>157</v>
      </c>
      <c r="J1668" s="112" t="s">
        <v>2734</v>
      </c>
    </row>
    <row r="1669" spans="2:10">
      <c r="B1669" s="113">
        <v>217</v>
      </c>
      <c r="C1669" s="113"/>
      <c r="D1669" s="113" t="s">
        <v>2523</v>
      </c>
      <c r="H1669" s="113" t="s">
        <v>153</v>
      </c>
      <c r="I1669" s="113" t="s">
        <v>159</v>
      </c>
      <c r="J1669" s="112" t="s">
        <v>170</v>
      </c>
    </row>
    <row r="1670" spans="2:10">
      <c r="B1670" s="113">
        <v>217</v>
      </c>
      <c r="C1670" s="113"/>
      <c r="D1670" s="113" t="s">
        <v>2523</v>
      </c>
      <c r="H1670" s="113" t="s">
        <v>153</v>
      </c>
      <c r="I1670" s="113" t="s">
        <v>161</v>
      </c>
      <c r="J1670" s="112" t="s">
        <v>170</v>
      </c>
    </row>
    <row r="1671" spans="2:10">
      <c r="B1671" s="113">
        <v>217</v>
      </c>
      <c r="C1671" s="113"/>
      <c r="D1671" s="113" t="s">
        <v>2523</v>
      </c>
      <c r="H1671" s="113" t="s">
        <v>163</v>
      </c>
      <c r="I1671" s="113" t="s">
        <v>2731</v>
      </c>
      <c r="J1671" s="112" t="s">
        <v>2858</v>
      </c>
    </row>
    <row r="1672" spans="2:10">
      <c r="B1672" s="113">
        <v>218</v>
      </c>
      <c r="C1672" s="113"/>
      <c r="D1672" s="113" t="s">
        <v>2523</v>
      </c>
      <c r="H1672" s="113" t="s">
        <v>153</v>
      </c>
      <c r="I1672" s="113" t="s">
        <v>2731</v>
      </c>
      <c r="J1672" s="112" t="s">
        <v>2526</v>
      </c>
    </row>
    <row r="1673" spans="2:10">
      <c r="B1673" s="113">
        <v>218</v>
      </c>
      <c r="C1673" s="113"/>
      <c r="D1673" s="113" t="s">
        <v>2523</v>
      </c>
      <c r="H1673" s="113" t="s">
        <v>153</v>
      </c>
      <c r="I1673" s="113" t="s">
        <v>153</v>
      </c>
      <c r="J1673" s="112" t="s">
        <v>2732</v>
      </c>
    </row>
    <row r="1674" spans="2:10">
      <c r="B1674" s="113">
        <v>218</v>
      </c>
      <c r="C1674" s="113"/>
      <c r="D1674" s="113" t="s">
        <v>2523</v>
      </c>
      <c r="H1674" s="113" t="s">
        <v>153</v>
      </c>
      <c r="I1674" s="113" t="s">
        <v>155</v>
      </c>
      <c r="J1674" s="112" t="s">
        <v>2733</v>
      </c>
    </row>
    <row r="1675" spans="2:10">
      <c r="B1675" s="113">
        <v>218</v>
      </c>
      <c r="C1675" s="113"/>
      <c r="D1675" s="113" t="s">
        <v>2523</v>
      </c>
      <c r="H1675" s="113" t="s">
        <v>153</v>
      </c>
      <c r="I1675" s="113" t="s">
        <v>157</v>
      </c>
      <c r="J1675" s="112" t="s">
        <v>2734</v>
      </c>
    </row>
    <row r="1676" spans="2:10">
      <c r="B1676" s="113">
        <v>218</v>
      </c>
      <c r="C1676" s="113"/>
      <c r="D1676" s="113" t="s">
        <v>2523</v>
      </c>
      <c r="H1676" s="113" t="s">
        <v>153</v>
      </c>
      <c r="I1676" s="113" t="s">
        <v>159</v>
      </c>
      <c r="J1676" s="112" t="s">
        <v>170</v>
      </c>
    </row>
    <row r="1677" spans="2:10">
      <c r="B1677" s="113">
        <v>218</v>
      </c>
      <c r="C1677" s="113"/>
      <c r="D1677" s="113" t="s">
        <v>2523</v>
      </c>
      <c r="H1677" s="113" t="s">
        <v>153</v>
      </c>
      <c r="I1677" s="113" t="s">
        <v>161</v>
      </c>
      <c r="J1677" s="112" t="s">
        <v>170</v>
      </c>
    </row>
    <row r="1678" spans="2:10">
      <c r="B1678" s="113">
        <v>218</v>
      </c>
      <c r="C1678" s="113"/>
      <c r="D1678" s="113" t="s">
        <v>2523</v>
      </c>
      <c r="H1678" s="113" t="s">
        <v>163</v>
      </c>
      <c r="I1678" s="113" t="s">
        <v>2731</v>
      </c>
      <c r="J1678" s="112" t="s">
        <v>2859</v>
      </c>
    </row>
    <row r="1679" spans="2:10">
      <c r="B1679" s="113">
        <v>219</v>
      </c>
      <c r="C1679" s="113"/>
      <c r="D1679" s="113" t="s">
        <v>2523</v>
      </c>
      <c r="H1679" s="113" t="s">
        <v>153</v>
      </c>
      <c r="I1679" s="113" t="s">
        <v>2731</v>
      </c>
      <c r="J1679" s="112" t="s">
        <v>2528</v>
      </c>
    </row>
    <row r="1680" spans="2:10">
      <c r="B1680" s="113">
        <v>219</v>
      </c>
      <c r="C1680" s="113"/>
      <c r="D1680" s="113" t="s">
        <v>2523</v>
      </c>
      <c r="H1680" s="113" t="s">
        <v>153</v>
      </c>
      <c r="I1680" s="113" t="s">
        <v>153</v>
      </c>
      <c r="J1680" s="112" t="s">
        <v>2732</v>
      </c>
    </row>
    <row r="1681" spans="2:10">
      <c r="B1681" s="113">
        <v>219</v>
      </c>
      <c r="C1681" s="113"/>
      <c r="D1681" s="113" t="s">
        <v>2523</v>
      </c>
      <c r="H1681" s="113" t="s">
        <v>153</v>
      </c>
      <c r="I1681" s="113" t="s">
        <v>155</v>
      </c>
      <c r="J1681" s="112" t="s">
        <v>2733</v>
      </c>
    </row>
    <row r="1682" spans="2:10">
      <c r="B1682" s="113">
        <v>219</v>
      </c>
      <c r="C1682" s="113"/>
      <c r="D1682" s="113" t="s">
        <v>2523</v>
      </c>
      <c r="H1682" s="113" t="s">
        <v>153</v>
      </c>
      <c r="I1682" s="113" t="s">
        <v>157</v>
      </c>
      <c r="J1682" s="112" t="s">
        <v>2734</v>
      </c>
    </row>
    <row r="1683" spans="2:10">
      <c r="B1683" s="113">
        <v>219</v>
      </c>
      <c r="C1683" s="113"/>
      <c r="D1683" s="113" t="s">
        <v>2523</v>
      </c>
      <c r="H1683" s="113" t="s">
        <v>153</v>
      </c>
      <c r="I1683" s="113" t="s">
        <v>159</v>
      </c>
      <c r="J1683" s="112" t="s">
        <v>170</v>
      </c>
    </row>
    <row r="1684" spans="2:10">
      <c r="B1684" s="113">
        <v>219</v>
      </c>
      <c r="C1684" s="113"/>
      <c r="D1684" s="113" t="s">
        <v>2523</v>
      </c>
      <c r="H1684" s="113" t="s">
        <v>153</v>
      </c>
      <c r="I1684" s="113" t="s">
        <v>161</v>
      </c>
      <c r="J1684" s="112" t="s">
        <v>170</v>
      </c>
    </row>
    <row r="1685" spans="2:10">
      <c r="B1685" s="113">
        <v>219</v>
      </c>
      <c r="C1685" s="113"/>
      <c r="D1685" s="113" t="s">
        <v>2523</v>
      </c>
      <c r="H1685" s="113" t="s">
        <v>163</v>
      </c>
      <c r="I1685" s="113" t="s">
        <v>2731</v>
      </c>
      <c r="J1685" s="112" t="s">
        <v>2860</v>
      </c>
    </row>
    <row r="1686" spans="2:10">
      <c r="B1686" s="113">
        <v>220</v>
      </c>
      <c r="C1686" s="113" t="s">
        <v>2156</v>
      </c>
      <c r="H1686" s="113" t="s">
        <v>153</v>
      </c>
      <c r="I1686" s="113" t="s">
        <v>2731</v>
      </c>
      <c r="J1686" s="112" t="s">
        <v>2530</v>
      </c>
    </row>
    <row r="1687" spans="2:10">
      <c r="B1687" s="113">
        <v>220</v>
      </c>
      <c r="C1687" s="113" t="s">
        <v>2156</v>
      </c>
      <c r="H1687" s="113" t="s">
        <v>153</v>
      </c>
      <c r="I1687" s="113" t="s">
        <v>153</v>
      </c>
      <c r="J1687" s="112" t="s">
        <v>2732</v>
      </c>
    </row>
    <row r="1688" spans="2:10">
      <c r="B1688" s="113">
        <v>220</v>
      </c>
      <c r="C1688" s="113" t="s">
        <v>2156</v>
      </c>
      <c r="H1688" s="113" t="s">
        <v>153</v>
      </c>
      <c r="I1688" s="113" t="s">
        <v>155</v>
      </c>
      <c r="J1688" s="112" t="s">
        <v>2733</v>
      </c>
    </row>
    <row r="1689" spans="2:10">
      <c r="B1689" s="113">
        <v>220</v>
      </c>
      <c r="C1689" s="113" t="s">
        <v>2156</v>
      </c>
      <c r="H1689" s="113" t="s">
        <v>153</v>
      </c>
      <c r="I1689" s="113" t="s">
        <v>157</v>
      </c>
      <c r="J1689" s="112" t="s">
        <v>2734</v>
      </c>
    </row>
    <row r="1690" spans="2:10">
      <c r="B1690" s="113">
        <v>220</v>
      </c>
      <c r="C1690" s="113" t="s">
        <v>2156</v>
      </c>
      <c r="H1690" s="113" t="s">
        <v>153</v>
      </c>
      <c r="I1690" s="113" t="s">
        <v>159</v>
      </c>
      <c r="J1690" s="112" t="s">
        <v>170</v>
      </c>
    </row>
    <row r="1691" spans="2:10">
      <c r="B1691" s="113">
        <v>220</v>
      </c>
      <c r="C1691" s="113" t="s">
        <v>2156</v>
      </c>
      <c r="H1691" s="113" t="s">
        <v>153</v>
      </c>
      <c r="I1691" s="113" t="s">
        <v>161</v>
      </c>
      <c r="J1691" s="112" t="s">
        <v>170</v>
      </c>
    </row>
    <row r="1692" spans="2:10">
      <c r="B1692" s="113">
        <v>220</v>
      </c>
      <c r="C1692" s="113" t="s">
        <v>2156</v>
      </c>
      <c r="H1692" s="113" t="s">
        <v>163</v>
      </c>
      <c r="I1692" s="113" t="s">
        <v>2731</v>
      </c>
      <c r="J1692" s="112" t="s">
        <v>2861</v>
      </c>
    </row>
    <row r="1693" spans="2:10">
      <c r="B1693" s="113">
        <v>221</v>
      </c>
      <c r="C1693" s="113" t="s">
        <v>2156</v>
      </c>
      <c r="H1693" s="113" t="s">
        <v>153</v>
      </c>
      <c r="I1693" s="113" t="s">
        <v>2731</v>
      </c>
      <c r="J1693" s="112" t="s">
        <v>2704</v>
      </c>
    </row>
    <row r="1694" spans="2:10">
      <c r="B1694" s="113">
        <v>221</v>
      </c>
      <c r="C1694" s="113" t="s">
        <v>2156</v>
      </c>
      <c r="H1694" s="113" t="s">
        <v>153</v>
      </c>
      <c r="I1694" s="113" t="s">
        <v>153</v>
      </c>
      <c r="J1694" s="112" t="s">
        <v>2732</v>
      </c>
    </row>
    <row r="1695" spans="2:10">
      <c r="B1695" s="113">
        <v>221</v>
      </c>
      <c r="C1695" s="113" t="s">
        <v>2156</v>
      </c>
      <c r="H1695" s="113" t="s">
        <v>153</v>
      </c>
      <c r="I1695" s="113" t="s">
        <v>155</v>
      </c>
      <c r="J1695" s="112" t="s">
        <v>2733</v>
      </c>
    </row>
    <row r="1696" spans="2:10">
      <c r="B1696" s="113">
        <v>221</v>
      </c>
      <c r="C1696" s="113" t="s">
        <v>2156</v>
      </c>
      <c r="H1696" s="113" t="s">
        <v>153</v>
      </c>
      <c r="I1696" s="113" t="s">
        <v>157</v>
      </c>
      <c r="J1696" s="112" t="s">
        <v>2734</v>
      </c>
    </row>
    <row r="1697" spans="2:10">
      <c r="B1697" s="113">
        <v>221</v>
      </c>
      <c r="C1697" s="113" t="s">
        <v>2156</v>
      </c>
      <c r="H1697" s="113" t="s">
        <v>153</v>
      </c>
      <c r="I1697" s="113" t="s">
        <v>159</v>
      </c>
      <c r="J1697" s="112" t="s">
        <v>170</v>
      </c>
    </row>
    <row r="1698" spans="2:10">
      <c r="B1698" s="113">
        <v>221</v>
      </c>
      <c r="C1698" s="113" t="s">
        <v>2156</v>
      </c>
      <c r="H1698" s="113" t="s">
        <v>153</v>
      </c>
      <c r="I1698" s="113" t="s">
        <v>161</v>
      </c>
      <c r="J1698" s="112" t="s">
        <v>170</v>
      </c>
    </row>
    <row r="1699" spans="2:10">
      <c r="B1699" s="113">
        <v>221</v>
      </c>
      <c r="C1699" s="113" t="s">
        <v>2156</v>
      </c>
      <c r="H1699" s="113" t="s">
        <v>163</v>
      </c>
      <c r="I1699" s="113" t="s">
        <v>2731</v>
      </c>
      <c r="J1699" s="112" t="s">
        <v>2862</v>
      </c>
    </row>
    <row r="1700" spans="2:10">
      <c r="B1700" s="113">
        <v>222</v>
      </c>
      <c r="C1700" s="113" t="s">
        <v>2534</v>
      </c>
      <c r="H1700" s="113" t="s">
        <v>153</v>
      </c>
      <c r="I1700" s="113" t="s">
        <v>2731</v>
      </c>
      <c r="J1700" s="112" t="s">
        <v>2535</v>
      </c>
    </row>
    <row r="1701" spans="2:10">
      <c r="B1701" s="113">
        <v>222</v>
      </c>
      <c r="C1701" s="113" t="s">
        <v>2534</v>
      </c>
      <c r="H1701" s="113" t="s">
        <v>153</v>
      </c>
      <c r="I1701" s="113" t="s">
        <v>153</v>
      </c>
      <c r="J1701" s="112" t="s">
        <v>2732</v>
      </c>
    </row>
    <row r="1702" spans="2:10">
      <c r="B1702" s="113">
        <v>222</v>
      </c>
      <c r="C1702" s="113" t="s">
        <v>2534</v>
      </c>
      <c r="H1702" s="113" t="s">
        <v>153</v>
      </c>
      <c r="I1702" s="113" t="s">
        <v>155</v>
      </c>
      <c r="J1702" s="112" t="s">
        <v>2733</v>
      </c>
    </row>
    <row r="1703" spans="2:10">
      <c r="B1703" s="113">
        <v>222</v>
      </c>
      <c r="C1703" s="113" t="s">
        <v>2534</v>
      </c>
      <c r="H1703" s="113" t="s">
        <v>153</v>
      </c>
      <c r="I1703" s="113" t="s">
        <v>157</v>
      </c>
      <c r="J1703" s="112" t="s">
        <v>2734</v>
      </c>
    </row>
    <row r="1704" spans="2:10">
      <c r="B1704" s="113">
        <v>222</v>
      </c>
      <c r="C1704" s="113" t="s">
        <v>2534</v>
      </c>
      <c r="H1704" s="113" t="s">
        <v>153</v>
      </c>
      <c r="I1704" s="113" t="s">
        <v>159</v>
      </c>
      <c r="J1704" s="112" t="s">
        <v>170</v>
      </c>
    </row>
    <row r="1705" spans="2:10">
      <c r="B1705" s="113">
        <v>222</v>
      </c>
      <c r="C1705" s="113" t="s">
        <v>2534</v>
      </c>
      <c r="H1705" s="113" t="s">
        <v>153</v>
      </c>
      <c r="I1705" s="113" t="s">
        <v>161</v>
      </c>
      <c r="J1705" s="112" t="s">
        <v>170</v>
      </c>
    </row>
    <row r="1706" spans="2:10">
      <c r="B1706" s="113">
        <v>222</v>
      </c>
      <c r="C1706" s="113" t="s">
        <v>2534</v>
      </c>
      <c r="H1706" s="113" t="s">
        <v>163</v>
      </c>
      <c r="I1706" s="113" t="s">
        <v>2731</v>
      </c>
      <c r="J1706" s="112" t="s">
        <v>2863</v>
      </c>
    </row>
    <row r="1707" spans="2:10">
      <c r="B1707" s="113">
        <v>222</v>
      </c>
      <c r="C1707" s="113" t="s">
        <v>2534</v>
      </c>
      <c r="H1707" s="113" t="s">
        <v>452</v>
      </c>
      <c r="I1707" s="113" t="s">
        <v>2731</v>
      </c>
      <c r="J1707" s="112" t="s">
        <v>2864</v>
      </c>
    </row>
    <row r="1708" spans="2:10">
      <c r="B1708" s="113">
        <v>223</v>
      </c>
      <c r="C1708" s="113"/>
      <c r="D1708" s="113" t="s">
        <v>2537</v>
      </c>
      <c r="H1708" s="113" t="s">
        <v>153</v>
      </c>
      <c r="I1708" s="113" t="s">
        <v>2731</v>
      </c>
      <c r="J1708" s="112" t="s">
        <v>2538</v>
      </c>
    </row>
    <row r="1709" spans="2:10">
      <c r="B1709" s="113">
        <v>223</v>
      </c>
      <c r="C1709" s="113"/>
      <c r="D1709" s="113" t="s">
        <v>2537</v>
      </c>
      <c r="H1709" s="113" t="s">
        <v>153</v>
      </c>
      <c r="I1709" s="113" t="s">
        <v>153</v>
      </c>
      <c r="J1709" s="112" t="s">
        <v>2732</v>
      </c>
    </row>
    <row r="1710" spans="2:10">
      <c r="B1710" s="113">
        <v>223</v>
      </c>
      <c r="C1710" s="113"/>
      <c r="D1710" s="113" t="s">
        <v>2537</v>
      </c>
      <c r="H1710" s="113" t="s">
        <v>153</v>
      </c>
      <c r="I1710" s="113" t="s">
        <v>155</v>
      </c>
      <c r="J1710" s="112" t="s">
        <v>2733</v>
      </c>
    </row>
    <row r="1711" spans="2:10">
      <c r="B1711" s="113">
        <v>223</v>
      </c>
      <c r="C1711" s="113"/>
      <c r="D1711" s="113" t="s">
        <v>2537</v>
      </c>
      <c r="H1711" s="113" t="s">
        <v>153</v>
      </c>
      <c r="I1711" s="113" t="s">
        <v>157</v>
      </c>
      <c r="J1711" s="112" t="s">
        <v>2734</v>
      </c>
    </row>
    <row r="1712" spans="2:10">
      <c r="B1712" s="113">
        <v>223</v>
      </c>
      <c r="C1712" s="113"/>
      <c r="D1712" s="113" t="s">
        <v>2537</v>
      </c>
      <c r="H1712" s="113" t="s">
        <v>153</v>
      </c>
      <c r="I1712" s="113" t="s">
        <v>159</v>
      </c>
      <c r="J1712" s="112" t="s">
        <v>170</v>
      </c>
    </row>
    <row r="1713" spans="2:10">
      <c r="B1713" s="113">
        <v>223</v>
      </c>
      <c r="C1713" s="113"/>
      <c r="D1713" s="113" t="s">
        <v>2537</v>
      </c>
      <c r="H1713" s="113" t="s">
        <v>153</v>
      </c>
      <c r="I1713" s="113" t="s">
        <v>161</v>
      </c>
      <c r="J1713" s="112" t="s">
        <v>170</v>
      </c>
    </row>
    <row r="1714" spans="2:10">
      <c r="B1714" s="113">
        <v>223</v>
      </c>
      <c r="C1714" s="113"/>
      <c r="D1714" s="113" t="s">
        <v>2537</v>
      </c>
      <c r="H1714" s="113" t="s">
        <v>163</v>
      </c>
      <c r="I1714" s="113" t="s">
        <v>2731</v>
      </c>
      <c r="J1714" s="112" t="s">
        <v>2865</v>
      </c>
    </row>
    <row r="1715" spans="2:10">
      <c r="B1715" s="113">
        <v>224</v>
      </c>
      <c r="C1715" s="113"/>
      <c r="D1715" s="113" t="s">
        <v>2537</v>
      </c>
      <c r="H1715" s="113" t="s">
        <v>153</v>
      </c>
      <c r="I1715" s="113" t="s">
        <v>2731</v>
      </c>
      <c r="J1715" s="112" t="s">
        <v>2540</v>
      </c>
    </row>
    <row r="1716" spans="2:10">
      <c r="B1716" s="113">
        <v>224</v>
      </c>
      <c r="C1716" s="113"/>
      <c r="D1716" s="113" t="s">
        <v>2537</v>
      </c>
      <c r="H1716" s="113" t="s">
        <v>153</v>
      </c>
      <c r="I1716" s="113" t="s">
        <v>153</v>
      </c>
      <c r="J1716" s="112" t="s">
        <v>2732</v>
      </c>
    </row>
    <row r="1717" spans="2:10">
      <c r="B1717" s="113">
        <v>224</v>
      </c>
      <c r="C1717" s="113"/>
      <c r="D1717" s="113" t="s">
        <v>2537</v>
      </c>
      <c r="H1717" s="113" t="s">
        <v>153</v>
      </c>
      <c r="I1717" s="113" t="s">
        <v>155</v>
      </c>
      <c r="J1717" s="112" t="s">
        <v>2733</v>
      </c>
    </row>
    <row r="1718" spans="2:10">
      <c r="B1718" s="113">
        <v>224</v>
      </c>
      <c r="C1718" s="113"/>
      <c r="D1718" s="113" t="s">
        <v>2537</v>
      </c>
      <c r="H1718" s="113" t="s">
        <v>153</v>
      </c>
      <c r="I1718" s="113" t="s">
        <v>157</v>
      </c>
      <c r="J1718" s="112" t="s">
        <v>2734</v>
      </c>
    </row>
    <row r="1719" spans="2:10">
      <c r="B1719" s="113">
        <v>224</v>
      </c>
      <c r="C1719" s="113"/>
      <c r="D1719" s="113" t="s">
        <v>2537</v>
      </c>
      <c r="H1719" s="113" t="s">
        <v>153</v>
      </c>
      <c r="I1719" s="113" t="s">
        <v>159</v>
      </c>
      <c r="J1719" s="112" t="s">
        <v>170</v>
      </c>
    </row>
    <row r="1720" spans="2:10">
      <c r="B1720" s="113">
        <v>224</v>
      </c>
      <c r="C1720" s="113"/>
      <c r="D1720" s="113" t="s">
        <v>2537</v>
      </c>
      <c r="H1720" s="113" t="s">
        <v>153</v>
      </c>
      <c r="I1720" s="113" t="s">
        <v>161</v>
      </c>
      <c r="J1720" s="112" t="s">
        <v>170</v>
      </c>
    </row>
    <row r="1721" spans="2:10">
      <c r="B1721" s="113">
        <v>224</v>
      </c>
      <c r="C1721" s="113"/>
      <c r="D1721" s="113" t="s">
        <v>2537</v>
      </c>
      <c r="H1721" s="113" t="s">
        <v>163</v>
      </c>
      <c r="I1721" s="113" t="s">
        <v>2731</v>
      </c>
      <c r="J1721" s="112" t="s">
        <v>2866</v>
      </c>
    </row>
    <row r="1722" spans="2:10">
      <c r="B1722" s="113">
        <v>225</v>
      </c>
      <c r="C1722" s="113"/>
      <c r="D1722" s="113" t="s">
        <v>2537</v>
      </c>
      <c r="H1722" s="113" t="s">
        <v>153</v>
      </c>
      <c r="I1722" s="113" t="s">
        <v>2731</v>
      </c>
      <c r="J1722" s="112" t="s">
        <v>2542</v>
      </c>
    </row>
    <row r="1723" spans="2:10">
      <c r="B1723" s="113">
        <v>225</v>
      </c>
      <c r="C1723" s="113"/>
      <c r="D1723" s="113" t="s">
        <v>2537</v>
      </c>
      <c r="H1723" s="113" t="s">
        <v>153</v>
      </c>
      <c r="I1723" s="113" t="s">
        <v>153</v>
      </c>
      <c r="J1723" s="112" t="s">
        <v>2732</v>
      </c>
    </row>
    <row r="1724" spans="2:10">
      <c r="B1724" s="113">
        <v>225</v>
      </c>
      <c r="C1724" s="113"/>
      <c r="D1724" s="113" t="s">
        <v>2537</v>
      </c>
      <c r="H1724" s="113" t="s">
        <v>153</v>
      </c>
      <c r="I1724" s="113" t="s">
        <v>155</v>
      </c>
      <c r="J1724" s="112" t="s">
        <v>2733</v>
      </c>
    </row>
    <row r="1725" spans="2:10">
      <c r="B1725" s="113">
        <v>225</v>
      </c>
      <c r="C1725" s="113"/>
      <c r="D1725" s="113" t="s">
        <v>2537</v>
      </c>
      <c r="H1725" s="113" t="s">
        <v>153</v>
      </c>
      <c r="I1725" s="113" t="s">
        <v>157</v>
      </c>
      <c r="J1725" s="112" t="s">
        <v>2734</v>
      </c>
    </row>
    <row r="1726" spans="2:10">
      <c r="B1726" s="113">
        <v>225</v>
      </c>
      <c r="C1726" s="113"/>
      <c r="D1726" s="113" t="s">
        <v>2537</v>
      </c>
      <c r="H1726" s="113" t="s">
        <v>153</v>
      </c>
      <c r="I1726" s="113" t="s">
        <v>159</v>
      </c>
      <c r="J1726" s="112" t="s">
        <v>170</v>
      </c>
    </row>
    <row r="1727" spans="2:10">
      <c r="B1727" s="113">
        <v>225</v>
      </c>
      <c r="C1727" s="113"/>
      <c r="D1727" s="113" t="s">
        <v>2537</v>
      </c>
      <c r="H1727" s="113" t="s">
        <v>153</v>
      </c>
      <c r="I1727" s="113" t="s">
        <v>161</v>
      </c>
      <c r="J1727" s="112" t="s">
        <v>170</v>
      </c>
    </row>
    <row r="1728" spans="2:10">
      <c r="B1728" s="113">
        <v>225</v>
      </c>
      <c r="C1728" s="113"/>
      <c r="D1728" s="113" t="s">
        <v>2537</v>
      </c>
      <c r="H1728" s="113" t="s">
        <v>163</v>
      </c>
      <c r="I1728" s="113" t="s">
        <v>2731</v>
      </c>
      <c r="J1728" s="112" t="s">
        <v>2867</v>
      </c>
    </row>
    <row r="1729" spans="2:10">
      <c r="B1729" s="113">
        <v>226</v>
      </c>
      <c r="C1729" s="113"/>
      <c r="D1729" s="113" t="s">
        <v>2537</v>
      </c>
      <c r="H1729" s="113" t="s">
        <v>153</v>
      </c>
      <c r="I1729" s="113" t="s">
        <v>2731</v>
      </c>
      <c r="J1729" s="112" t="s">
        <v>2544</v>
      </c>
    </row>
    <row r="1730" spans="2:10">
      <c r="B1730" s="113">
        <v>226</v>
      </c>
      <c r="C1730" s="113"/>
      <c r="D1730" s="113" t="s">
        <v>2537</v>
      </c>
      <c r="H1730" s="113" t="s">
        <v>153</v>
      </c>
      <c r="I1730" s="113" t="s">
        <v>153</v>
      </c>
      <c r="J1730" s="112" t="s">
        <v>2732</v>
      </c>
    </row>
    <row r="1731" spans="2:10">
      <c r="B1731" s="113">
        <v>226</v>
      </c>
      <c r="C1731" s="113"/>
      <c r="D1731" s="113" t="s">
        <v>2537</v>
      </c>
      <c r="H1731" s="113" t="s">
        <v>153</v>
      </c>
      <c r="I1731" s="113" t="s">
        <v>155</v>
      </c>
      <c r="J1731" s="112" t="s">
        <v>2733</v>
      </c>
    </row>
    <row r="1732" spans="2:10">
      <c r="B1732" s="113">
        <v>226</v>
      </c>
      <c r="C1732" s="113"/>
      <c r="D1732" s="113" t="s">
        <v>2537</v>
      </c>
      <c r="H1732" s="113" t="s">
        <v>153</v>
      </c>
      <c r="I1732" s="113" t="s">
        <v>157</v>
      </c>
      <c r="J1732" s="112" t="s">
        <v>2734</v>
      </c>
    </row>
    <row r="1733" spans="2:10">
      <c r="B1733" s="113">
        <v>226</v>
      </c>
      <c r="C1733" s="113"/>
      <c r="D1733" s="113" t="s">
        <v>2537</v>
      </c>
      <c r="H1733" s="113" t="s">
        <v>153</v>
      </c>
      <c r="I1733" s="113" t="s">
        <v>159</v>
      </c>
      <c r="J1733" s="112" t="s">
        <v>170</v>
      </c>
    </row>
    <row r="1734" spans="2:10">
      <c r="B1734" s="113">
        <v>226</v>
      </c>
      <c r="C1734" s="113"/>
      <c r="D1734" s="113" t="s">
        <v>2537</v>
      </c>
      <c r="H1734" s="113" t="s">
        <v>153</v>
      </c>
      <c r="I1734" s="113" t="s">
        <v>161</v>
      </c>
      <c r="J1734" s="112" t="s">
        <v>170</v>
      </c>
    </row>
    <row r="1735" spans="2:10">
      <c r="B1735" s="113">
        <v>226</v>
      </c>
      <c r="C1735" s="113"/>
      <c r="D1735" s="113" t="s">
        <v>2537</v>
      </c>
      <c r="H1735" s="113" t="s">
        <v>163</v>
      </c>
      <c r="I1735" s="113" t="s">
        <v>2731</v>
      </c>
      <c r="J1735" s="112" t="s">
        <v>2868</v>
      </c>
    </row>
    <row r="1736" spans="2:10">
      <c r="B1736" s="113">
        <v>227</v>
      </c>
      <c r="C1736" s="113" t="s">
        <v>2546</v>
      </c>
      <c r="H1736" s="113" t="s">
        <v>153</v>
      </c>
      <c r="I1736" s="113" t="s">
        <v>2731</v>
      </c>
      <c r="J1736" s="112" t="s">
        <v>2869</v>
      </c>
    </row>
    <row r="1737" spans="2:10">
      <c r="B1737" s="113">
        <v>227</v>
      </c>
      <c r="C1737" s="113" t="s">
        <v>2546</v>
      </c>
      <c r="H1737" s="113" t="s">
        <v>153</v>
      </c>
      <c r="I1737" s="113" t="s">
        <v>153</v>
      </c>
      <c r="J1737" s="112" t="s">
        <v>2732</v>
      </c>
    </row>
    <row r="1738" spans="2:10">
      <c r="B1738" s="113">
        <v>227</v>
      </c>
      <c r="C1738" s="113" t="s">
        <v>2546</v>
      </c>
      <c r="H1738" s="113" t="s">
        <v>153</v>
      </c>
      <c r="I1738" s="113" t="s">
        <v>155</v>
      </c>
      <c r="J1738" s="112" t="s">
        <v>2733</v>
      </c>
    </row>
    <row r="1739" spans="2:10">
      <c r="B1739" s="113">
        <v>227</v>
      </c>
      <c r="C1739" s="113" t="s">
        <v>2546</v>
      </c>
      <c r="H1739" s="113" t="s">
        <v>153</v>
      </c>
      <c r="I1739" s="113" t="s">
        <v>157</v>
      </c>
      <c r="J1739" s="112" t="s">
        <v>2734</v>
      </c>
    </row>
    <row r="1740" spans="2:10">
      <c r="B1740" s="113">
        <v>227</v>
      </c>
      <c r="C1740" s="113" t="s">
        <v>2546</v>
      </c>
      <c r="H1740" s="113" t="s">
        <v>153</v>
      </c>
      <c r="I1740" s="113" t="s">
        <v>159</v>
      </c>
      <c r="J1740" s="112" t="s">
        <v>170</v>
      </c>
    </row>
    <row r="1741" spans="2:10">
      <c r="B1741" s="113">
        <v>227</v>
      </c>
      <c r="C1741" s="113" t="s">
        <v>2546</v>
      </c>
      <c r="H1741" s="113" t="s">
        <v>153</v>
      </c>
      <c r="I1741" s="113" t="s">
        <v>161</v>
      </c>
      <c r="J1741" s="112" t="s">
        <v>170</v>
      </c>
    </row>
    <row r="1742" spans="2:10">
      <c r="B1742" s="113">
        <v>227</v>
      </c>
      <c r="C1742" s="113" t="s">
        <v>2546</v>
      </c>
      <c r="H1742" s="113" t="s">
        <v>163</v>
      </c>
      <c r="I1742" s="113" t="s">
        <v>2731</v>
      </c>
      <c r="J1742" s="112" t="s">
        <v>2870</v>
      </c>
    </row>
    <row r="1743" spans="2:10">
      <c r="B1743" s="113">
        <v>228</v>
      </c>
      <c r="C1743" s="113" t="s">
        <v>2546</v>
      </c>
      <c r="H1743" s="113" t="s">
        <v>153</v>
      </c>
      <c r="I1743" s="113" t="s">
        <v>2731</v>
      </c>
      <c r="J1743" s="112" t="s">
        <v>2871</v>
      </c>
    </row>
    <row r="1744" spans="2:10">
      <c r="B1744" s="113">
        <v>228</v>
      </c>
      <c r="C1744" s="113" t="s">
        <v>2546</v>
      </c>
      <c r="H1744" s="113" t="s">
        <v>153</v>
      </c>
      <c r="I1744" s="113" t="s">
        <v>153</v>
      </c>
      <c r="J1744" s="112" t="s">
        <v>2732</v>
      </c>
    </row>
    <row r="1745" spans="2:10">
      <c r="B1745" s="113">
        <v>228</v>
      </c>
      <c r="C1745" s="113" t="s">
        <v>2546</v>
      </c>
      <c r="H1745" s="113" t="s">
        <v>153</v>
      </c>
      <c r="I1745" s="113" t="s">
        <v>155</v>
      </c>
      <c r="J1745" s="112" t="s">
        <v>2733</v>
      </c>
    </row>
    <row r="1746" spans="2:10">
      <c r="B1746" s="113">
        <v>228</v>
      </c>
      <c r="C1746" s="113" t="s">
        <v>2546</v>
      </c>
      <c r="H1746" s="113" t="s">
        <v>153</v>
      </c>
      <c r="I1746" s="113" t="s">
        <v>157</v>
      </c>
      <c r="J1746" s="112" t="s">
        <v>2734</v>
      </c>
    </row>
    <row r="1747" spans="2:10">
      <c r="B1747" s="113">
        <v>228</v>
      </c>
      <c r="C1747" s="113" t="s">
        <v>2546</v>
      </c>
      <c r="H1747" s="113" t="s">
        <v>153</v>
      </c>
      <c r="I1747" s="113" t="s">
        <v>159</v>
      </c>
      <c r="J1747" s="112" t="s">
        <v>170</v>
      </c>
    </row>
    <row r="1748" spans="2:10">
      <c r="B1748" s="113">
        <v>228</v>
      </c>
      <c r="C1748" s="113" t="s">
        <v>2546</v>
      </c>
      <c r="H1748" s="113" t="s">
        <v>153</v>
      </c>
      <c r="I1748" s="113" t="s">
        <v>161</v>
      </c>
      <c r="J1748" s="112" t="s">
        <v>170</v>
      </c>
    </row>
    <row r="1749" spans="2:10">
      <c r="B1749" s="113">
        <v>228</v>
      </c>
      <c r="C1749" s="113" t="s">
        <v>2546</v>
      </c>
      <c r="H1749" s="113" t="s">
        <v>163</v>
      </c>
      <c r="I1749" s="113" t="s">
        <v>2731</v>
      </c>
      <c r="J1749" s="112" t="s">
        <v>2872</v>
      </c>
    </row>
    <row r="1750" spans="2:10">
      <c r="B1750" s="113">
        <v>229</v>
      </c>
      <c r="C1750" s="113" t="s">
        <v>2551</v>
      </c>
      <c r="H1750" s="113" t="s">
        <v>153</v>
      </c>
      <c r="I1750" s="113" t="s">
        <v>2731</v>
      </c>
      <c r="J1750" s="112" t="s">
        <v>2552</v>
      </c>
    </row>
    <row r="1751" spans="2:10">
      <c r="B1751" s="113">
        <v>229</v>
      </c>
      <c r="C1751" s="113" t="s">
        <v>2551</v>
      </c>
      <c r="H1751" s="113" t="s">
        <v>153</v>
      </c>
      <c r="I1751" s="113" t="s">
        <v>153</v>
      </c>
      <c r="J1751" s="112" t="s">
        <v>2732</v>
      </c>
    </row>
    <row r="1752" spans="2:10">
      <c r="B1752" s="113">
        <v>229</v>
      </c>
      <c r="C1752" s="113" t="s">
        <v>2551</v>
      </c>
      <c r="H1752" s="113" t="s">
        <v>153</v>
      </c>
      <c r="I1752" s="113" t="s">
        <v>155</v>
      </c>
      <c r="J1752" s="112" t="s">
        <v>2733</v>
      </c>
    </row>
    <row r="1753" spans="2:10">
      <c r="B1753" s="113">
        <v>229</v>
      </c>
      <c r="C1753" s="113" t="s">
        <v>2551</v>
      </c>
      <c r="H1753" s="113" t="s">
        <v>153</v>
      </c>
      <c r="I1753" s="113" t="s">
        <v>157</v>
      </c>
      <c r="J1753" s="112" t="s">
        <v>2734</v>
      </c>
    </row>
    <row r="1754" spans="2:10">
      <c r="B1754" s="113">
        <v>229</v>
      </c>
      <c r="C1754" s="113" t="s">
        <v>2551</v>
      </c>
      <c r="H1754" s="113" t="s">
        <v>153</v>
      </c>
      <c r="I1754" s="113" t="s">
        <v>159</v>
      </c>
      <c r="J1754" s="112" t="s">
        <v>170</v>
      </c>
    </row>
    <row r="1755" spans="2:10">
      <c r="B1755" s="113">
        <v>229</v>
      </c>
      <c r="C1755" s="113" t="s">
        <v>2551</v>
      </c>
      <c r="H1755" s="113" t="s">
        <v>153</v>
      </c>
      <c r="I1755" s="113" t="s">
        <v>161</v>
      </c>
      <c r="J1755" s="112" t="s">
        <v>170</v>
      </c>
    </row>
    <row r="1756" spans="2:10">
      <c r="B1756" s="113">
        <v>229</v>
      </c>
      <c r="C1756" s="113" t="s">
        <v>2551</v>
      </c>
      <c r="H1756" s="113" t="s">
        <v>163</v>
      </c>
      <c r="I1756" s="113" t="s">
        <v>2731</v>
      </c>
      <c r="J1756" s="112" t="s">
        <v>2873</v>
      </c>
    </row>
    <row r="1757" spans="2:10">
      <c r="B1757" s="113">
        <v>229</v>
      </c>
      <c r="C1757" s="113" t="s">
        <v>2551</v>
      </c>
      <c r="H1757" s="113" t="s">
        <v>452</v>
      </c>
      <c r="I1757" s="113" t="s">
        <v>2731</v>
      </c>
      <c r="J1757" s="112" t="s">
        <v>2874</v>
      </c>
    </row>
    <row r="1758" spans="2:10">
      <c r="B1758" s="113">
        <v>230</v>
      </c>
      <c r="C1758" s="113" t="s">
        <v>2551</v>
      </c>
      <c r="H1758" s="113" t="s">
        <v>153</v>
      </c>
      <c r="I1758" s="113" t="s">
        <v>2731</v>
      </c>
      <c r="J1758" s="112" t="s">
        <v>2554</v>
      </c>
    </row>
    <row r="1759" spans="2:10">
      <c r="B1759" s="113">
        <v>230</v>
      </c>
      <c r="C1759" s="113" t="s">
        <v>2551</v>
      </c>
      <c r="H1759" s="113" t="s">
        <v>153</v>
      </c>
      <c r="I1759" s="113" t="s">
        <v>153</v>
      </c>
      <c r="J1759" s="112" t="s">
        <v>2732</v>
      </c>
    </row>
    <row r="1760" spans="2:10">
      <c r="B1760" s="113">
        <v>230</v>
      </c>
      <c r="C1760" s="113" t="s">
        <v>2551</v>
      </c>
      <c r="H1760" s="113" t="s">
        <v>153</v>
      </c>
      <c r="I1760" s="113" t="s">
        <v>155</v>
      </c>
      <c r="J1760" s="112" t="s">
        <v>2733</v>
      </c>
    </row>
    <row r="1761" spans="2:10">
      <c r="B1761" s="113">
        <v>230</v>
      </c>
      <c r="C1761" s="113" t="s">
        <v>2551</v>
      </c>
      <c r="H1761" s="113" t="s">
        <v>153</v>
      </c>
      <c r="I1761" s="113" t="s">
        <v>157</v>
      </c>
      <c r="J1761" s="112" t="s">
        <v>2734</v>
      </c>
    </row>
    <row r="1762" spans="2:10">
      <c r="B1762" s="113">
        <v>230</v>
      </c>
      <c r="C1762" s="113" t="s">
        <v>2551</v>
      </c>
      <c r="H1762" s="113" t="s">
        <v>153</v>
      </c>
      <c r="I1762" s="113" t="s">
        <v>159</v>
      </c>
      <c r="J1762" s="112" t="s">
        <v>170</v>
      </c>
    </row>
    <row r="1763" spans="2:10">
      <c r="B1763" s="113">
        <v>230</v>
      </c>
      <c r="C1763" s="113" t="s">
        <v>2551</v>
      </c>
      <c r="H1763" s="113" t="s">
        <v>153</v>
      </c>
      <c r="I1763" s="113" t="s">
        <v>161</v>
      </c>
      <c r="J1763" s="112" t="s">
        <v>170</v>
      </c>
    </row>
    <row r="1764" spans="2:10">
      <c r="B1764" s="113">
        <v>230</v>
      </c>
      <c r="C1764" s="113" t="s">
        <v>2551</v>
      </c>
      <c r="H1764" s="113" t="s">
        <v>163</v>
      </c>
      <c r="I1764" s="113" t="s">
        <v>2731</v>
      </c>
      <c r="J1764" s="112" t="s">
        <v>2875</v>
      </c>
    </row>
    <row r="1765" spans="2:10">
      <c r="B1765" s="113">
        <v>231</v>
      </c>
      <c r="C1765" s="113" t="s">
        <v>2551</v>
      </c>
      <c r="H1765" s="113" t="s">
        <v>153</v>
      </c>
      <c r="I1765" s="113" t="s">
        <v>2731</v>
      </c>
      <c r="J1765" s="112" t="s">
        <v>2556</v>
      </c>
    </row>
    <row r="1766" spans="2:10">
      <c r="B1766" s="113">
        <v>231</v>
      </c>
      <c r="C1766" s="113" t="s">
        <v>2551</v>
      </c>
      <c r="H1766" s="113" t="s">
        <v>153</v>
      </c>
      <c r="I1766" s="113" t="s">
        <v>153</v>
      </c>
      <c r="J1766" s="112" t="s">
        <v>2732</v>
      </c>
    </row>
    <row r="1767" spans="2:10">
      <c r="B1767" s="113">
        <v>231</v>
      </c>
      <c r="C1767" s="113" t="s">
        <v>2551</v>
      </c>
      <c r="H1767" s="113" t="s">
        <v>153</v>
      </c>
      <c r="I1767" s="113" t="s">
        <v>155</v>
      </c>
      <c r="J1767" s="112" t="s">
        <v>2733</v>
      </c>
    </row>
    <row r="1768" spans="2:10">
      <c r="B1768" s="113">
        <v>231</v>
      </c>
      <c r="C1768" s="113" t="s">
        <v>2551</v>
      </c>
      <c r="H1768" s="113" t="s">
        <v>153</v>
      </c>
      <c r="I1768" s="113" t="s">
        <v>157</v>
      </c>
      <c r="J1768" s="112" t="s">
        <v>2734</v>
      </c>
    </row>
    <row r="1769" spans="2:10">
      <c r="B1769" s="113">
        <v>231</v>
      </c>
      <c r="C1769" s="113" t="s">
        <v>2551</v>
      </c>
      <c r="H1769" s="113" t="s">
        <v>153</v>
      </c>
      <c r="I1769" s="113" t="s">
        <v>159</v>
      </c>
      <c r="J1769" s="112" t="s">
        <v>170</v>
      </c>
    </row>
    <row r="1770" spans="2:10">
      <c r="B1770" s="113">
        <v>231</v>
      </c>
      <c r="C1770" s="113" t="s">
        <v>2551</v>
      </c>
      <c r="H1770" s="113" t="s">
        <v>153</v>
      </c>
      <c r="I1770" s="113" t="s">
        <v>161</v>
      </c>
      <c r="J1770" s="112" t="s">
        <v>170</v>
      </c>
    </row>
    <row r="1771" spans="2:10">
      <c r="B1771" s="113">
        <v>231</v>
      </c>
      <c r="C1771" s="113" t="s">
        <v>2551</v>
      </c>
      <c r="H1771" s="113" t="s">
        <v>163</v>
      </c>
      <c r="I1771" s="113" t="s">
        <v>2731</v>
      </c>
      <c r="J1771" s="112" t="s">
        <v>2876</v>
      </c>
    </row>
    <row r="1772" spans="2:10">
      <c r="B1772" s="113">
        <v>232</v>
      </c>
      <c r="C1772" s="113" t="s">
        <v>2551</v>
      </c>
      <c r="H1772" s="113" t="s">
        <v>153</v>
      </c>
      <c r="I1772" s="113" t="s">
        <v>2731</v>
      </c>
      <c r="J1772" s="112" t="s">
        <v>2558</v>
      </c>
    </row>
    <row r="1773" spans="2:10">
      <c r="B1773" s="113">
        <v>232</v>
      </c>
      <c r="C1773" s="113" t="s">
        <v>2551</v>
      </c>
      <c r="H1773" s="113" t="s">
        <v>153</v>
      </c>
      <c r="I1773" s="113" t="s">
        <v>153</v>
      </c>
      <c r="J1773" s="112" t="s">
        <v>2732</v>
      </c>
    </row>
    <row r="1774" spans="2:10">
      <c r="B1774" s="113">
        <v>232</v>
      </c>
      <c r="C1774" s="113" t="s">
        <v>2551</v>
      </c>
      <c r="H1774" s="113" t="s">
        <v>153</v>
      </c>
      <c r="I1774" s="113" t="s">
        <v>155</v>
      </c>
      <c r="J1774" s="112" t="s">
        <v>2733</v>
      </c>
    </row>
    <row r="1775" spans="2:10">
      <c r="B1775" s="113">
        <v>232</v>
      </c>
      <c r="C1775" s="113" t="s">
        <v>2551</v>
      </c>
      <c r="H1775" s="113" t="s">
        <v>153</v>
      </c>
      <c r="I1775" s="113" t="s">
        <v>157</v>
      </c>
      <c r="J1775" s="112" t="s">
        <v>2734</v>
      </c>
    </row>
    <row r="1776" spans="2:10">
      <c r="B1776" s="113">
        <v>232</v>
      </c>
      <c r="C1776" s="113" t="s">
        <v>2551</v>
      </c>
      <c r="H1776" s="113" t="s">
        <v>153</v>
      </c>
      <c r="I1776" s="113" t="s">
        <v>159</v>
      </c>
      <c r="J1776" s="112" t="s">
        <v>170</v>
      </c>
    </row>
    <row r="1777" spans="2:10">
      <c r="B1777" s="113">
        <v>232</v>
      </c>
      <c r="C1777" s="113" t="s">
        <v>2551</v>
      </c>
      <c r="H1777" s="113" t="s">
        <v>153</v>
      </c>
      <c r="I1777" s="113" t="s">
        <v>161</v>
      </c>
      <c r="J1777" s="112" t="s">
        <v>170</v>
      </c>
    </row>
    <row r="1778" spans="2:10">
      <c r="B1778" s="113">
        <v>232</v>
      </c>
      <c r="C1778" s="113" t="s">
        <v>2551</v>
      </c>
      <c r="H1778" s="113" t="s">
        <v>163</v>
      </c>
      <c r="I1778" s="113" t="s">
        <v>2731</v>
      </c>
      <c r="J1778" s="112" t="s">
        <v>2877</v>
      </c>
    </row>
    <row r="1779" spans="2:10">
      <c r="B1779" s="113">
        <v>233</v>
      </c>
      <c r="C1779" s="113" t="s">
        <v>2551</v>
      </c>
      <c r="H1779" s="113" t="s">
        <v>153</v>
      </c>
      <c r="I1779" s="113" t="s">
        <v>2731</v>
      </c>
      <c r="J1779" s="112" t="s">
        <v>2878</v>
      </c>
    </row>
    <row r="1780" spans="2:10">
      <c r="B1780" s="113">
        <v>233</v>
      </c>
      <c r="C1780" s="113" t="s">
        <v>2551</v>
      </c>
      <c r="H1780" s="113" t="s">
        <v>153</v>
      </c>
      <c r="I1780" s="113" t="s">
        <v>153</v>
      </c>
      <c r="J1780" s="112" t="s">
        <v>2732</v>
      </c>
    </row>
    <row r="1781" spans="2:10">
      <c r="B1781" s="113">
        <v>233</v>
      </c>
      <c r="C1781" s="113" t="s">
        <v>2551</v>
      </c>
      <c r="H1781" s="113" t="s">
        <v>153</v>
      </c>
      <c r="I1781" s="113" t="s">
        <v>155</v>
      </c>
      <c r="J1781" s="112" t="s">
        <v>2733</v>
      </c>
    </row>
    <row r="1782" spans="2:10">
      <c r="B1782" s="113">
        <v>233</v>
      </c>
      <c r="C1782" s="113" t="s">
        <v>2551</v>
      </c>
      <c r="H1782" s="113" t="s">
        <v>153</v>
      </c>
      <c r="I1782" s="113" t="s">
        <v>157</v>
      </c>
      <c r="J1782" s="112" t="s">
        <v>2734</v>
      </c>
    </row>
    <row r="1783" spans="2:10">
      <c r="B1783" s="113">
        <v>233</v>
      </c>
      <c r="C1783" s="113" t="s">
        <v>2551</v>
      </c>
      <c r="H1783" s="113" t="s">
        <v>153</v>
      </c>
      <c r="I1783" s="113" t="s">
        <v>159</v>
      </c>
      <c r="J1783" s="112" t="s">
        <v>170</v>
      </c>
    </row>
    <row r="1784" spans="2:10">
      <c r="B1784" s="113">
        <v>233</v>
      </c>
      <c r="C1784" s="113" t="s">
        <v>2551</v>
      </c>
      <c r="H1784" s="113" t="s">
        <v>153</v>
      </c>
      <c r="I1784" s="113" t="s">
        <v>161</v>
      </c>
      <c r="J1784" s="112" t="s">
        <v>170</v>
      </c>
    </row>
    <row r="1785" spans="2:10">
      <c r="B1785" s="113">
        <v>233</v>
      </c>
      <c r="C1785" s="113" t="s">
        <v>2551</v>
      </c>
      <c r="H1785" s="113" t="s">
        <v>163</v>
      </c>
      <c r="I1785" s="113" t="s">
        <v>2731</v>
      </c>
      <c r="J1785" s="112" t="s">
        <v>2879</v>
      </c>
    </row>
    <row r="1786" spans="2:10">
      <c r="B1786" s="113">
        <v>234</v>
      </c>
      <c r="C1786" s="113" t="s">
        <v>2551</v>
      </c>
      <c r="H1786" s="113" t="s">
        <v>153</v>
      </c>
      <c r="I1786" s="113" t="s">
        <v>2731</v>
      </c>
      <c r="J1786" s="112" t="s">
        <v>2562</v>
      </c>
    </row>
    <row r="1787" spans="2:10">
      <c r="B1787" s="113">
        <v>234</v>
      </c>
      <c r="C1787" s="113" t="s">
        <v>2551</v>
      </c>
      <c r="H1787" s="113" t="s">
        <v>153</v>
      </c>
      <c r="I1787" s="113" t="s">
        <v>153</v>
      </c>
      <c r="J1787" s="112" t="s">
        <v>2732</v>
      </c>
    </row>
    <row r="1788" spans="2:10">
      <c r="B1788" s="113">
        <v>234</v>
      </c>
      <c r="C1788" s="113" t="s">
        <v>2551</v>
      </c>
      <c r="H1788" s="113" t="s">
        <v>153</v>
      </c>
      <c r="I1788" s="113" t="s">
        <v>155</v>
      </c>
      <c r="J1788" s="112" t="s">
        <v>2733</v>
      </c>
    </row>
    <row r="1789" spans="2:10">
      <c r="B1789" s="113">
        <v>234</v>
      </c>
      <c r="C1789" s="113" t="s">
        <v>2551</v>
      </c>
      <c r="H1789" s="113" t="s">
        <v>153</v>
      </c>
      <c r="I1789" s="113" t="s">
        <v>157</v>
      </c>
      <c r="J1789" s="112" t="s">
        <v>2734</v>
      </c>
    </row>
    <row r="1790" spans="2:10">
      <c r="B1790" s="113">
        <v>234</v>
      </c>
      <c r="C1790" s="113" t="s">
        <v>2551</v>
      </c>
      <c r="H1790" s="113" t="s">
        <v>153</v>
      </c>
      <c r="I1790" s="113" t="s">
        <v>159</v>
      </c>
      <c r="J1790" s="112" t="s">
        <v>170</v>
      </c>
    </row>
    <row r="1791" spans="2:10">
      <c r="B1791" s="113">
        <v>234</v>
      </c>
      <c r="C1791" s="113" t="s">
        <v>2551</v>
      </c>
      <c r="H1791" s="113" t="s">
        <v>153</v>
      </c>
      <c r="I1791" s="113" t="s">
        <v>161</v>
      </c>
      <c r="J1791" s="112" t="s">
        <v>170</v>
      </c>
    </row>
    <row r="1792" spans="2:10">
      <c r="B1792" s="113">
        <v>234</v>
      </c>
      <c r="C1792" s="113" t="s">
        <v>2551</v>
      </c>
      <c r="H1792" s="113" t="s">
        <v>163</v>
      </c>
      <c r="I1792" s="113" t="s">
        <v>2731</v>
      </c>
      <c r="J1792" s="112" t="s">
        <v>2880</v>
      </c>
    </row>
    <row r="1793" spans="2:10">
      <c r="B1793" s="113">
        <v>235</v>
      </c>
      <c r="C1793" s="113" t="s">
        <v>2551</v>
      </c>
      <c r="H1793" s="113" t="s">
        <v>153</v>
      </c>
      <c r="I1793" s="113" t="s">
        <v>2731</v>
      </c>
      <c r="J1793" s="112" t="s">
        <v>2564</v>
      </c>
    </row>
    <row r="1794" spans="2:10">
      <c r="B1794" s="113">
        <v>235</v>
      </c>
      <c r="C1794" s="113" t="s">
        <v>2551</v>
      </c>
      <c r="H1794" s="113" t="s">
        <v>153</v>
      </c>
      <c r="I1794" s="113" t="s">
        <v>153</v>
      </c>
      <c r="J1794" s="112" t="s">
        <v>2732</v>
      </c>
    </row>
    <row r="1795" spans="2:10">
      <c r="B1795" s="113">
        <v>235</v>
      </c>
      <c r="C1795" s="113" t="s">
        <v>2551</v>
      </c>
      <c r="H1795" s="113" t="s">
        <v>153</v>
      </c>
      <c r="I1795" s="113" t="s">
        <v>155</v>
      </c>
      <c r="J1795" s="112" t="s">
        <v>2733</v>
      </c>
    </row>
    <row r="1796" spans="2:10">
      <c r="B1796" s="113">
        <v>235</v>
      </c>
      <c r="C1796" s="113" t="s">
        <v>2551</v>
      </c>
      <c r="H1796" s="113" t="s">
        <v>153</v>
      </c>
      <c r="I1796" s="113" t="s">
        <v>157</v>
      </c>
      <c r="J1796" s="112" t="s">
        <v>2734</v>
      </c>
    </row>
    <row r="1797" spans="2:10">
      <c r="B1797" s="113">
        <v>235</v>
      </c>
      <c r="C1797" s="113" t="s">
        <v>2551</v>
      </c>
      <c r="H1797" s="113" t="s">
        <v>153</v>
      </c>
      <c r="I1797" s="113" t="s">
        <v>159</v>
      </c>
      <c r="J1797" s="112" t="s">
        <v>170</v>
      </c>
    </row>
    <row r="1798" spans="2:10">
      <c r="B1798" s="113">
        <v>235</v>
      </c>
      <c r="C1798" s="113" t="s">
        <v>2551</v>
      </c>
      <c r="H1798" s="113" t="s">
        <v>153</v>
      </c>
      <c r="I1798" s="113" t="s">
        <v>161</v>
      </c>
      <c r="J1798" s="112" t="s">
        <v>170</v>
      </c>
    </row>
    <row r="1799" spans="2:10">
      <c r="B1799" s="113">
        <v>235</v>
      </c>
      <c r="C1799" s="113" t="s">
        <v>2551</v>
      </c>
      <c r="H1799" s="113" t="s">
        <v>163</v>
      </c>
      <c r="I1799" s="113" t="s">
        <v>2731</v>
      </c>
      <c r="J1799" s="112" t="s">
        <v>2881</v>
      </c>
    </row>
    <row r="1800" spans="2:10">
      <c r="B1800" s="113">
        <v>236</v>
      </c>
      <c r="C1800" s="113" t="s">
        <v>2158</v>
      </c>
      <c r="H1800" s="113" t="s">
        <v>153</v>
      </c>
      <c r="I1800" s="113" t="s">
        <v>2731</v>
      </c>
      <c r="J1800" s="112" t="s">
        <v>2566</v>
      </c>
    </row>
    <row r="1801" spans="2:10">
      <c r="B1801" s="113">
        <v>236</v>
      </c>
      <c r="C1801" s="113" t="s">
        <v>2158</v>
      </c>
      <c r="H1801" s="113" t="s">
        <v>153</v>
      </c>
      <c r="I1801" s="113" t="s">
        <v>153</v>
      </c>
      <c r="J1801" s="112" t="s">
        <v>2732</v>
      </c>
    </row>
    <row r="1802" spans="2:10">
      <c r="B1802" s="113">
        <v>236</v>
      </c>
      <c r="C1802" s="113" t="s">
        <v>2158</v>
      </c>
      <c r="H1802" s="113" t="s">
        <v>153</v>
      </c>
      <c r="I1802" s="113" t="s">
        <v>155</v>
      </c>
      <c r="J1802" s="112" t="s">
        <v>2733</v>
      </c>
    </row>
    <row r="1803" spans="2:10">
      <c r="B1803" s="113">
        <v>236</v>
      </c>
      <c r="C1803" s="113" t="s">
        <v>2158</v>
      </c>
      <c r="H1803" s="113" t="s">
        <v>153</v>
      </c>
      <c r="I1803" s="113" t="s">
        <v>157</v>
      </c>
      <c r="J1803" s="112" t="s">
        <v>2734</v>
      </c>
    </row>
    <row r="1804" spans="2:10">
      <c r="B1804" s="113">
        <v>236</v>
      </c>
      <c r="C1804" s="113" t="s">
        <v>2158</v>
      </c>
      <c r="H1804" s="113" t="s">
        <v>153</v>
      </c>
      <c r="I1804" s="113" t="s">
        <v>159</v>
      </c>
      <c r="J1804" s="112" t="s">
        <v>170</v>
      </c>
    </row>
    <row r="1805" spans="2:10">
      <c r="B1805" s="113">
        <v>236</v>
      </c>
      <c r="C1805" s="113" t="s">
        <v>2158</v>
      </c>
      <c r="H1805" s="113" t="s">
        <v>153</v>
      </c>
      <c r="I1805" s="113" t="s">
        <v>161</v>
      </c>
      <c r="J1805" s="112" t="s">
        <v>170</v>
      </c>
    </row>
    <row r="1806" spans="2:10">
      <c r="B1806" s="113">
        <v>236</v>
      </c>
      <c r="C1806" s="113" t="s">
        <v>2158</v>
      </c>
      <c r="H1806" s="113" t="s">
        <v>163</v>
      </c>
      <c r="I1806" s="113" t="s">
        <v>2731</v>
      </c>
      <c r="J1806" s="112" t="s">
        <v>2882</v>
      </c>
    </row>
    <row r="1807" spans="2:10">
      <c r="B1807" s="113">
        <v>237</v>
      </c>
      <c r="C1807" s="113" t="s">
        <v>2158</v>
      </c>
      <c r="H1807" s="113" t="s">
        <v>153</v>
      </c>
      <c r="I1807" s="113" t="s">
        <v>2731</v>
      </c>
      <c r="J1807" s="112" t="s">
        <v>2568</v>
      </c>
    </row>
    <row r="1808" spans="2:10">
      <c r="B1808" s="113">
        <v>237</v>
      </c>
      <c r="C1808" s="113" t="s">
        <v>2158</v>
      </c>
      <c r="H1808" s="113" t="s">
        <v>153</v>
      </c>
      <c r="I1808" s="113" t="s">
        <v>153</v>
      </c>
      <c r="J1808" s="112" t="s">
        <v>2732</v>
      </c>
    </row>
    <row r="1809" spans="2:10">
      <c r="B1809" s="113">
        <v>237</v>
      </c>
      <c r="C1809" s="113" t="s">
        <v>2158</v>
      </c>
      <c r="H1809" s="113" t="s">
        <v>153</v>
      </c>
      <c r="I1809" s="113" t="s">
        <v>155</v>
      </c>
      <c r="J1809" s="112" t="s">
        <v>2733</v>
      </c>
    </row>
    <row r="1810" spans="2:10">
      <c r="B1810" s="113">
        <v>237</v>
      </c>
      <c r="C1810" s="113" t="s">
        <v>2158</v>
      </c>
      <c r="H1810" s="113" t="s">
        <v>153</v>
      </c>
      <c r="I1810" s="113" t="s">
        <v>157</v>
      </c>
      <c r="J1810" s="112" t="s">
        <v>2734</v>
      </c>
    </row>
    <row r="1811" spans="2:10">
      <c r="B1811" s="113">
        <v>237</v>
      </c>
      <c r="C1811" s="113" t="s">
        <v>2158</v>
      </c>
      <c r="H1811" s="113" t="s">
        <v>153</v>
      </c>
      <c r="I1811" s="113" t="s">
        <v>159</v>
      </c>
      <c r="J1811" s="112" t="s">
        <v>170</v>
      </c>
    </row>
    <row r="1812" spans="2:10">
      <c r="B1812" s="113">
        <v>237</v>
      </c>
      <c r="C1812" s="113" t="s">
        <v>2158</v>
      </c>
      <c r="H1812" s="113" t="s">
        <v>153</v>
      </c>
      <c r="I1812" s="113" t="s">
        <v>161</v>
      </c>
      <c r="J1812" s="112" t="s">
        <v>170</v>
      </c>
    </row>
    <row r="1813" spans="2:10">
      <c r="B1813" s="113">
        <v>237</v>
      </c>
      <c r="C1813" s="113" t="s">
        <v>2158</v>
      </c>
      <c r="H1813" s="113" t="s">
        <v>163</v>
      </c>
      <c r="I1813" s="113" t="s">
        <v>2731</v>
      </c>
      <c r="J1813" s="112" t="s">
        <v>2883</v>
      </c>
    </row>
    <row r="1814" spans="2:10">
      <c r="B1814" s="113">
        <v>237</v>
      </c>
      <c r="C1814" s="113" t="s">
        <v>2158</v>
      </c>
      <c r="H1814" s="113" t="s">
        <v>452</v>
      </c>
      <c r="I1814" s="113" t="s">
        <v>2731</v>
      </c>
      <c r="J1814" s="112" t="s">
        <v>2884</v>
      </c>
    </row>
    <row r="1815" spans="2:10">
      <c r="B1815" s="113">
        <v>237</v>
      </c>
      <c r="C1815" s="113" t="s">
        <v>2158</v>
      </c>
      <c r="H1815" s="113" t="s">
        <v>344</v>
      </c>
      <c r="I1815" s="113" t="s">
        <v>2731</v>
      </c>
      <c r="J1815" s="112" t="s">
        <v>2885</v>
      </c>
    </row>
    <row r="1816" spans="2:10">
      <c r="B1816" s="113">
        <v>238</v>
      </c>
      <c r="C1816" s="113" t="s">
        <v>2570</v>
      </c>
      <c r="H1816" s="113" t="s">
        <v>153</v>
      </c>
      <c r="I1816" s="113" t="s">
        <v>2731</v>
      </c>
      <c r="J1816" s="112" t="s">
        <v>2571</v>
      </c>
    </row>
    <row r="1817" spans="2:10">
      <c r="B1817" s="113">
        <v>238</v>
      </c>
      <c r="C1817" s="113" t="s">
        <v>2570</v>
      </c>
      <c r="H1817" s="113" t="s">
        <v>153</v>
      </c>
      <c r="I1817" s="113" t="s">
        <v>153</v>
      </c>
      <c r="J1817" s="112" t="s">
        <v>2732</v>
      </c>
    </row>
    <row r="1818" spans="2:10">
      <c r="B1818" s="113">
        <v>238</v>
      </c>
      <c r="C1818" s="113" t="s">
        <v>2570</v>
      </c>
      <c r="H1818" s="113" t="s">
        <v>153</v>
      </c>
      <c r="I1818" s="113" t="s">
        <v>155</v>
      </c>
      <c r="J1818" s="112" t="s">
        <v>2733</v>
      </c>
    </row>
    <row r="1819" spans="2:10">
      <c r="B1819" s="113">
        <v>238</v>
      </c>
      <c r="C1819" s="113" t="s">
        <v>2570</v>
      </c>
      <c r="H1819" s="113" t="s">
        <v>153</v>
      </c>
      <c r="I1819" s="113" t="s">
        <v>157</v>
      </c>
      <c r="J1819" s="112" t="s">
        <v>2734</v>
      </c>
    </row>
    <row r="1820" spans="2:10">
      <c r="B1820" s="113">
        <v>238</v>
      </c>
      <c r="C1820" s="113" t="s">
        <v>2570</v>
      </c>
      <c r="H1820" s="113" t="s">
        <v>153</v>
      </c>
      <c r="I1820" s="113" t="s">
        <v>159</v>
      </c>
      <c r="J1820" s="112" t="s">
        <v>170</v>
      </c>
    </row>
    <row r="1821" spans="2:10">
      <c r="B1821" s="113">
        <v>238</v>
      </c>
      <c r="C1821" s="113" t="s">
        <v>2570</v>
      </c>
      <c r="H1821" s="113" t="s">
        <v>153</v>
      </c>
      <c r="I1821" s="113" t="s">
        <v>161</v>
      </c>
      <c r="J1821" s="112" t="s">
        <v>170</v>
      </c>
    </row>
    <row r="1822" spans="2:10">
      <c r="B1822" s="113">
        <v>238</v>
      </c>
      <c r="C1822" s="113" t="s">
        <v>2570</v>
      </c>
      <c r="H1822" s="113" t="s">
        <v>163</v>
      </c>
      <c r="I1822" s="113" t="s">
        <v>2731</v>
      </c>
      <c r="J1822" s="112" t="s">
        <v>2886</v>
      </c>
    </row>
    <row r="1823" spans="2:10">
      <c r="B1823" s="113">
        <v>238</v>
      </c>
      <c r="C1823" s="113" t="s">
        <v>2570</v>
      </c>
      <c r="H1823" s="113" t="s">
        <v>452</v>
      </c>
      <c r="I1823" s="113" t="s">
        <v>2731</v>
      </c>
      <c r="J1823" s="112" t="s">
        <v>2887</v>
      </c>
    </row>
    <row r="1824" spans="2:10">
      <c r="B1824" s="113">
        <v>239</v>
      </c>
      <c r="C1824" s="113" t="s">
        <v>2570</v>
      </c>
      <c r="H1824" s="113" t="s">
        <v>153</v>
      </c>
      <c r="I1824" s="113" t="s">
        <v>2731</v>
      </c>
      <c r="J1824" s="112" t="s">
        <v>2573</v>
      </c>
    </row>
    <row r="1825" spans="2:10">
      <c r="B1825" s="113">
        <v>239</v>
      </c>
      <c r="C1825" s="113" t="s">
        <v>2570</v>
      </c>
      <c r="H1825" s="113" t="s">
        <v>153</v>
      </c>
      <c r="I1825" s="113" t="s">
        <v>153</v>
      </c>
      <c r="J1825" s="112" t="s">
        <v>2732</v>
      </c>
    </row>
    <row r="1826" spans="2:10">
      <c r="B1826" s="113">
        <v>239</v>
      </c>
      <c r="C1826" s="113" t="s">
        <v>2570</v>
      </c>
      <c r="H1826" s="113" t="s">
        <v>153</v>
      </c>
      <c r="I1826" s="113" t="s">
        <v>155</v>
      </c>
      <c r="J1826" s="112" t="s">
        <v>2733</v>
      </c>
    </row>
    <row r="1827" spans="2:10">
      <c r="B1827" s="113">
        <v>239</v>
      </c>
      <c r="C1827" s="113" t="s">
        <v>2570</v>
      </c>
      <c r="H1827" s="113" t="s">
        <v>153</v>
      </c>
      <c r="I1827" s="113" t="s">
        <v>157</v>
      </c>
      <c r="J1827" s="112" t="s">
        <v>2734</v>
      </c>
    </row>
    <row r="1828" spans="2:10">
      <c r="B1828" s="113">
        <v>239</v>
      </c>
      <c r="C1828" s="113" t="s">
        <v>2570</v>
      </c>
      <c r="H1828" s="113" t="s">
        <v>153</v>
      </c>
      <c r="I1828" s="113" t="s">
        <v>159</v>
      </c>
      <c r="J1828" s="112" t="s">
        <v>170</v>
      </c>
    </row>
    <row r="1829" spans="2:10">
      <c r="B1829" s="113">
        <v>239</v>
      </c>
      <c r="C1829" s="113" t="s">
        <v>2570</v>
      </c>
      <c r="H1829" s="113" t="s">
        <v>153</v>
      </c>
      <c r="I1829" s="113" t="s">
        <v>161</v>
      </c>
      <c r="J1829" s="112" t="s">
        <v>170</v>
      </c>
    </row>
    <row r="1830" spans="2:10">
      <c r="B1830" s="113">
        <v>239</v>
      </c>
      <c r="C1830" s="113" t="s">
        <v>2570</v>
      </c>
      <c r="H1830" s="113" t="s">
        <v>163</v>
      </c>
      <c r="I1830" s="113" t="s">
        <v>2731</v>
      </c>
      <c r="J1830" s="112" t="s">
        <v>2888</v>
      </c>
    </row>
    <row r="1831" spans="2:10">
      <c r="B1831" s="113">
        <v>240</v>
      </c>
      <c r="C1831" s="113" t="s">
        <v>2158</v>
      </c>
      <c r="H1831" s="113" t="s">
        <v>153</v>
      </c>
      <c r="I1831" s="113" t="s">
        <v>2731</v>
      </c>
      <c r="J1831" s="112" t="s">
        <v>2575</v>
      </c>
    </row>
    <row r="1832" spans="2:10">
      <c r="B1832" s="113">
        <v>240</v>
      </c>
      <c r="C1832" s="113" t="s">
        <v>2158</v>
      </c>
      <c r="H1832" s="113" t="s">
        <v>153</v>
      </c>
      <c r="I1832" s="113" t="s">
        <v>153</v>
      </c>
      <c r="J1832" s="112" t="s">
        <v>2732</v>
      </c>
    </row>
    <row r="1833" spans="2:10">
      <c r="B1833" s="113">
        <v>240</v>
      </c>
      <c r="C1833" s="113" t="s">
        <v>2158</v>
      </c>
      <c r="H1833" s="113" t="s">
        <v>153</v>
      </c>
      <c r="I1833" s="113" t="s">
        <v>155</v>
      </c>
      <c r="J1833" s="112" t="s">
        <v>2733</v>
      </c>
    </row>
    <row r="1834" spans="2:10">
      <c r="B1834" s="113">
        <v>240</v>
      </c>
      <c r="C1834" s="113" t="s">
        <v>2158</v>
      </c>
      <c r="H1834" s="113" t="s">
        <v>153</v>
      </c>
      <c r="I1834" s="113" t="s">
        <v>157</v>
      </c>
      <c r="J1834" s="112" t="s">
        <v>2734</v>
      </c>
    </row>
    <row r="1835" spans="2:10">
      <c r="B1835" s="113">
        <v>240</v>
      </c>
      <c r="C1835" s="113" t="s">
        <v>2158</v>
      </c>
      <c r="H1835" s="113" t="s">
        <v>153</v>
      </c>
      <c r="I1835" s="113" t="s">
        <v>159</v>
      </c>
      <c r="J1835" s="112" t="s">
        <v>170</v>
      </c>
    </row>
    <row r="1836" spans="2:10">
      <c r="B1836" s="113">
        <v>240</v>
      </c>
      <c r="C1836" s="113" t="s">
        <v>2158</v>
      </c>
      <c r="H1836" s="113" t="s">
        <v>153</v>
      </c>
      <c r="I1836" s="113" t="s">
        <v>161</v>
      </c>
      <c r="J1836" s="112" t="s">
        <v>170</v>
      </c>
    </row>
    <row r="1837" spans="2:10">
      <c r="B1837" s="113">
        <v>240</v>
      </c>
      <c r="C1837" s="113" t="s">
        <v>2158</v>
      </c>
      <c r="H1837" s="113" t="s">
        <v>163</v>
      </c>
      <c r="I1837" s="113" t="s">
        <v>2731</v>
      </c>
      <c r="J1837" s="112" t="s">
        <v>2889</v>
      </c>
    </row>
    <row r="1838" spans="2:10">
      <c r="B1838" s="113">
        <v>240</v>
      </c>
      <c r="C1838" s="113" t="s">
        <v>2158</v>
      </c>
      <c r="H1838" s="113" t="s">
        <v>452</v>
      </c>
      <c r="I1838" s="113" t="s">
        <v>2731</v>
      </c>
      <c r="J1838" s="112" t="s">
        <v>2890</v>
      </c>
    </row>
    <row r="1839" spans="2:10">
      <c r="H1839" s="116"/>
    </row>
  </sheetData>
  <autoFilter ref="A1:J1838" xr:uid="{10FA0554-3AA6-43CE-8ABE-9388A434884B}"/>
  <phoneticPr fontId="10" type="noConversion"/>
  <conditionalFormatting sqref="C1:J37 B1:B1048576 D38:J86 C38:C1838 D87:I89 D90:J149 D150:I150 D151:J239 D240:I243 D244:J306 D307:I309 D310:J331 D332:I336 D337:J396 D397:I397 D398:J495 J496:J502 D496:I504 D505:J918 J917:J925 D919:I958 J927:J958 D959:J1838 C1839:J1048576">
    <cfRule type="expression" dxfId="12" priority="28">
      <formula>ISEVEN($B1)</formula>
    </cfRule>
  </conditionalFormatting>
  <conditionalFormatting sqref="J240:J242 J332:J335">
    <cfRule type="expression" dxfId="11" priority="60">
      <formula>ISEVEN($B241)</formula>
    </cfRule>
  </conditionalFormatting>
  <conditionalFormatting sqref="J243 J336 J951 J967 J974 J982">
    <cfRule type="expression" dxfId="10" priority="69">
      <formula>ISEVEN(#REF!)</formula>
    </cfRule>
  </conditionalFormatting>
  <conditionalFormatting sqref="J307:J309 J920:J925">
    <cfRule type="expression" dxfId="9" priority="62">
      <formula>ISEVEN($B306)</formula>
    </cfRule>
  </conditionalFormatting>
  <conditionalFormatting sqref="J503:J504">
    <cfRule type="expression" dxfId="8" priority="26">
      <formula>ISEVEN($B502)</formula>
    </cfRule>
  </conditionalFormatting>
  <conditionalFormatting sqref="J927">
    <cfRule type="expression" dxfId="7" priority="22">
      <formula>ISEVEN($B929)</formula>
    </cfRule>
  </conditionalFormatting>
  <conditionalFormatting sqref="J928:J934 J983:J986">
    <cfRule type="expression" dxfId="6" priority="72">
      <formula>ISEVEN($B926)</formula>
    </cfRule>
  </conditionalFormatting>
  <conditionalFormatting sqref="J944:J949">
    <cfRule type="expression" dxfId="5" priority="21">
      <formula>ISEVEN($B943)</formula>
    </cfRule>
  </conditionalFormatting>
  <conditionalFormatting sqref="J952:J958">
    <cfRule type="expression" dxfId="4" priority="15">
      <formula>ISEVEN($B950)</formula>
    </cfRule>
  </conditionalFormatting>
  <conditionalFormatting sqref="J968:J972">
    <cfRule type="expression" dxfId="3" priority="12">
      <formula>ISEVEN($B966)</formula>
    </cfRule>
  </conditionalFormatting>
  <conditionalFormatting sqref="J975:J980">
    <cfRule type="expression" dxfId="2" priority="4">
      <formula>ISEVEN($B973)</formula>
    </cfRule>
  </conditionalFormatting>
  <conditionalFormatting sqref="J1000">
    <cfRule type="expression" dxfId="1" priority="1">
      <formula>ISEVEN($B999)</formula>
    </cfRule>
  </conditionalFormatting>
  <pageMargins left="0.511811024" right="0.511811024" top="0.78740157499999996" bottom="0.78740157499999996" header="0.31496062000000002" footer="0.31496062000000002"/>
  <headerFooter>
    <oddFooter>&amp;L_x000D_&amp;1#&amp;"Aptos"&amp;8&amp;K000000 Classificação da informação: Confidencial Grupo de Acesso:</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1A90-0714-4A83-96D5-77DB5B747DB0}">
  <sheetPr filterMode="1">
    <tabColor rgb="FFFFC000"/>
  </sheetPr>
  <dimension ref="B1:AD243"/>
  <sheetViews>
    <sheetView showGridLines="0" topLeftCell="A171" zoomScale="115" zoomScaleNormal="115" workbookViewId="0">
      <selection activeCell="C11" sqref="C11:F15"/>
    </sheetView>
  </sheetViews>
  <sheetFormatPr defaultRowHeight="15"/>
  <cols>
    <col min="2" max="2" width="25.7109375" style="93" customWidth="1"/>
    <col min="3" max="3" width="48.7109375" style="143" customWidth="1"/>
    <col min="4" max="6" width="12.28515625" style="93" customWidth="1"/>
    <col min="7" max="17" width="12.28515625" customWidth="1"/>
    <col min="18" max="18" width="15.7109375" customWidth="1"/>
    <col min="19" max="19" width="5.42578125" customWidth="1"/>
    <col min="20" max="20" width="23.140625" customWidth="1"/>
    <col min="21" max="21" width="38" customWidth="1"/>
  </cols>
  <sheetData>
    <row r="1" spans="2:21" ht="57.6" customHeight="1">
      <c r="B1" s="90"/>
      <c r="C1" s="142"/>
      <c r="D1" s="91"/>
      <c r="E1" s="91"/>
      <c r="F1" s="92"/>
      <c r="G1" s="92"/>
      <c r="H1" s="92"/>
      <c r="I1" s="92"/>
      <c r="J1" s="92"/>
      <c r="K1" s="92"/>
      <c r="L1" s="92"/>
      <c r="M1" s="92"/>
      <c r="N1" s="92"/>
      <c r="O1" s="92"/>
      <c r="P1" s="92"/>
      <c r="Q1" s="92"/>
      <c r="R1" s="92"/>
      <c r="S1" s="88"/>
    </row>
    <row r="2" spans="2:21" ht="14.45" customHeight="1">
      <c r="G2" s="83">
        <v>1</v>
      </c>
      <c r="H2" s="83">
        <v>2</v>
      </c>
      <c r="I2" s="83">
        <v>3</v>
      </c>
      <c r="J2" s="83">
        <v>4</v>
      </c>
      <c r="K2" s="83">
        <v>5</v>
      </c>
      <c r="L2" s="83">
        <v>6</v>
      </c>
      <c r="M2" s="83">
        <v>7</v>
      </c>
      <c r="N2" s="83">
        <v>8</v>
      </c>
      <c r="O2" s="83">
        <v>9</v>
      </c>
      <c r="P2" s="83">
        <v>10</v>
      </c>
      <c r="Q2" s="104">
        <v>11</v>
      </c>
      <c r="R2" s="103">
        <v>12</v>
      </c>
    </row>
    <row r="3" spans="2:21" ht="140.25">
      <c r="B3" s="94" t="s">
        <v>171</v>
      </c>
      <c r="C3" s="144" t="s">
        <v>172</v>
      </c>
      <c r="D3" s="95" t="s">
        <v>173</v>
      </c>
      <c r="E3" s="95" t="s">
        <v>174</v>
      </c>
      <c r="F3" s="96" t="s">
        <v>175</v>
      </c>
      <c r="G3" s="97" t="s">
        <v>176</v>
      </c>
      <c r="H3" s="97" t="s">
        <v>177</v>
      </c>
      <c r="I3" s="97" t="s">
        <v>178</v>
      </c>
      <c r="J3" s="97" t="s">
        <v>179</v>
      </c>
      <c r="K3" s="97" t="s">
        <v>180</v>
      </c>
      <c r="L3" s="97" t="s">
        <v>181</v>
      </c>
      <c r="M3" s="97" t="s">
        <v>182</v>
      </c>
      <c r="N3" s="97" t="s">
        <v>183</v>
      </c>
      <c r="O3" s="97" t="s">
        <v>184</v>
      </c>
      <c r="P3" s="97" t="s">
        <v>185</v>
      </c>
      <c r="Q3" s="97" t="s">
        <v>186</v>
      </c>
      <c r="R3" s="105" t="s">
        <v>187</v>
      </c>
    </row>
    <row r="4" spans="2:21" ht="15.75">
      <c r="B4" s="99">
        <v>1</v>
      </c>
      <c r="C4" s="145" t="s">
        <v>233</v>
      </c>
      <c r="D4" s="98">
        <v>2</v>
      </c>
      <c r="E4" s="98">
        <v>6</v>
      </c>
      <c r="F4" s="98" t="s">
        <v>188</v>
      </c>
      <c r="G4" s="98" t="s">
        <v>189</v>
      </c>
      <c r="H4" s="98" t="s">
        <v>189</v>
      </c>
      <c r="I4" s="98" t="s">
        <v>189</v>
      </c>
      <c r="J4" s="98" t="s">
        <v>189</v>
      </c>
      <c r="K4" s="98" t="s">
        <v>189</v>
      </c>
      <c r="L4" s="98" t="s">
        <v>189</v>
      </c>
      <c r="M4" s="98" t="s">
        <v>189</v>
      </c>
      <c r="N4" s="98" t="s">
        <v>189</v>
      </c>
      <c r="O4" s="98" t="s">
        <v>189</v>
      </c>
      <c r="P4" s="98" t="s">
        <v>189</v>
      </c>
      <c r="Q4" s="98" t="s">
        <v>189</v>
      </c>
      <c r="R4" s="98" t="s">
        <v>189</v>
      </c>
    </row>
    <row r="5" spans="2:21" ht="15.75">
      <c r="B5" s="99">
        <v>2</v>
      </c>
      <c r="C5" s="145" t="s">
        <v>234</v>
      </c>
      <c r="D5" s="98">
        <v>2</v>
      </c>
      <c r="E5" s="83">
        <v>6</v>
      </c>
      <c r="F5" s="98" t="s">
        <v>188</v>
      </c>
      <c r="G5" s="98" t="s">
        <v>189</v>
      </c>
      <c r="H5" s="98" t="s">
        <v>189</v>
      </c>
      <c r="I5" s="98" t="s">
        <v>189</v>
      </c>
      <c r="J5" s="98" t="s">
        <v>189</v>
      </c>
      <c r="K5" s="98" t="s">
        <v>189</v>
      </c>
      <c r="L5" s="98" t="s">
        <v>189</v>
      </c>
      <c r="M5" s="98" t="s">
        <v>189</v>
      </c>
      <c r="N5" s="98" t="s">
        <v>189</v>
      </c>
      <c r="O5" s="98" t="s">
        <v>189</v>
      </c>
      <c r="P5" s="98" t="s">
        <v>189</v>
      </c>
      <c r="Q5" s="98" t="s">
        <v>189</v>
      </c>
      <c r="R5" s="98" t="s">
        <v>189</v>
      </c>
    </row>
    <row r="6" spans="2:21" ht="15.75">
      <c r="B6" s="99">
        <v>3</v>
      </c>
      <c r="C6" s="145" t="s">
        <v>235</v>
      </c>
      <c r="D6" s="98">
        <v>2</v>
      </c>
      <c r="E6" s="83">
        <v>6</v>
      </c>
      <c r="F6" s="98" t="s">
        <v>188</v>
      </c>
      <c r="G6" s="98" t="s">
        <v>189</v>
      </c>
      <c r="H6" s="98" t="s">
        <v>189</v>
      </c>
      <c r="I6" s="98" t="s">
        <v>189</v>
      </c>
      <c r="J6" s="98" t="s">
        <v>189</v>
      </c>
      <c r="K6" s="98" t="s">
        <v>189</v>
      </c>
      <c r="L6" s="98" t="s">
        <v>189</v>
      </c>
      <c r="M6" s="98" t="s">
        <v>189</v>
      </c>
      <c r="N6" s="98" t="s">
        <v>189</v>
      </c>
      <c r="O6" s="98" t="s">
        <v>189</v>
      </c>
      <c r="P6" s="98" t="s">
        <v>189</v>
      </c>
      <c r="Q6" s="98" t="s">
        <v>189</v>
      </c>
      <c r="R6" s="98" t="s">
        <v>189</v>
      </c>
      <c r="T6" s="75" t="s">
        <v>190</v>
      </c>
      <c r="U6" s="75"/>
    </row>
    <row r="7" spans="2:21" ht="15.75">
      <c r="B7" s="99">
        <v>4</v>
      </c>
      <c r="C7" s="145" t="s">
        <v>236</v>
      </c>
      <c r="D7" s="98">
        <v>2</v>
      </c>
      <c r="E7" s="83">
        <v>6</v>
      </c>
      <c r="F7" s="83" t="s">
        <v>189</v>
      </c>
      <c r="G7" s="98" t="s">
        <v>189</v>
      </c>
      <c r="H7" s="98" t="s">
        <v>189</v>
      </c>
      <c r="I7" s="98" t="s">
        <v>189</v>
      </c>
      <c r="J7" s="98" t="s">
        <v>189</v>
      </c>
      <c r="K7" s="98" t="s">
        <v>189</v>
      </c>
      <c r="L7" s="98" t="s">
        <v>189</v>
      </c>
      <c r="M7" s="98" t="s">
        <v>189</v>
      </c>
      <c r="N7" s="98" t="s">
        <v>189</v>
      </c>
      <c r="O7" s="98" t="s">
        <v>189</v>
      </c>
      <c r="P7" s="98" t="s">
        <v>189</v>
      </c>
      <c r="Q7" s="98" t="s">
        <v>189</v>
      </c>
      <c r="R7" s="98" t="s">
        <v>189</v>
      </c>
      <c r="T7" s="1">
        <v>1</v>
      </c>
      <c r="U7" s="1" t="s">
        <v>191</v>
      </c>
    </row>
    <row r="8" spans="2:21" ht="15.75" hidden="1">
      <c r="B8" s="99">
        <v>5</v>
      </c>
      <c r="C8" s="145" t="s">
        <v>237</v>
      </c>
      <c r="D8" s="83"/>
      <c r="E8" s="83">
        <v>6</v>
      </c>
      <c r="F8" s="98" t="s">
        <v>188</v>
      </c>
      <c r="G8" s="98" t="s">
        <v>189</v>
      </c>
      <c r="H8" s="98" t="s">
        <v>189</v>
      </c>
      <c r="I8" s="98" t="s">
        <v>189</v>
      </c>
      <c r="J8" s="98" t="s">
        <v>189</v>
      </c>
      <c r="K8" s="98" t="s">
        <v>189</v>
      </c>
      <c r="L8" s="98" t="s">
        <v>189</v>
      </c>
      <c r="M8" s="98" t="s">
        <v>189</v>
      </c>
      <c r="N8" s="98" t="s">
        <v>189</v>
      </c>
      <c r="O8" s="83" t="s">
        <v>188</v>
      </c>
      <c r="P8" s="98" t="s">
        <v>189</v>
      </c>
      <c r="Q8" s="98" t="s">
        <v>189</v>
      </c>
      <c r="R8" s="98" t="s">
        <v>189</v>
      </c>
      <c r="T8" s="1">
        <v>2</v>
      </c>
      <c r="U8" s="1" t="s">
        <v>192</v>
      </c>
    </row>
    <row r="9" spans="2:21" ht="15.75">
      <c r="B9" s="99">
        <v>6</v>
      </c>
      <c r="C9" s="145" t="s">
        <v>238</v>
      </c>
      <c r="D9" s="98">
        <v>2</v>
      </c>
      <c r="E9" s="83">
        <v>6</v>
      </c>
      <c r="F9" s="98" t="s">
        <v>188</v>
      </c>
      <c r="G9" s="98" t="s">
        <v>189</v>
      </c>
      <c r="H9" s="98" t="s">
        <v>189</v>
      </c>
      <c r="I9" s="98" t="s">
        <v>189</v>
      </c>
      <c r="J9" s="98" t="s">
        <v>189</v>
      </c>
      <c r="K9" s="98" t="s">
        <v>189</v>
      </c>
      <c r="L9" s="98" t="s">
        <v>189</v>
      </c>
      <c r="M9" s="98" t="s">
        <v>189</v>
      </c>
      <c r="N9" s="98" t="s">
        <v>189</v>
      </c>
      <c r="O9" s="98" t="s">
        <v>189</v>
      </c>
      <c r="P9" s="98" t="s">
        <v>189</v>
      </c>
      <c r="Q9" s="98" t="s">
        <v>189</v>
      </c>
      <c r="R9" s="98" t="s">
        <v>189</v>
      </c>
      <c r="T9" s="1">
        <v>3</v>
      </c>
      <c r="U9" s="1" t="s">
        <v>193</v>
      </c>
    </row>
    <row r="10" spans="2:21" ht="15.75">
      <c r="B10" s="99">
        <v>7</v>
      </c>
      <c r="C10" s="145" t="s">
        <v>239</v>
      </c>
      <c r="D10" s="98">
        <v>2</v>
      </c>
      <c r="E10" s="83">
        <v>6</v>
      </c>
      <c r="F10" s="83" t="s">
        <v>189</v>
      </c>
      <c r="G10" s="98" t="s">
        <v>189</v>
      </c>
      <c r="H10" s="98" t="s">
        <v>189</v>
      </c>
      <c r="I10" s="98" t="s">
        <v>189</v>
      </c>
      <c r="J10" s="98" t="s">
        <v>189</v>
      </c>
      <c r="K10" s="98" t="s">
        <v>189</v>
      </c>
      <c r="L10" s="98" t="s">
        <v>189</v>
      </c>
      <c r="M10" s="98" t="s">
        <v>189</v>
      </c>
      <c r="N10" s="98" t="s">
        <v>189</v>
      </c>
      <c r="O10" s="98" t="s">
        <v>189</v>
      </c>
      <c r="P10" s="98" t="s">
        <v>189</v>
      </c>
      <c r="Q10" s="98" t="s">
        <v>189</v>
      </c>
      <c r="R10" s="98" t="s">
        <v>189</v>
      </c>
      <c r="T10" s="1">
        <v>4</v>
      </c>
      <c r="U10" s="1" t="s">
        <v>194</v>
      </c>
    </row>
    <row r="11" spans="2:21" ht="15.75">
      <c r="B11" s="99">
        <v>8</v>
      </c>
      <c r="C11" s="145" t="s">
        <v>240</v>
      </c>
      <c r="D11" s="98">
        <v>2</v>
      </c>
      <c r="E11" s="83">
        <v>6</v>
      </c>
      <c r="F11" s="98" t="s">
        <v>188</v>
      </c>
      <c r="G11" s="98" t="s">
        <v>189</v>
      </c>
      <c r="H11" s="98" t="s">
        <v>189</v>
      </c>
      <c r="I11" s="98" t="s">
        <v>189</v>
      </c>
      <c r="J11" s="98" t="s">
        <v>189</v>
      </c>
      <c r="K11" s="98" t="s">
        <v>189</v>
      </c>
      <c r="L11" s="98" t="s">
        <v>189</v>
      </c>
      <c r="M11" s="98" t="s">
        <v>189</v>
      </c>
      <c r="N11" s="98" t="s">
        <v>189</v>
      </c>
      <c r="O11" s="98" t="s">
        <v>189</v>
      </c>
      <c r="P11" s="98" t="s">
        <v>189</v>
      </c>
      <c r="Q11" s="98" t="s">
        <v>189</v>
      </c>
      <c r="R11" s="98" t="s">
        <v>189</v>
      </c>
      <c r="T11" s="1">
        <v>5</v>
      </c>
      <c r="U11" s="1" t="s">
        <v>195</v>
      </c>
    </row>
    <row r="12" spans="2:21" ht="15.75">
      <c r="B12" s="99">
        <v>9</v>
      </c>
      <c r="C12" s="145" t="s">
        <v>241</v>
      </c>
      <c r="D12" s="98">
        <v>2</v>
      </c>
      <c r="E12" s="83">
        <v>6</v>
      </c>
      <c r="F12" s="98" t="s">
        <v>188</v>
      </c>
      <c r="G12" s="98" t="s">
        <v>189</v>
      </c>
      <c r="H12" s="98" t="s">
        <v>189</v>
      </c>
      <c r="I12" s="98" t="s">
        <v>189</v>
      </c>
      <c r="J12" s="98" t="s">
        <v>189</v>
      </c>
      <c r="K12" s="98" t="s">
        <v>189</v>
      </c>
      <c r="L12" s="98" t="s">
        <v>189</v>
      </c>
      <c r="M12" s="98" t="s">
        <v>189</v>
      </c>
      <c r="N12" s="98" t="s">
        <v>189</v>
      </c>
      <c r="O12" s="98" t="s">
        <v>189</v>
      </c>
      <c r="P12" s="98" t="s">
        <v>189</v>
      </c>
      <c r="Q12" s="98" t="s">
        <v>189</v>
      </c>
      <c r="R12" s="98" t="s">
        <v>189</v>
      </c>
    </row>
    <row r="13" spans="2:21" ht="15.75" hidden="1">
      <c r="B13" s="99">
        <v>10</v>
      </c>
      <c r="C13" s="145" t="s">
        <v>242</v>
      </c>
      <c r="D13" s="83"/>
      <c r="E13" s="83">
        <v>6</v>
      </c>
      <c r="F13" s="98" t="s">
        <v>188</v>
      </c>
      <c r="G13" s="98" t="s">
        <v>189</v>
      </c>
      <c r="H13" s="98" t="s">
        <v>189</v>
      </c>
      <c r="I13" s="98" t="s">
        <v>189</v>
      </c>
      <c r="J13" s="98" t="s">
        <v>189</v>
      </c>
      <c r="K13" s="98" t="s">
        <v>189</v>
      </c>
      <c r="L13" s="98" t="s">
        <v>189</v>
      </c>
      <c r="M13" s="98" t="s">
        <v>189</v>
      </c>
      <c r="N13" s="98" t="s">
        <v>189</v>
      </c>
      <c r="O13" s="83" t="s">
        <v>188</v>
      </c>
      <c r="P13" s="98" t="s">
        <v>189</v>
      </c>
      <c r="Q13" s="98" t="s">
        <v>189</v>
      </c>
      <c r="R13" s="98" t="s">
        <v>189</v>
      </c>
      <c r="T13" s="177" t="s">
        <v>196</v>
      </c>
      <c r="U13" s="177"/>
    </row>
    <row r="14" spans="2:21" ht="15.75" hidden="1">
      <c r="B14" s="99">
        <v>11</v>
      </c>
      <c r="C14" s="145" t="s">
        <v>243</v>
      </c>
      <c r="D14" s="83"/>
      <c r="E14" s="83">
        <v>6</v>
      </c>
      <c r="F14" s="98" t="s">
        <v>188</v>
      </c>
      <c r="G14" s="98" t="s">
        <v>189</v>
      </c>
      <c r="H14" s="98" t="s">
        <v>189</v>
      </c>
      <c r="I14" s="98" t="s">
        <v>189</v>
      </c>
      <c r="J14" s="98" t="s">
        <v>189</v>
      </c>
      <c r="K14" s="98" t="s">
        <v>189</v>
      </c>
      <c r="L14" s="98" t="s">
        <v>189</v>
      </c>
      <c r="M14" s="98" t="s">
        <v>189</v>
      </c>
      <c r="N14" s="98" t="s">
        <v>189</v>
      </c>
      <c r="O14" s="83" t="s">
        <v>188</v>
      </c>
      <c r="P14" s="98" t="s">
        <v>189</v>
      </c>
      <c r="Q14" s="98" t="s">
        <v>189</v>
      </c>
      <c r="R14" s="98" t="s">
        <v>189</v>
      </c>
      <c r="T14" s="1">
        <v>1</v>
      </c>
      <c r="U14" s="1" t="s">
        <v>197</v>
      </c>
    </row>
    <row r="15" spans="2:21" ht="14.45" customHeight="1">
      <c r="B15" s="99">
        <v>12</v>
      </c>
      <c r="C15" s="145" t="s">
        <v>244</v>
      </c>
      <c r="D15" s="98">
        <v>2</v>
      </c>
      <c r="E15" s="83">
        <v>6</v>
      </c>
      <c r="F15" s="98" t="s">
        <v>188</v>
      </c>
      <c r="G15" s="98" t="s">
        <v>189</v>
      </c>
      <c r="H15" s="98" t="s">
        <v>189</v>
      </c>
      <c r="I15" s="98" t="s">
        <v>189</v>
      </c>
      <c r="J15" s="98" t="s">
        <v>189</v>
      </c>
      <c r="K15" s="98" t="s">
        <v>189</v>
      </c>
      <c r="L15" s="98" t="s">
        <v>189</v>
      </c>
      <c r="M15" s="98" t="s">
        <v>189</v>
      </c>
      <c r="N15" s="98" t="s">
        <v>189</v>
      </c>
      <c r="O15" s="98" t="s">
        <v>189</v>
      </c>
      <c r="P15" s="98" t="s">
        <v>189</v>
      </c>
      <c r="Q15" s="98" t="s">
        <v>189</v>
      </c>
      <c r="R15" s="98" t="s">
        <v>189</v>
      </c>
      <c r="T15" s="1">
        <v>2</v>
      </c>
      <c r="U15" s="1" t="s">
        <v>198</v>
      </c>
    </row>
    <row r="16" spans="2:21" ht="15.75">
      <c r="B16" s="99">
        <v>13</v>
      </c>
      <c r="C16" s="145" t="s">
        <v>245</v>
      </c>
      <c r="D16" s="98">
        <v>2</v>
      </c>
      <c r="E16" s="83">
        <v>6</v>
      </c>
      <c r="F16" s="83" t="s">
        <v>189</v>
      </c>
      <c r="G16" s="98" t="s">
        <v>189</v>
      </c>
      <c r="H16" s="98" t="s">
        <v>189</v>
      </c>
      <c r="I16" s="98" t="s">
        <v>189</v>
      </c>
      <c r="J16" s="98" t="s">
        <v>189</v>
      </c>
      <c r="K16" s="98" t="s">
        <v>189</v>
      </c>
      <c r="L16" s="98" t="s">
        <v>189</v>
      </c>
      <c r="M16" s="98" t="s">
        <v>189</v>
      </c>
      <c r="N16" s="98" t="s">
        <v>189</v>
      </c>
      <c r="O16" s="98" t="s">
        <v>189</v>
      </c>
      <c r="P16" s="98" t="s">
        <v>189</v>
      </c>
      <c r="Q16" s="98" t="s">
        <v>189</v>
      </c>
      <c r="R16" s="98" t="s">
        <v>189</v>
      </c>
      <c r="T16" s="1">
        <v>3</v>
      </c>
      <c r="U16" s="1" t="s">
        <v>199</v>
      </c>
    </row>
    <row r="17" spans="2:30" ht="15.75">
      <c r="B17" s="99">
        <v>14</v>
      </c>
      <c r="C17" s="145" t="s">
        <v>246</v>
      </c>
      <c r="D17" s="98">
        <v>2</v>
      </c>
      <c r="E17" s="83">
        <v>6</v>
      </c>
      <c r="F17" s="98" t="s">
        <v>188</v>
      </c>
      <c r="G17" s="98" t="s">
        <v>189</v>
      </c>
      <c r="H17" s="98" t="s">
        <v>189</v>
      </c>
      <c r="I17" s="98" t="s">
        <v>189</v>
      </c>
      <c r="J17" s="98" t="s">
        <v>189</v>
      </c>
      <c r="K17" s="98" t="s">
        <v>189</v>
      </c>
      <c r="L17" s="98" t="s">
        <v>189</v>
      </c>
      <c r="M17" s="98" t="s">
        <v>189</v>
      </c>
      <c r="N17" s="98" t="s">
        <v>189</v>
      </c>
      <c r="O17" s="98" t="s">
        <v>189</v>
      </c>
      <c r="P17" s="98" t="s">
        <v>189</v>
      </c>
      <c r="Q17" s="98" t="s">
        <v>189</v>
      </c>
      <c r="R17" s="98" t="s">
        <v>189</v>
      </c>
      <c r="T17" s="1">
        <v>4</v>
      </c>
      <c r="U17" s="1" t="s">
        <v>200</v>
      </c>
    </row>
    <row r="18" spans="2:30" ht="15.75">
      <c r="B18" s="99">
        <v>15</v>
      </c>
      <c r="C18" s="145" t="s">
        <v>247</v>
      </c>
      <c r="D18" s="98">
        <v>2</v>
      </c>
      <c r="E18" s="83">
        <v>2</v>
      </c>
      <c r="F18" s="98" t="s">
        <v>188</v>
      </c>
      <c r="G18" s="98" t="s">
        <v>189</v>
      </c>
      <c r="H18" s="98" t="s">
        <v>189</v>
      </c>
      <c r="I18" s="98" t="s">
        <v>189</v>
      </c>
      <c r="J18" s="98" t="s">
        <v>189</v>
      </c>
      <c r="K18" s="98" t="s">
        <v>189</v>
      </c>
      <c r="L18" s="98" t="s">
        <v>189</v>
      </c>
      <c r="M18" s="98" t="s">
        <v>189</v>
      </c>
      <c r="N18" s="98" t="s">
        <v>189</v>
      </c>
      <c r="O18" s="98" t="s">
        <v>189</v>
      </c>
      <c r="P18" s="98" t="s">
        <v>189</v>
      </c>
      <c r="Q18" s="98" t="s">
        <v>189</v>
      </c>
      <c r="R18" s="98" t="s">
        <v>189</v>
      </c>
      <c r="T18" s="1">
        <v>6</v>
      </c>
      <c r="U18" s="1" t="s">
        <v>201</v>
      </c>
    </row>
    <row r="19" spans="2:30" ht="15.75">
      <c r="B19" s="99">
        <v>16</v>
      </c>
      <c r="C19" s="145" t="s">
        <v>248</v>
      </c>
      <c r="D19" s="98">
        <v>2</v>
      </c>
      <c r="E19" s="83">
        <v>2</v>
      </c>
      <c r="F19" s="83" t="s">
        <v>189</v>
      </c>
      <c r="G19" s="98" t="s">
        <v>189</v>
      </c>
      <c r="H19" s="98" t="s">
        <v>189</v>
      </c>
      <c r="I19" s="98" t="s">
        <v>189</v>
      </c>
      <c r="J19" s="98" t="s">
        <v>189</v>
      </c>
      <c r="K19" s="98" t="s">
        <v>189</v>
      </c>
      <c r="L19" s="98" t="s">
        <v>189</v>
      </c>
      <c r="M19" s="98" t="s">
        <v>189</v>
      </c>
      <c r="N19" s="98" t="s">
        <v>189</v>
      </c>
      <c r="O19" s="98" t="s">
        <v>189</v>
      </c>
      <c r="P19" s="98" t="s">
        <v>189</v>
      </c>
      <c r="Q19" s="98" t="s">
        <v>189</v>
      </c>
      <c r="R19" s="98" t="s">
        <v>189</v>
      </c>
      <c r="T19" s="1">
        <v>8</v>
      </c>
      <c r="U19" s="1" t="s">
        <v>202</v>
      </c>
    </row>
    <row r="20" spans="2:30" ht="15.75">
      <c r="B20" s="99">
        <v>17</v>
      </c>
      <c r="C20" s="145" t="s">
        <v>251</v>
      </c>
      <c r="D20" s="98">
        <v>2</v>
      </c>
      <c r="E20" s="83">
        <v>6</v>
      </c>
      <c r="F20" s="98" t="s">
        <v>188</v>
      </c>
      <c r="G20" s="98" t="s">
        <v>189</v>
      </c>
      <c r="H20" s="98" t="s">
        <v>189</v>
      </c>
      <c r="I20" s="98" t="s">
        <v>189</v>
      </c>
      <c r="J20" s="98" t="s">
        <v>189</v>
      </c>
      <c r="K20" s="98" t="s">
        <v>189</v>
      </c>
      <c r="L20" s="98" t="s">
        <v>189</v>
      </c>
      <c r="M20" s="98" t="s">
        <v>189</v>
      </c>
      <c r="N20" s="98" t="s">
        <v>189</v>
      </c>
      <c r="O20" s="98" t="s">
        <v>189</v>
      </c>
      <c r="P20" s="98" t="s">
        <v>189</v>
      </c>
      <c r="Q20" s="98" t="s">
        <v>189</v>
      </c>
      <c r="R20" s="98" t="s">
        <v>189</v>
      </c>
    </row>
    <row r="21" spans="2:30" ht="16.5" customHeight="1">
      <c r="B21" s="99">
        <v>18</v>
      </c>
      <c r="C21" s="145" t="s">
        <v>249</v>
      </c>
      <c r="D21" s="98">
        <v>2</v>
      </c>
      <c r="E21" s="83">
        <v>6</v>
      </c>
      <c r="F21" s="83" t="s">
        <v>189</v>
      </c>
      <c r="G21" s="98" t="s">
        <v>189</v>
      </c>
      <c r="H21" s="98" t="s">
        <v>189</v>
      </c>
      <c r="I21" s="98" t="s">
        <v>189</v>
      </c>
      <c r="J21" s="98" t="s">
        <v>189</v>
      </c>
      <c r="K21" s="98" t="s">
        <v>189</v>
      </c>
      <c r="L21" s="98" t="s">
        <v>189</v>
      </c>
      <c r="M21" s="98" t="s">
        <v>189</v>
      </c>
      <c r="N21" s="98" t="s">
        <v>189</v>
      </c>
      <c r="O21" s="98" t="s">
        <v>189</v>
      </c>
      <c r="P21" s="98" t="s">
        <v>189</v>
      </c>
      <c r="Q21" s="98" t="s">
        <v>189</v>
      </c>
      <c r="R21" s="98" t="s">
        <v>189</v>
      </c>
      <c r="T21" s="86" t="s">
        <v>203</v>
      </c>
      <c r="U21" s="87"/>
    </row>
    <row r="22" spans="2:30" ht="15.75">
      <c r="B22" s="99">
        <v>19</v>
      </c>
      <c r="C22" s="145" t="s">
        <v>250</v>
      </c>
      <c r="D22" s="98">
        <v>2</v>
      </c>
      <c r="E22" s="83">
        <v>6</v>
      </c>
      <c r="F22" s="98" t="s">
        <v>188</v>
      </c>
      <c r="G22" s="98" t="s">
        <v>189</v>
      </c>
      <c r="H22" s="98" t="s">
        <v>189</v>
      </c>
      <c r="I22" s="98" t="s">
        <v>189</v>
      </c>
      <c r="J22" s="98" t="s">
        <v>189</v>
      </c>
      <c r="K22" s="98" t="s">
        <v>189</v>
      </c>
      <c r="L22" s="98" t="s">
        <v>189</v>
      </c>
      <c r="M22" s="98" t="s">
        <v>189</v>
      </c>
      <c r="N22" s="98" t="s">
        <v>189</v>
      </c>
      <c r="O22" s="98" t="s">
        <v>189</v>
      </c>
      <c r="P22" s="98" t="s">
        <v>189</v>
      </c>
      <c r="Q22" s="98" t="s">
        <v>189</v>
      </c>
      <c r="R22" s="98" t="s">
        <v>189</v>
      </c>
      <c r="T22" s="82" t="s">
        <v>188</v>
      </c>
      <c r="U22" s="1" t="s">
        <v>204</v>
      </c>
    </row>
    <row r="23" spans="2:30" ht="15.75">
      <c r="B23" s="99">
        <v>20</v>
      </c>
      <c r="C23" s="145" t="s">
        <v>252</v>
      </c>
      <c r="D23" s="98">
        <v>2</v>
      </c>
      <c r="E23" s="83">
        <v>6</v>
      </c>
      <c r="F23" s="98" t="s">
        <v>188</v>
      </c>
      <c r="G23" s="98" t="s">
        <v>189</v>
      </c>
      <c r="H23" s="98" t="s">
        <v>189</v>
      </c>
      <c r="I23" s="98" t="s">
        <v>189</v>
      </c>
      <c r="J23" s="98" t="s">
        <v>189</v>
      </c>
      <c r="K23" s="98" t="s">
        <v>189</v>
      </c>
      <c r="L23" s="98" t="s">
        <v>189</v>
      </c>
      <c r="M23" s="98" t="s">
        <v>189</v>
      </c>
      <c r="N23" s="98" t="s">
        <v>189</v>
      </c>
      <c r="O23" s="98" t="s">
        <v>189</v>
      </c>
      <c r="P23" s="98" t="s">
        <v>189</v>
      </c>
      <c r="Q23" s="98" t="s">
        <v>189</v>
      </c>
      <c r="R23" s="98" t="s">
        <v>189</v>
      </c>
      <c r="T23" s="82" t="s">
        <v>189</v>
      </c>
      <c r="U23" s="1" t="s">
        <v>205</v>
      </c>
    </row>
    <row r="24" spans="2:30" ht="15.75">
      <c r="B24" s="99">
        <v>21</v>
      </c>
      <c r="C24" s="145" t="s">
        <v>253</v>
      </c>
      <c r="D24" s="98">
        <v>2</v>
      </c>
      <c r="E24" s="83">
        <v>6</v>
      </c>
      <c r="F24" s="98" t="s">
        <v>188</v>
      </c>
      <c r="G24" s="98" t="s">
        <v>189</v>
      </c>
      <c r="H24" s="98" t="s">
        <v>189</v>
      </c>
      <c r="I24" s="98" t="s">
        <v>189</v>
      </c>
      <c r="J24" s="98" t="s">
        <v>189</v>
      </c>
      <c r="K24" s="98" t="s">
        <v>189</v>
      </c>
      <c r="L24" s="98" t="s">
        <v>189</v>
      </c>
      <c r="M24" s="98" t="s">
        <v>189</v>
      </c>
      <c r="N24" s="98" t="s">
        <v>189</v>
      </c>
      <c r="O24" s="98" t="s">
        <v>189</v>
      </c>
      <c r="P24" s="98" t="s">
        <v>189</v>
      </c>
      <c r="Q24" s="98" t="s">
        <v>189</v>
      </c>
      <c r="R24" s="98" t="s">
        <v>189</v>
      </c>
    </row>
    <row r="25" spans="2:30" ht="15.75">
      <c r="B25" s="99">
        <v>22</v>
      </c>
      <c r="C25" s="145" t="s">
        <v>254</v>
      </c>
      <c r="D25" s="98">
        <v>2</v>
      </c>
      <c r="E25" s="83">
        <v>6</v>
      </c>
      <c r="F25" s="98" t="s">
        <v>188</v>
      </c>
      <c r="G25" s="98" t="s">
        <v>189</v>
      </c>
      <c r="H25" s="98" t="s">
        <v>189</v>
      </c>
      <c r="I25" s="98" t="s">
        <v>189</v>
      </c>
      <c r="J25" s="98" t="s">
        <v>189</v>
      </c>
      <c r="K25" s="98" t="s">
        <v>189</v>
      </c>
      <c r="L25" s="98" t="s">
        <v>189</v>
      </c>
      <c r="M25" s="98" t="s">
        <v>189</v>
      </c>
      <c r="N25" s="98" t="s">
        <v>189</v>
      </c>
      <c r="O25" s="98" t="s">
        <v>189</v>
      </c>
      <c r="P25" s="98" t="s">
        <v>189</v>
      </c>
      <c r="Q25" s="98" t="s">
        <v>189</v>
      </c>
      <c r="R25" s="98" t="s">
        <v>189</v>
      </c>
    </row>
    <row r="26" spans="2:30" ht="15.75">
      <c r="B26" s="99">
        <v>23</v>
      </c>
      <c r="C26" s="145" t="s">
        <v>255</v>
      </c>
      <c r="D26" s="98">
        <v>2</v>
      </c>
      <c r="E26" s="83">
        <v>6</v>
      </c>
      <c r="F26" s="83" t="s">
        <v>189</v>
      </c>
      <c r="G26" s="98" t="s">
        <v>189</v>
      </c>
      <c r="H26" s="98" t="s">
        <v>189</v>
      </c>
      <c r="I26" s="98" t="s">
        <v>189</v>
      </c>
      <c r="J26" s="98" t="s">
        <v>189</v>
      </c>
      <c r="K26" s="98" t="s">
        <v>189</v>
      </c>
      <c r="L26" s="98" t="s">
        <v>189</v>
      </c>
      <c r="M26" s="98" t="s">
        <v>189</v>
      </c>
      <c r="N26" s="98" t="s">
        <v>189</v>
      </c>
      <c r="O26" s="98" t="s">
        <v>189</v>
      </c>
      <c r="P26" s="98" t="s">
        <v>189</v>
      </c>
      <c r="Q26" s="98" t="s">
        <v>189</v>
      </c>
      <c r="R26" s="98" t="s">
        <v>189</v>
      </c>
      <c r="T26" s="87" t="s">
        <v>206</v>
      </c>
      <c r="U26" s="87"/>
      <c r="V26" s="87"/>
      <c r="W26" s="87"/>
      <c r="X26" s="87"/>
      <c r="Y26" s="87"/>
      <c r="Z26" s="87"/>
      <c r="AA26" s="87"/>
      <c r="AB26" s="87"/>
      <c r="AC26" s="87"/>
    </row>
    <row r="27" spans="2:30" ht="15.75">
      <c r="B27" s="99">
        <v>24</v>
      </c>
      <c r="C27" s="145" t="s">
        <v>256</v>
      </c>
      <c r="D27" s="98">
        <v>2</v>
      </c>
      <c r="E27" s="83">
        <v>6</v>
      </c>
      <c r="F27" s="98" t="s">
        <v>188</v>
      </c>
      <c r="G27" s="98" t="s">
        <v>189</v>
      </c>
      <c r="H27" s="98" t="s">
        <v>189</v>
      </c>
      <c r="I27" s="98" t="s">
        <v>189</v>
      </c>
      <c r="J27" s="98" t="s">
        <v>189</v>
      </c>
      <c r="K27" s="98" t="s">
        <v>189</v>
      </c>
      <c r="L27" s="98" t="s">
        <v>189</v>
      </c>
      <c r="M27" s="98" t="s">
        <v>189</v>
      </c>
      <c r="N27" s="98" t="s">
        <v>189</v>
      </c>
      <c r="O27" s="98" t="s">
        <v>189</v>
      </c>
      <c r="P27" s="98" t="s">
        <v>189</v>
      </c>
      <c r="Q27" s="98" t="s">
        <v>189</v>
      </c>
      <c r="R27" s="98" t="s">
        <v>189</v>
      </c>
      <c r="T27" s="83" t="s">
        <v>207</v>
      </c>
      <c r="U27" s="84" t="s">
        <v>208</v>
      </c>
      <c r="V27" s="84"/>
      <c r="W27" s="84"/>
      <c r="X27" s="84"/>
      <c r="Y27" s="84"/>
      <c r="Z27" s="84"/>
      <c r="AA27" s="84"/>
      <c r="AB27" s="84"/>
      <c r="AC27" s="84"/>
      <c r="AD27" t="s">
        <v>156</v>
      </c>
    </row>
    <row r="28" spans="2:30" ht="15.75">
      <c r="B28" s="99">
        <v>25</v>
      </c>
      <c r="C28" s="145" t="s">
        <v>261</v>
      </c>
      <c r="D28" s="98">
        <v>2</v>
      </c>
      <c r="E28" s="83">
        <v>6</v>
      </c>
      <c r="F28" s="98" t="s">
        <v>188</v>
      </c>
      <c r="G28" s="98" t="s">
        <v>189</v>
      </c>
      <c r="H28" s="98" t="s">
        <v>189</v>
      </c>
      <c r="I28" s="98" t="s">
        <v>189</v>
      </c>
      <c r="J28" s="98" t="s">
        <v>189</v>
      </c>
      <c r="K28" s="98" t="s">
        <v>189</v>
      </c>
      <c r="L28" s="98" t="s">
        <v>189</v>
      </c>
      <c r="M28" s="98" t="s">
        <v>189</v>
      </c>
      <c r="N28" s="98" t="s">
        <v>189</v>
      </c>
      <c r="O28" s="98" t="s">
        <v>189</v>
      </c>
      <c r="P28" s="98" t="s">
        <v>189</v>
      </c>
      <c r="Q28" s="98" t="s">
        <v>189</v>
      </c>
      <c r="R28" s="98" t="s">
        <v>189</v>
      </c>
      <c r="T28" s="83" t="s">
        <v>207</v>
      </c>
      <c r="U28" s="84" t="s">
        <v>209</v>
      </c>
      <c r="V28" s="84"/>
      <c r="W28" s="84"/>
      <c r="X28" s="84"/>
      <c r="Y28" s="84"/>
      <c r="Z28" s="84"/>
      <c r="AA28" s="84"/>
      <c r="AB28" s="84"/>
      <c r="AC28" s="84"/>
      <c r="AD28" t="s">
        <v>156</v>
      </c>
    </row>
    <row r="29" spans="2:30" ht="15.75">
      <c r="B29" s="99">
        <v>26</v>
      </c>
      <c r="C29" s="145" t="s">
        <v>257</v>
      </c>
      <c r="D29" s="98">
        <v>2</v>
      </c>
      <c r="E29" s="83">
        <v>6</v>
      </c>
      <c r="F29" s="98" t="s">
        <v>188</v>
      </c>
      <c r="G29" s="98" t="s">
        <v>189</v>
      </c>
      <c r="H29" s="98" t="s">
        <v>189</v>
      </c>
      <c r="I29" s="98" t="s">
        <v>189</v>
      </c>
      <c r="J29" s="98" t="s">
        <v>189</v>
      </c>
      <c r="K29" s="98" t="s">
        <v>189</v>
      </c>
      <c r="L29" s="98" t="s">
        <v>189</v>
      </c>
      <c r="M29" s="98" t="s">
        <v>189</v>
      </c>
      <c r="N29" s="98" t="s">
        <v>189</v>
      </c>
      <c r="O29" s="98" t="s">
        <v>189</v>
      </c>
      <c r="P29" s="98" t="s">
        <v>189</v>
      </c>
      <c r="Q29" s="98" t="s">
        <v>189</v>
      </c>
      <c r="R29" s="98" t="s">
        <v>189</v>
      </c>
      <c r="T29" s="83" t="s">
        <v>207</v>
      </c>
      <c r="U29" s="84" t="s">
        <v>210</v>
      </c>
      <c r="V29" s="84"/>
      <c r="W29" s="84"/>
      <c r="X29" s="84"/>
      <c r="Y29" s="84"/>
      <c r="Z29" s="84"/>
      <c r="AA29" s="84"/>
      <c r="AB29" s="84"/>
      <c r="AC29" s="84"/>
      <c r="AD29" t="s">
        <v>156</v>
      </c>
    </row>
    <row r="30" spans="2:30" ht="15.75">
      <c r="B30" s="99">
        <v>27</v>
      </c>
      <c r="C30" s="145" t="s">
        <v>258</v>
      </c>
      <c r="D30" s="98">
        <v>2</v>
      </c>
      <c r="E30" s="83">
        <v>6</v>
      </c>
      <c r="F30" s="83" t="s">
        <v>189</v>
      </c>
      <c r="G30" s="98" t="s">
        <v>189</v>
      </c>
      <c r="H30" s="98" t="s">
        <v>189</v>
      </c>
      <c r="I30" s="98" t="s">
        <v>189</v>
      </c>
      <c r="J30" s="98" t="s">
        <v>189</v>
      </c>
      <c r="K30" s="98" t="s">
        <v>189</v>
      </c>
      <c r="L30" s="98" t="s">
        <v>189</v>
      </c>
      <c r="M30" s="98" t="s">
        <v>189</v>
      </c>
      <c r="N30" s="98" t="s">
        <v>189</v>
      </c>
      <c r="O30" s="98" t="s">
        <v>189</v>
      </c>
      <c r="P30" s="98" t="s">
        <v>189</v>
      </c>
      <c r="Q30" s="98" t="s">
        <v>189</v>
      </c>
      <c r="R30" s="98" t="s">
        <v>189</v>
      </c>
      <c r="T30" s="83" t="s">
        <v>207</v>
      </c>
      <c r="U30" s="84" t="s">
        <v>211</v>
      </c>
      <c r="V30" s="84"/>
      <c r="W30" s="84"/>
      <c r="X30" s="84"/>
      <c r="Y30" s="84"/>
      <c r="Z30" s="84"/>
      <c r="AA30" s="84"/>
      <c r="AB30" s="84"/>
      <c r="AC30" s="84"/>
      <c r="AD30" t="s">
        <v>156</v>
      </c>
    </row>
    <row r="31" spans="2:30" ht="15.75">
      <c r="B31" s="99">
        <v>28</v>
      </c>
      <c r="C31" s="145" t="s">
        <v>259</v>
      </c>
      <c r="D31" s="98">
        <v>2</v>
      </c>
      <c r="E31" s="83">
        <v>6</v>
      </c>
      <c r="F31" s="98" t="s">
        <v>188</v>
      </c>
      <c r="G31" s="98" t="s">
        <v>189</v>
      </c>
      <c r="H31" s="98" t="s">
        <v>189</v>
      </c>
      <c r="I31" s="98" t="s">
        <v>189</v>
      </c>
      <c r="J31" s="98" t="s">
        <v>189</v>
      </c>
      <c r="K31" s="98" t="s">
        <v>189</v>
      </c>
      <c r="L31" s="98" t="s">
        <v>189</v>
      </c>
      <c r="M31" s="98" t="s">
        <v>189</v>
      </c>
      <c r="N31" s="98" t="s">
        <v>189</v>
      </c>
      <c r="O31" s="98" t="s">
        <v>189</v>
      </c>
      <c r="P31" s="98" t="s">
        <v>189</v>
      </c>
      <c r="Q31" s="98" t="s">
        <v>189</v>
      </c>
      <c r="R31" s="98" t="s">
        <v>189</v>
      </c>
      <c r="T31" s="83" t="s">
        <v>207</v>
      </c>
      <c r="U31" s="84" t="s">
        <v>212</v>
      </c>
      <c r="V31" s="84"/>
      <c r="W31" s="84"/>
      <c r="X31" s="84"/>
      <c r="Y31" s="84"/>
      <c r="Z31" s="84"/>
      <c r="AA31" s="84"/>
      <c r="AB31" s="84"/>
      <c r="AC31" s="84"/>
      <c r="AD31" t="s">
        <v>156</v>
      </c>
    </row>
    <row r="32" spans="2:30" ht="15.75">
      <c r="B32" s="99">
        <v>29</v>
      </c>
      <c r="C32" s="145" t="s">
        <v>260</v>
      </c>
      <c r="D32" s="98">
        <v>2</v>
      </c>
      <c r="E32" s="83">
        <v>6</v>
      </c>
      <c r="F32" s="98" t="s">
        <v>188</v>
      </c>
      <c r="G32" s="98" t="s">
        <v>189</v>
      </c>
      <c r="H32" s="98" t="s">
        <v>189</v>
      </c>
      <c r="I32" s="98" t="s">
        <v>189</v>
      </c>
      <c r="J32" s="98" t="s">
        <v>189</v>
      </c>
      <c r="K32" s="98" t="s">
        <v>189</v>
      </c>
      <c r="L32" s="98" t="s">
        <v>189</v>
      </c>
      <c r="M32" s="98" t="s">
        <v>189</v>
      </c>
      <c r="N32" s="98" t="s">
        <v>189</v>
      </c>
      <c r="O32" s="98" t="s">
        <v>189</v>
      </c>
      <c r="P32" s="98" t="s">
        <v>189</v>
      </c>
      <c r="Q32" s="98" t="s">
        <v>189</v>
      </c>
      <c r="R32" s="98" t="s">
        <v>189</v>
      </c>
      <c r="T32" s="83" t="s">
        <v>207</v>
      </c>
      <c r="U32" s="84" t="s">
        <v>212</v>
      </c>
      <c r="V32" s="84"/>
      <c r="W32" s="84"/>
      <c r="X32" s="84"/>
      <c r="Y32" s="84"/>
      <c r="Z32" s="84"/>
      <c r="AA32" s="84"/>
      <c r="AB32" s="84"/>
      <c r="AC32" s="84"/>
      <c r="AD32" t="s">
        <v>156</v>
      </c>
    </row>
    <row r="33" spans="2:30" ht="15.75">
      <c r="B33" s="99">
        <v>30</v>
      </c>
      <c r="C33" s="145" t="s">
        <v>263</v>
      </c>
      <c r="D33" s="98">
        <v>2</v>
      </c>
      <c r="E33" s="83">
        <v>6</v>
      </c>
      <c r="F33" s="98" t="s">
        <v>188</v>
      </c>
      <c r="G33" s="98" t="s">
        <v>189</v>
      </c>
      <c r="H33" s="98" t="s">
        <v>189</v>
      </c>
      <c r="I33" s="98" t="s">
        <v>189</v>
      </c>
      <c r="J33" s="98" t="s">
        <v>189</v>
      </c>
      <c r="K33" s="98" t="s">
        <v>189</v>
      </c>
      <c r="L33" s="98" t="s">
        <v>189</v>
      </c>
      <c r="M33" s="98" t="s">
        <v>189</v>
      </c>
      <c r="N33" s="98" t="s">
        <v>189</v>
      </c>
      <c r="O33" s="98" t="s">
        <v>189</v>
      </c>
      <c r="P33" s="98" t="s">
        <v>189</v>
      </c>
      <c r="Q33" s="98" t="s">
        <v>189</v>
      </c>
      <c r="R33" s="98" t="s">
        <v>189</v>
      </c>
      <c r="T33" s="83" t="s">
        <v>207</v>
      </c>
      <c r="U33" s="84" t="s">
        <v>213</v>
      </c>
      <c r="V33" s="84"/>
      <c r="W33" s="84"/>
      <c r="X33" s="84"/>
      <c r="Y33" s="84"/>
      <c r="Z33" s="84"/>
      <c r="AA33" s="84"/>
      <c r="AB33" s="84"/>
      <c r="AC33" s="84"/>
      <c r="AD33" t="s">
        <v>156</v>
      </c>
    </row>
    <row r="34" spans="2:30" ht="15.75">
      <c r="B34" s="99">
        <v>31</v>
      </c>
      <c r="C34" s="145" t="s">
        <v>264</v>
      </c>
      <c r="D34" s="98">
        <v>2</v>
      </c>
      <c r="E34" s="83">
        <v>6</v>
      </c>
      <c r="F34" s="98" t="s">
        <v>188</v>
      </c>
      <c r="G34" s="98" t="s">
        <v>189</v>
      </c>
      <c r="H34" s="98" t="s">
        <v>189</v>
      </c>
      <c r="I34" s="98" t="s">
        <v>189</v>
      </c>
      <c r="J34" s="98" t="s">
        <v>189</v>
      </c>
      <c r="K34" s="98" t="s">
        <v>189</v>
      </c>
      <c r="L34" s="98" t="s">
        <v>189</v>
      </c>
      <c r="M34" s="98" t="s">
        <v>189</v>
      </c>
      <c r="N34" s="98" t="s">
        <v>189</v>
      </c>
      <c r="O34" s="98" t="s">
        <v>189</v>
      </c>
      <c r="P34" s="98" t="s">
        <v>189</v>
      </c>
      <c r="Q34" s="98" t="s">
        <v>189</v>
      </c>
      <c r="R34" s="98" t="s">
        <v>189</v>
      </c>
      <c r="T34" s="83" t="s">
        <v>207</v>
      </c>
      <c r="U34" s="84" t="s">
        <v>214</v>
      </c>
      <c r="V34" s="84"/>
      <c r="W34" s="84"/>
      <c r="X34" s="84"/>
      <c r="Y34" s="84"/>
      <c r="Z34" s="84"/>
      <c r="AA34" s="84"/>
      <c r="AB34" s="84"/>
      <c r="AC34" s="84"/>
      <c r="AD34" t="s">
        <v>156</v>
      </c>
    </row>
    <row r="35" spans="2:30" ht="15.75">
      <c r="B35" s="99">
        <v>32</v>
      </c>
      <c r="C35" s="145" t="s">
        <v>265</v>
      </c>
      <c r="D35" s="98">
        <v>2</v>
      </c>
      <c r="E35" s="83">
        <v>6</v>
      </c>
      <c r="F35" s="83" t="s">
        <v>189</v>
      </c>
      <c r="G35" s="98" t="s">
        <v>189</v>
      </c>
      <c r="H35" s="98" t="s">
        <v>189</v>
      </c>
      <c r="I35" s="98" t="s">
        <v>189</v>
      </c>
      <c r="J35" s="98" t="s">
        <v>189</v>
      </c>
      <c r="K35" s="98" t="s">
        <v>189</v>
      </c>
      <c r="L35" s="98" t="s">
        <v>189</v>
      </c>
      <c r="M35" s="98" t="s">
        <v>189</v>
      </c>
      <c r="N35" s="98" t="s">
        <v>189</v>
      </c>
      <c r="O35" s="98" t="s">
        <v>189</v>
      </c>
      <c r="P35" s="98" t="s">
        <v>189</v>
      </c>
      <c r="Q35" s="98" t="s">
        <v>189</v>
      </c>
      <c r="R35" s="98" t="s">
        <v>189</v>
      </c>
      <c r="T35" s="83" t="s">
        <v>207</v>
      </c>
      <c r="U35" s="84" t="s">
        <v>215</v>
      </c>
      <c r="V35" s="84"/>
      <c r="W35" s="84"/>
      <c r="X35" s="84"/>
      <c r="Y35" s="84"/>
      <c r="Z35" s="84"/>
      <c r="AA35" s="84"/>
      <c r="AB35" s="84"/>
      <c r="AC35" s="84"/>
      <c r="AD35" t="s">
        <v>156</v>
      </c>
    </row>
    <row r="36" spans="2:30" ht="15.75">
      <c r="B36" s="99">
        <v>33</v>
      </c>
      <c r="C36" s="145" t="s">
        <v>266</v>
      </c>
      <c r="D36" s="98">
        <v>2</v>
      </c>
      <c r="E36" s="83">
        <v>6</v>
      </c>
      <c r="F36" s="98" t="s">
        <v>188</v>
      </c>
      <c r="G36" s="98" t="s">
        <v>189</v>
      </c>
      <c r="H36" s="98" t="s">
        <v>189</v>
      </c>
      <c r="I36" s="98" t="s">
        <v>189</v>
      </c>
      <c r="J36" s="98" t="s">
        <v>189</v>
      </c>
      <c r="K36" s="98" t="s">
        <v>189</v>
      </c>
      <c r="L36" s="98" t="s">
        <v>189</v>
      </c>
      <c r="M36" s="98" t="s">
        <v>189</v>
      </c>
      <c r="N36" s="98" t="s">
        <v>189</v>
      </c>
      <c r="O36" s="98" t="s">
        <v>189</v>
      </c>
      <c r="P36" s="98" t="s">
        <v>189</v>
      </c>
      <c r="Q36" s="98" t="s">
        <v>189</v>
      </c>
      <c r="R36" s="98" t="s">
        <v>189</v>
      </c>
      <c r="T36" s="83" t="s">
        <v>207</v>
      </c>
      <c r="U36" s="84" t="s">
        <v>216</v>
      </c>
      <c r="V36" s="84"/>
      <c r="W36" s="84"/>
      <c r="X36" s="84"/>
      <c r="Y36" s="84"/>
      <c r="Z36" s="84"/>
      <c r="AA36" s="84"/>
      <c r="AB36" s="84"/>
      <c r="AC36" s="84"/>
      <c r="AD36" t="s">
        <v>156</v>
      </c>
    </row>
    <row r="37" spans="2:30" ht="15.75">
      <c r="B37" s="99">
        <v>34</v>
      </c>
      <c r="C37" s="145" t="s">
        <v>267</v>
      </c>
      <c r="D37" s="98">
        <v>2</v>
      </c>
      <c r="E37" s="83">
        <v>6</v>
      </c>
      <c r="F37" s="83" t="s">
        <v>189</v>
      </c>
      <c r="G37" s="98" t="s">
        <v>189</v>
      </c>
      <c r="H37" s="98" t="s">
        <v>189</v>
      </c>
      <c r="I37" s="98" t="s">
        <v>189</v>
      </c>
      <c r="J37" s="98" t="s">
        <v>189</v>
      </c>
      <c r="K37" s="98" t="s">
        <v>189</v>
      </c>
      <c r="L37" s="98" t="s">
        <v>189</v>
      </c>
      <c r="M37" s="98" t="s">
        <v>189</v>
      </c>
      <c r="N37" s="98" t="s">
        <v>189</v>
      </c>
      <c r="O37" s="98" t="s">
        <v>189</v>
      </c>
      <c r="P37" s="98" t="s">
        <v>189</v>
      </c>
      <c r="Q37" s="98" t="s">
        <v>189</v>
      </c>
      <c r="R37" s="98" t="s">
        <v>189</v>
      </c>
      <c r="T37" s="83" t="s">
        <v>207</v>
      </c>
      <c r="U37" s="84" t="s">
        <v>217</v>
      </c>
      <c r="V37" s="84"/>
      <c r="W37" s="84"/>
      <c r="X37" s="84"/>
      <c r="Y37" s="84"/>
      <c r="Z37" s="84"/>
      <c r="AA37" s="84"/>
      <c r="AB37" s="84"/>
      <c r="AC37" s="84"/>
      <c r="AD37" t="s">
        <v>156</v>
      </c>
    </row>
    <row r="38" spans="2:30" ht="15.75">
      <c r="B38" s="99">
        <v>35</v>
      </c>
      <c r="C38" s="145" t="s">
        <v>268</v>
      </c>
      <c r="D38" s="98">
        <v>2</v>
      </c>
      <c r="E38" s="83">
        <v>6</v>
      </c>
      <c r="F38" s="98" t="s">
        <v>188</v>
      </c>
      <c r="G38" s="98" t="s">
        <v>189</v>
      </c>
      <c r="H38" s="98" t="s">
        <v>189</v>
      </c>
      <c r="I38" s="98" t="s">
        <v>189</v>
      </c>
      <c r="J38" s="98" t="s">
        <v>189</v>
      </c>
      <c r="K38" s="98" t="s">
        <v>189</v>
      </c>
      <c r="L38" s="98" t="s">
        <v>189</v>
      </c>
      <c r="M38" s="98" t="s">
        <v>189</v>
      </c>
      <c r="N38" s="98" t="s">
        <v>189</v>
      </c>
      <c r="O38" s="98" t="s">
        <v>189</v>
      </c>
      <c r="P38" s="98" t="s">
        <v>189</v>
      </c>
      <c r="Q38" s="98" t="s">
        <v>189</v>
      </c>
      <c r="R38" s="98" t="s">
        <v>189</v>
      </c>
      <c r="T38" s="83" t="s">
        <v>207</v>
      </c>
      <c r="U38" s="106"/>
      <c r="V38" s="84"/>
      <c r="W38" s="84"/>
      <c r="X38" s="84"/>
      <c r="Y38" s="84"/>
      <c r="Z38" s="84"/>
      <c r="AA38" s="84"/>
      <c r="AB38" s="84"/>
      <c r="AC38" s="84"/>
      <c r="AD38" t="s">
        <v>156</v>
      </c>
    </row>
    <row r="39" spans="2:30" ht="15.75">
      <c r="B39" s="99">
        <v>36</v>
      </c>
      <c r="C39" s="145" t="s">
        <v>269</v>
      </c>
      <c r="D39" s="98">
        <v>2</v>
      </c>
      <c r="E39" s="83">
        <v>6</v>
      </c>
      <c r="F39" s="98" t="s">
        <v>188</v>
      </c>
      <c r="G39" s="98" t="s">
        <v>189</v>
      </c>
      <c r="H39" s="98" t="s">
        <v>189</v>
      </c>
      <c r="I39" s="98" t="s">
        <v>189</v>
      </c>
      <c r="J39" s="98" t="s">
        <v>189</v>
      </c>
      <c r="K39" s="98" t="s">
        <v>189</v>
      </c>
      <c r="L39" s="98" t="s">
        <v>189</v>
      </c>
      <c r="M39" s="98" t="s">
        <v>189</v>
      </c>
      <c r="N39" s="98" t="s">
        <v>189</v>
      </c>
      <c r="O39" s="98" t="s">
        <v>189</v>
      </c>
      <c r="P39" s="98" t="s">
        <v>189</v>
      </c>
      <c r="Q39" s="98" t="s">
        <v>189</v>
      </c>
      <c r="R39" s="98" t="s">
        <v>189</v>
      </c>
    </row>
    <row r="40" spans="2:30" ht="15.75">
      <c r="B40" s="99">
        <v>37</v>
      </c>
      <c r="C40" s="145" t="s">
        <v>270</v>
      </c>
      <c r="D40" s="98">
        <v>2</v>
      </c>
      <c r="E40" s="83">
        <v>6</v>
      </c>
      <c r="F40" s="83" t="s">
        <v>189</v>
      </c>
      <c r="G40" s="98" t="s">
        <v>189</v>
      </c>
      <c r="H40" s="98" t="s">
        <v>189</v>
      </c>
      <c r="I40" s="98" t="s">
        <v>189</v>
      </c>
      <c r="J40" s="98" t="s">
        <v>189</v>
      </c>
      <c r="K40" s="98" t="s">
        <v>189</v>
      </c>
      <c r="L40" s="98" t="s">
        <v>189</v>
      </c>
      <c r="M40" s="98" t="s">
        <v>189</v>
      </c>
      <c r="N40" s="98" t="s">
        <v>189</v>
      </c>
      <c r="O40" s="98" t="s">
        <v>189</v>
      </c>
      <c r="P40" s="98" t="s">
        <v>189</v>
      </c>
      <c r="Q40" s="98" t="s">
        <v>189</v>
      </c>
      <c r="R40" s="98" t="s">
        <v>189</v>
      </c>
    </row>
    <row r="41" spans="2:30" ht="15.75">
      <c r="B41" s="99">
        <v>38</v>
      </c>
      <c r="C41" s="145" t="s">
        <v>271</v>
      </c>
      <c r="D41" s="98">
        <v>2</v>
      </c>
      <c r="E41" s="83">
        <v>6</v>
      </c>
      <c r="F41" s="98" t="s">
        <v>188</v>
      </c>
      <c r="G41" s="98" t="s">
        <v>189</v>
      </c>
      <c r="H41" s="98" t="s">
        <v>189</v>
      </c>
      <c r="I41" s="98" t="s">
        <v>189</v>
      </c>
      <c r="J41" s="98" t="s">
        <v>189</v>
      </c>
      <c r="K41" s="98" t="s">
        <v>189</v>
      </c>
      <c r="L41" s="98" t="s">
        <v>189</v>
      </c>
      <c r="M41" s="98" t="s">
        <v>189</v>
      </c>
      <c r="N41" s="98" t="s">
        <v>189</v>
      </c>
      <c r="O41" s="98" t="s">
        <v>189</v>
      </c>
      <c r="P41" s="98" t="s">
        <v>189</v>
      </c>
      <c r="Q41" s="98" t="s">
        <v>189</v>
      </c>
      <c r="R41" s="98" t="s">
        <v>189</v>
      </c>
    </row>
    <row r="42" spans="2:30" ht="15.75">
      <c r="B42" s="99">
        <v>39</v>
      </c>
      <c r="C42" s="145" t="s">
        <v>273</v>
      </c>
      <c r="D42" s="98">
        <v>2</v>
      </c>
      <c r="E42" s="83">
        <v>2</v>
      </c>
      <c r="F42" s="98" t="s">
        <v>188</v>
      </c>
      <c r="G42" s="98" t="s">
        <v>189</v>
      </c>
      <c r="H42" s="98" t="s">
        <v>189</v>
      </c>
      <c r="I42" s="98" t="s">
        <v>189</v>
      </c>
      <c r="J42" s="98" t="s">
        <v>189</v>
      </c>
      <c r="K42" s="98" t="s">
        <v>189</v>
      </c>
      <c r="L42" s="98" t="s">
        <v>189</v>
      </c>
      <c r="M42" s="98" t="s">
        <v>189</v>
      </c>
      <c r="N42" s="98" t="s">
        <v>189</v>
      </c>
      <c r="O42" s="98" t="s">
        <v>189</v>
      </c>
      <c r="P42" s="98" t="s">
        <v>189</v>
      </c>
      <c r="Q42" s="98" t="s">
        <v>189</v>
      </c>
      <c r="R42" s="98" t="s">
        <v>189</v>
      </c>
    </row>
    <row r="43" spans="2:30" ht="15.75">
      <c r="B43" s="99">
        <v>40</v>
      </c>
      <c r="C43" s="145" t="s">
        <v>272</v>
      </c>
      <c r="D43" s="98">
        <v>2</v>
      </c>
      <c r="E43" s="83">
        <v>2</v>
      </c>
      <c r="F43" s="83" t="s">
        <v>189</v>
      </c>
      <c r="G43" s="98" t="s">
        <v>189</v>
      </c>
      <c r="H43" s="98" t="s">
        <v>189</v>
      </c>
      <c r="I43" s="98" t="s">
        <v>189</v>
      </c>
      <c r="J43" s="98" t="s">
        <v>189</v>
      </c>
      <c r="K43" s="98" t="s">
        <v>189</v>
      </c>
      <c r="L43" s="98" t="s">
        <v>189</v>
      </c>
      <c r="M43" s="98" t="s">
        <v>189</v>
      </c>
      <c r="N43" s="98" t="s">
        <v>189</v>
      </c>
      <c r="O43" s="98" t="s">
        <v>189</v>
      </c>
      <c r="P43" s="98" t="s">
        <v>189</v>
      </c>
      <c r="Q43" s="98" t="s">
        <v>189</v>
      </c>
      <c r="R43" s="98" t="s">
        <v>189</v>
      </c>
    </row>
    <row r="44" spans="2:30" ht="15.75">
      <c r="B44" s="99">
        <v>41</v>
      </c>
      <c r="C44" s="145" t="s">
        <v>276</v>
      </c>
      <c r="D44" s="98">
        <v>2</v>
      </c>
      <c r="E44" s="83">
        <v>2</v>
      </c>
      <c r="F44" s="98" t="s">
        <v>188</v>
      </c>
      <c r="G44" s="98" t="s">
        <v>189</v>
      </c>
      <c r="H44" s="98" t="s">
        <v>189</v>
      </c>
      <c r="I44" s="98" t="s">
        <v>189</v>
      </c>
      <c r="J44" s="98" t="s">
        <v>189</v>
      </c>
      <c r="K44" s="98" t="s">
        <v>189</v>
      </c>
      <c r="L44" s="98" t="s">
        <v>189</v>
      </c>
      <c r="M44" s="98" t="s">
        <v>189</v>
      </c>
      <c r="N44" s="98" t="s">
        <v>189</v>
      </c>
      <c r="O44" s="98" t="s">
        <v>189</v>
      </c>
      <c r="P44" s="98" t="s">
        <v>189</v>
      </c>
      <c r="Q44" s="98" t="s">
        <v>189</v>
      </c>
      <c r="R44" s="98" t="s">
        <v>189</v>
      </c>
    </row>
    <row r="45" spans="2:30" ht="15.75">
      <c r="B45" s="99">
        <v>42</v>
      </c>
      <c r="C45" s="145" t="s">
        <v>274</v>
      </c>
      <c r="D45" s="98">
        <v>2</v>
      </c>
      <c r="E45" s="83">
        <v>6</v>
      </c>
      <c r="F45" s="98" t="s">
        <v>188</v>
      </c>
      <c r="G45" s="98" t="s">
        <v>189</v>
      </c>
      <c r="H45" s="98" t="s">
        <v>189</v>
      </c>
      <c r="I45" s="98" t="s">
        <v>189</v>
      </c>
      <c r="J45" s="98" t="s">
        <v>189</v>
      </c>
      <c r="K45" s="98" t="s">
        <v>189</v>
      </c>
      <c r="L45" s="98" t="s">
        <v>189</v>
      </c>
      <c r="M45" s="98" t="s">
        <v>189</v>
      </c>
      <c r="N45" s="98" t="s">
        <v>189</v>
      </c>
      <c r="O45" s="98" t="s">
        <v>189</v>
      </c>
      <c r="P45" s="98" t="s">
        <v>189</v>
      </c>
      <c r="Q45" s="98" t="s">
        <v>189</v>
      </c>
      <c r="R45" s="98" t="s">
        <v>189</v>
      </c>
    </row>
    <row r="46" spans="2:30" ht="15.75">
      <c r="B46" s="99">
        <v>43</v>
      </c>
      <c r="C46" s="145" t="s">
        <v>2093</v>
      </c>
      <c r="D46" s="98">
        <v>2</v>
      </c>
      <c r="E46" s="83">
        <v>6</v>
      </c>
      <c r="F46" s="83" t="s">
        <v>189</v>
      </c>
      <c r="G46" s="98" t="s">
        <v>189</v>
      </c>
      <c r="H46" s="98" t="s">
        <v>189</v>
      </c>
      <c r="I46" s="98" t="s">
        <v>189</v>
      </c>
      <c r="J46" s="98" t="s">
        <v>189</v>
      </c>
      <c r="K46" s="98" t="s">
        <v>189</v>
      </c>
      <c r="L46" s="98" t="s">
        <v>189</v>
      </c>
      <c r="M46" s="98" t="s">
        <v>189</v>
      </c>
      <c r="N46" s="98" t="s">
        <v>189</v>
      </c>
      <c r="O46" s="98" t="s">
        <v>189</v>
      </c>
      <c r="P46" s="98" t="s">
        <v>189</v>
      </c>
      <c r="Q46" s="98" t="s">
        <v>189</v>
      </c>
      <c r="R46" s="98" t="s">
        <v>189</v>
      </c>
    </row>
    <row r="47" spans="2:30" ht="15.75">
      <c r="B47" s="99">
        <v>44</v>
      </c>
      <c r="C47" s="145" t="s">
        <v>275</v>
      </c>
      <c r="D47" s="98">
        <v>2</v>
      </c>
      <c r="E47" s="83">
        <v>6</v>
      </c>
      <c r="F47" s="98" t="s">
        <v>188</v>
      </c>
      <c r="G47" s="98" t="s">
        <v>189</v>
      </c>
      <c r="H47" s="98" t="s">
        <v>189</v>
      </c>
      <c r="I47" s="98" t="s">
        <v>189</v>
      </c>
      <c r="J47" s="98" t="s">
        <v>189</v>
      </c>
      <c r="K47" s="98" t="s">
        <v>189</v>
      </c>
      <c r="L47" s="98" t="s">
        <v>189</v>
      </c>
      <c r="M47" s="98" t="s">
        <v>189</v>
      </c>
      <c r="N47" s="98" t="s">
        <v>189</v>
      </c>
      <c r="O47" s="98" t="s">
        <v>189</v>
      </c>
      <c r="P47" s="98" t="s">
        <v>189</v>
      </c>
      <c r="Q47" s="98" t="s">
        <v>189</v>
      </c>
      <c r="R47" s="98" t="s">
        <v>189</v>
      </c>
    </row>
    <row r="48" spans="2:30" ht="15.75">
      <c r="B48" s="99">
        <v>45</v>
      </c>
      <c r="C48" s="145" t="s">
        <v>277</v>
      </c>
      <c r="D48" s="98">
        <v>2</v>
      </c>
      <c r="E48" s="83">
        <v>6</v>
      </c>
      <c r="F48" s="98" t="s">
        <v>188</v>
      </c>
      <c r="G48" s="98" t="s">
        <v>189</v>
      </c>
      <c r="H48" s="98" t="s">
        <v>189</v>
      </c>
      <c r="I48" s="98" t="s">
        <v>189</v>
      </c>
      <c r="J48" s="98" t="s">
        <v>189</v>
      </c>
      <c r="K48" s="98" t="s">
        <v>189</v>
      </c>
      <c r="L48" s="98" t="s">
        <v>189</v>
      </c>
      <c r="M48" s="98" t="s">
        <v>189</v>
      </c>
      <c r="N48" s="98" t="s">
        <v>189</v>
      </c>
      <c r="O48" s="98" t="s">
        <v>189</v>
      </c>
      <c r="P48" s="98" t="s">
        <v>189</v>
      </c>
      <c r="Q48" s="98" t="s">
        <v>189</v>
      </c>
      <c r="R48" s="98" t="s">
        <v>189</v>
      </c>
    </row>
    <row r="49" spans="2:18" ht="15.75">
      <c r="B49" s="99">
        <v>46</v>
      </c>
      <c r="C49" s="145" t="s">
        <v>279</v>
      </c>
      <c r="D49" s="98">
        <v>2</v>
      </c>
      <c r="E49" s="83">
        <v>6</v>
      </c>
      <c r="F49" s="83" t="s">
        <v>189</v>
      </c>
      <c r="G49" s="98" t="s">
        <v>189</v>
      </c>
      <c r="H49" s="98" t="s">
        <v>189</v>
      </c>
      <c r="I49" s="98" t="s">
        <v>189</v>
      </c>
      <c r="J49" s="98" t="s">
        <v>189</v>
      </c>
      <c r="K49" s="98" t="s">
        <v>189</v>
      </c>
      <c r="L49" s="98" t="s">
        <v>189</v>
      </c>
      <c r="M49" s="98" t="s">
        <v>189</v>
      </c>
      <c r="N49" s="98" t="s">
        <v>189</v>
      </c>
      <c r="O49" s="98" t="s">
        <v>189</v>
      </c>
      <c r="P49" s="98" t="s">
        <v>189</v>
      </c>
      <c r="Q49" s="98" t="s">
        <v>189</v>
      </c>
      <c r="R49" s="98" t="s">
        <v>189</v>
      </c>
    </row>
    <row r="50" spans="2:18" ht="15.75">
      <c r="B50" s="99">
        <v>47</v>
      </c>
      <c r="C50" s="145" t="s">
        <v>278</v>
      </c>
      <c r="D50" s="98">
        <v>2</v>
      </c>
      <c r="E50" s="83">
        <v>6</v>
      </c>
      <c r="F50" s="98" t="s">
        <v>188</v>
      </c>
      <c r="G50" s="98" t="s">
        <v>189</v>
      </c>
      <c r="H50" s="98" t="s">
        <v>189</v>
      </c>
      <c r="I50" s="98" t="s">
        <v>189</v>
      </c>
      <c r="J50" s="98" t="s">
        <v>189</v>
      </c>
      <c r="K50" s="98" t="s">
        <v>189</v>
      </c>
      <c r="L50" s="98" t="s">
        <v>189</v>
      </c>
      <c r="M50" s="98" t="s">
        <v>189</v>
      </c>
      <c r="N50" s="98" t="s">
        <v>189</v>
      </c>
      <c r="O50" s="98" t="s">
        <v>189</v>
      </c>
      <c r="P50" s="98" t="s">
        <v>189</v>
      </c>
      <c r="Q50" s="98" t="s">
        <v>189</v>
      </c>
      <c r="R50" s="98" t="s">
        <v>189</v>
      </c>
    </row>
    <row r="51" spans="2:18" ht="15.75">
      <c r="B51" s="99">
        <v>48</v>
      </c>
      <c r="C51" s="145" t="s">
        <v>521</v>
      </c>
      <c r="D51" s="98">
        <v>2</v>
      </c>
      <c r="E51" s="83">
        <v>6</v>
      </c>
      <c r="F51" s="98" t="s">
        <v>188</v>
      </c>
      <c r="G51" s="98" t="s">
        <v>189</v>
      </c>
      <c r="H51" s="98" t="s">
        <v>189</v>
      </c>
      <c r="I51" s="98" t="s">
        <v>189</v>
      </c>
      <c r="J51" s="98" t="s">
        <v>189</v>
      </c>
      <c r="K51" s="98" t="s">
        <v>189</v>
      </c>
      <c r="L51" s="98" t="s">
        <v>189</v>
      </c>
      <c r="M51" s="98" t="s">
        <v>189</v>
      </c>
      <c r="N51" s="98" t="s">
        <v>189</v>
      </c>
      <c r="O51" s="98" t="s">
        <v>189</v>
      </c>
      <c r="P51" s="98" t="s">
        <v>189</v>
      </c>
      <c r="Q51" s="98" t="s">
        <v>189</v>
      </c>
      <c r="R51" s="98" t="s">
        <v>189</v>
      </c>
    </row>
    <row r="52" spans="2:18" ht="15.75">
      <c r="B52" s="99">
        <v>49</v>
      </c>
      <c r="C52" s="145" t="s">
        <v>519</v>
      </c>
      <c r="D52" s="98">
        <v>2</v>
      </c>
      <c r="E52" s="83">
        <v>6</v>
      </c>
      <c r="F52" s="83" t="s">
        <v>189</v>
      </c>
      <c r="G52" s="98" t="s">
        <v>189</v>
      </c>
      <c r="H52" s="98" t="s">
        <v>189</v>
      </c>
      <c r="I52" s="98" t="s">
        <v>189</v>
      </c>
      <c r="J52" s="98" t="s">
        <v>189</v>
      </c>
      <c r="K52" s="98" t="s">
        <v>189</v>
      </c>
      <c r="L52" s="98" t="s">
        <v>189</v>
      </c>
      <c r="M52" s="98" t="s">
        <v>189</v>
      </c>
      <c r="N52" s="98" t="s">
        <v>189</v>
      </c>
      <c r="O52" s="98" t="s">
        <v>189</v>
      </c>
      <c r="P52" s="98" t="s">
        <v>189</v>
      </c>
      <c r="Q52" s="98" t="s">
        <v>189</v>
      </c>
      <c r="R52" s="98" t="s">
        <v>189</v>
      </c>
    </row>
    <row r="53" spans="2:18" ht="15.75">
      <c r="B53" s="99">
        <v>50</v>
      </c>
      <c r="C53" s="145" t="s">
        <v>520</v>
      </c>
      <c r="D53" s="98">
        <v>2</v>
      </c>
      <c r="E53" s="83">
        <v>6</v>
      </c>
      <c r="F53" s="98" t="s">
        <v>188</v>
      </c>
      <c r="G53" s="98" t="s">
        <v>189</v>
      </c>
      <c r="H53" s="98" t="s">
        <v>189</v>
      </c>
      <c r="I53" s="98" t="s">
        <v>189</v>
      </c>
      <c r="J53" s="98" t="s">
        <v>189</v>
      </c>
      <c r="K53" s="98" t="s">
        <v>189</v>
      </c>
      <c r="L53" s="98" t="s">
        <v>189</v>
      </c>
      <c r="M53" s="98" t="s">
        <v>189</v>
      </c>
      <c r="N53" s="98" t="s">
        <v>189</v>
      </c>
      <c r="O53" s="98" t="s">
        <v>189</v>
      </c>
      <c r="P53" s="98" t="s">
        <v>189</v>
      </c>
      <c r="Q53" s="98" t="s">
        <v>189</v>
      </c>
      <c r="R53" s="98" t="s">
        <v>189</v>
      </c>
    </row>
    <row r="54" spans="2:18" ht="15.75">
      <c r="B54" s="99">
        <v>51</v>
      </c>
      <c r="C54" s="145" t="s">
        <v>281</v>
      </c>
      <c r="D54" s="98">
        <v>2</v>
      </c>
      <c r="E54" s="83">
        <v>6</v>
      </c>
      <c r="F54" s="98" t="s">
        <v>188</v>
      </c>
      <c r="G54" s="98" t="s">
        <v>189</v>
      </c>
      <c r="H54" s="98" t="s">
        <v>189</v>
      </c>
      <c r="I54" s="98" t="s">
        <v>189</v>
      </c>
      <c r="J54" s="98" t="s">
        <v>189</v>
      </c>
      <c r="K54" s="98" t="s">
        <v>189</v>
      </c>
      <c r="L54" s="98" t="s">
        <v>189</v>
      </c>
      <c r="M54" s="98" t="s">
        <v>189</v>
      </c>
      <c r="N54" s="98" t="s">
        <v>189</v>
      </c>
      <c r="O54" s="98" t="s">
        <v>189</v>
      </c>
      <c r="P54" s="98" t="s">
        <v>189</v>
      </c>
      <c r="Q54" s="98" t="s">
        <v>189</v>
      </c>
      <c r="R54" s="98" t="s">
        <v>189</v>
      </c>
    </row>
    <row r="55" spans="2:18" ht="15.75">
      <c r="B55" s="99">
        <v>52</v>
      </c>
      <c r="C55" s="145" t="s">
        <v>283</v>
      </c>
      <c r="D55" s="98">
        <v>2</v>
      </c>
      <c r="E55" s="83">
        <v>6</v>
      </c>
      <c r="F55" s="98" t="s">
        <v>188</v>
      </c>
      <c r="G55" s="98" t="s">
        <v>189</v>
      </c>
      <c r="H55" s="98" t="s">
        <v>189</v>
      </c>
      <c r="I55" s="98" t="s">
        <v>189</v>
      </c>
      <c r="J55" s="98" t="s">
        <v>189</v>
      </c>
      <c r="K55" s="98" t="s">
        <v>189</v>
      </c>
      <c r="L55" s="98" t="s">
        <v>189</v>
      </c>
      <c r="M55" s="98" t="s">
        <v>189</v>
      </c>
      <c r="N55" s="98" t="s">
        <v>189</v>
      </c>
      <c r="O55" s="98" t="s">
        <v>189</v>
      </c>
      <c r="P55" s="98" t="s">
        <v>189</v>
      </c>
      <c r="Q55" s="98" t="s">
        <v>189</v>
      </c>
      <c r="R55" s="98" t="s">
        <v>189</v>
      </c>
    </row>
    <row r="56" spans="2:18" ht="15.75">
      <c r="B56" s="99">
        <v>53</v>
      </c>
      <c r="C56" s="145" t="s">
        <v>284</v>
      </c>
      <c r="D56" s="98">
        <v>2</v>
      </c>
      <c r="E56" s="83">
        <v>6</v>
      </c>
      <c r="F56" s="83" t="s">
        <v>189</v>
      </c>
      <c r="G56" s="98" t="s">
        <v>189</v>
      </c>
      <c r="H56" s="98" t="s">
        <v>189</v>
      </c>
      <c r="I56" s="98" t="s">
        <v>189</v>
      </c>
      <c r="J56" s="98" t="s">
        <v>189</v>
      </c>
      <c r="K56" s="98" t="s">
        <v>189</v>
      </c>
      <c r="L56" s="98" t="s">
        <v>189</v>
      </c>
      <c r="M56" s="98" t="s">
        <v>189</v>
      </c>
      <c r="N56" s="98" t="s">
        <v>189</v>
      </c>
      <c r="O56" s="98" t="s">
        <v>189</v>
      </c>
      <c r="P56" s="98" t="s">
        <v>189</v>
      </c>
      <c r="Q56" s="98" t="s">
        <v>189</v>
      </c>
      <c r="R56" s="98" t="s">
        <v>189</v>
      </c>
    </row>
    <row r="57" spans="2:18" ht="15.75">
      <c r="B57" s="99">
        <v>54</v>
      </c>
      <c r="C57" s="145" t="s">
        <v>285</v>
      </c>
      <c r="D57" s="98">
        <v>2</v>
      </c>
      <c r="E57" s="83">
        <v>6</v>
      </c>
      <c r="F57" s="98" t="s">
        <v>188</v>
      </c>
      <c r="G57" s="98" t="s">
        <v>189</v>
      </c>
      <c r="H57" s="98" t="s">
        <v>189</v>
      </c>
      <c r="I57" s="98" t="s">
        <v>189</v>
      </c>
      <c r="J57" s="98" t="s">
        <v>189</v>
      </c>
      <c r="K57" s="98" t="s">
        <v>189</v>
      </c>
      <c r="L57" s="98" t="s">
        <v>189</v>
      </c>
      <c r="M57" s="98" t="s">
        <v>189</v>
      </c>
      <c r="N57" s="98" t="s">
        <v>189</v>
      </c>
      <c r="O57" s="98" t="s">
        <v>189</v>
      </c>
      <c r="P57" s="98" t="s">
        <v>189</v>
      </c>
      <c r="Q57" s="98" t="s">
        <v>189</v>
      </c>
      <c r="R57" s="98" t="s">
        <v>189</v>
      </c>
    </row>
    <row r="58" spans="2:18" ht="15.75">
      <c r="B58" s="99">
        <v>55</v>
      </c>
      <c r="C58" s="145" t="s">
        <v>286</v>
      </c>
      <c r="D58" s="98">
        <v>2</v>
      </c>
      <c r="E58" s="83">
        <v>6</v>
      </c>
      <c r="F58" s="98" t="s">
        <v>188</v>
      </c>
      <c r="G58" s="98" t="s">
        <v>189</v>
      </c>
      <c r="H58" s="98" t="s">
        <v>189</v>
      </c>
      <c r="I58" s="98" t="s">
        <v>189</v>
      </c>
      <c r="J58" s="98" t="s">
        <v>189</v>
      </c>
      <c r="K58" s="98" t="s">
        <v>189</v>
      </c>
      <c r="L58" s="98" t="s">
        <v>189</v>
      </c>
      <c r="M58" s="98" t="s">
        <v>189</v>
      </c>
      <c r="N58" s="98" t="s">
        <v>189</v>
      </c>
      <c r="O58" s="98" t="s">
        <v>189</v>
      </c>
      <c r="P58" s="98" t="s">
        <v>189</v>
      </c>
      <c r="Q58" s="98" t="s">
        <v>189</v>
      </c>
      <c r="R58" s="98" t="s">
        <v>189</v>
      </c>
    </row>
    <row r="59" spans="2:18" ht="15.75">
      <c r="B59" s="99">
        <v>56</v>
      </c>
      <c r="C59" s="145" t="s">
        <v>287</v>
      </c>
      <c r="D59" s="98">
        <v>2</v>
      </c>
      <c r="E59" s="83">
        <v>6</v>
      </c>
      <c r="F59" s="83" t="s">
        <v>189</v>
      </c>
      <c r="G59" s="98" t="s">
        <v>189</v>
      </c>
      <c r="H59" s="98" t="s">
        <v>189</v>
      </c>
      <c r="I59" s="98" t="s">
        <v>189</v>
      </c>
      <c r="J59" s="98" t="s">
        <v>189</v>
      </c>
      <c r="K59" s="98" t="s">
        <v>189</v>
      </c>
      <c r="L59" s="98" t="s">
        <v>189</v>
      </c>
      <c r="M59" s="98" t="s">
        <v>189</v>
      </c>
      <c r="N59" s="98" t="s">
        <v>189</v>
      </c>
      <c r="O59" s="98" t="s">
        <v>189</v>
      </c>
      <c r="P59" s="98" t="s">
        <v>189</v>
      </c>
      <c r="Q59" s="98" t="s">
        <v>189</v>
      </c>
      <c r="R59" s="98" t="s">
        <v>189</v>
      </c>
    </row>
    <row r="60" spans="2:18" ht="15.75">
      <c r="B60" s="99">
        <v>57</v>
      </c>
      <c r="C60" s="145" t="s">
        <v>288</v>
      </c>
      <c r="D60" s="98">
        <v>2</v>
      </c>
      <c r="E60" s="83">
        <v>6</v>
      </c>
      <c r="F60" s="98" t="s">
        <v>188</v>
      </c>
      <c r="G60" s="98" t="s">
        <v>189</v>
      </c>
      <c r="H60" s="98" t="s">
        <v>189</v>
      </c>
      <c r="I60" s="98" t="s">
        <v>189</v>
      </c>
      <c r="J60" s="98" t="s">
        <v>189</v>
      </c>
      <c r="K60" s="98" t="s">
        <v>189</v>
      </c>
      <c r="L60" s="98" t="s">
        <v>189</v>
      </c>
      <c r="M60" s="98" t="s">
        <v>189</v>
      </c>
      <c r="N60" s="98" t="s">
        <v>189</v>
      </c>
      <c r="O60" s="98" t="s">
        <v>189</v>
      </c>
      <c r="P60" s="98" t="s">
        <v>189</v>
      </c>
      <c r="Q60" s="98" t="s">
        <v>189</v>
      </c>
      <c r="R60" s="98" t="s">
        <v>189</v>
      </c>
    </row>
    <row r="61" spans="2:18" ht="15.75">
      <c r="B61" s="99">
        <v>58</v>
      </c>
      <c r="C61" s="145" t="s">
        <v>289</v>
      </c>
      <c r="D61" s="98">
        <v>2</v>
      </c>
      <c r="E61" s="83">
        <v>6</v>
      </c>
      <c r="F61" s="98" t="s">
        <v>188</v>
      </c>
      <c r="G61" s="98" t="s">
        <v>189</v>
      </c>
      <c r="H61" s="98" t="s">
        <v>189</v>
      </c>
      <c r="I61" s="98" t="s">
        <v>189</v>
      </c>
      <c r="J61" s="98" t="s">
        <v>189</v>
      </c>
      <c r="K61" s="98" t="s">
        <v>189</v>
      </c>
      <c r="L61" s="98" t="s">
        <v>189</v>
      </c>
      <c r="M61" s="98" t="s">
        <v>189</v>
      </c>
      <c r="N61" s="98" t="s">
        <v>189</v>
      </c>
      <c r="O61" s="98" t="s">
        <v>189</v>
      </c>
      <c r="P61" s="98" t="s">
        <v>189</v>
      </c>
      <c r="Q61" s="98" t="s">
        <v>189</v>
      </c>
      <c r="R61" s="98" t="s">
        <v>189</v>
      </c>
    </row>
    <row r="62" spans="2:18" ht="15.75">
      <c r="B62" s="99">
        <v>59</v>
      </c>
      <c r="C62" s="145" t="s">
        <v>290</v>
      </c>
      <c r="D62" s="98">
        <v>2</v>
      </c>
      <c r="E62" s="83">
        <v>6</v>
      </c>
      <c r="F62" s="83" t="s">
        <v>189</v>
      </c>
      <c r="G62" s="98" t="s">
        <v>189</v>
      </c>
      <c r="H62" s="98" t="s">
        <v>189</v>
      </c>
      <c r="I62" s="98" t="s">
        <v>189</v>
      </c>
      <c r="J62" s="98" t="s">
        <v>189</v>
      </c>
      <c r="K62" s="98" t="s">
        <v>189</v>
      </c>
      <c r="L62" s="98" t="s">
        <v>189</v>
      </c>
      <c r="M62" s="98" t="s">
        <v>189</v>
      </c>
      <c r="N62" s="98" t="s">
        <v>189</v>
      </c>
      <c r="O62" s="98" t="s">
        <v>189</v>
      </c>
      <c r="P62" s="98" t="s">
        <v>189</v>
      </c>
      <c r="Q62" s="98" t="s">
        <v>189</v>
      </c>
      <c r="R62" s="98" t="s">
        <v>189</v>
      </c>
    </row>
    <row r="63" spans="2:18" ht="15.75">
      <c r="B63" s="99">
        <v>60</v>
      </c>
      <c r="C63" s="145" t="s">
        <v>291</v>
      </c>
      <c r="D63" s="98">
        <v>2</v>
      </c>
      <c r="E63" s="83">
        <v>6</v>
      </c>
      <c r="F63" s="98" t="s">
        <v>188</v>
      </c>
      <c r="G63" s="98" t="s">
        <v>189</v>
      </c>
      <c r="H63" s="98" t="s">
        <v>189</v>
      </c>
      <c r="I63" s="98" t="s">
        <v>189</v>
      </c>
      <c r="J63" s="98" t="s">
        <v>189</v>
      </c>
      <c r="K63" s="98" t="s">
        <v>189</v>
      </c>
      <c r="L63" s="98" t="s">
        <v>189</v>
      </c>
      <c r="M63" s="98" t="s">
        <v>189</v>
      </c>
      <c r="N63" s="98" t="s">
        <v>189</v>
      </c>
      <c r="O63" s="98" t="s">
        <v>189</v>
      </c>
      <c r="P63" s="98" t="s">
        <v>189</v>
      </c>
      <c r="Q63" s="98" t="s">
        <v>189</v>
      </c>
      <c r="R63" s="98" t="s">
        <v>189</v>
      </c>
    </row>
    <row r="64" spans="2:18" ht="15.75">
      <c r="B64" s="99">
        <v>61</v>
      </c>
      <c r="C64" s="145" t="s">
        <v>292</v>
      </c>
      <c r="D64" s="98">
        <v>2</v>
      </c>
      <c r="E64" s="83">
        <v>6</v>
      </c>
      <c r="F64" s="98" t="s">
        <v>188</v>
      </c>
      <c r="G64" s="98" t="s">
        <v>189</v>
      </c>
      <c r="H64" s="98" t="s">
        <v>189</v>
      </c>
      <c r="I64" s="98" t="s">
        <v>189</v>
      </c>
      <c r="J64" s="98" t="s">
        <v>189</v>
      </c>
      <c r="K64" s="98" t="s">
        <v>189</v>
      </c>
      <c r="L64" s="98" t="s">
        <v>189</v>
      </c>
      <c r="M64" s="98" t="s">
        <v>189</v>
      </c>
      <c r="N64" s="98" t="s">
        <v>189</v>
      </c>
      <c r="O64" s="98" t="s">
        <v>189</v>
      </c>
      <c r="P64" s="98" t="s">
        <v>189</v>
      </c>
      <c r="Q64" s="98" t="s">
        <v>189</v>
      </c>
      <c r="R64" s="98" t="s">
        <v>189</v>
      </c>
    </row>
    <row r="65" spans="2:18" ht="15.75">
      <c r="B65" s="99">
        <v>62</v>
      </c>
      <c r="C65" s="145" t="s">
        <v>293</v>
      </c>
      <c r="D65" s="98">
        <v>2</v>
      </c>
      <c r="E65" s="83">
        <v>6</v>
      </c>
      <c r="F65" s="83" t="s">
        <v>189</v>
      </c>
      <c r="G65" s="98" t="s">
        <v>189</v>
      </c>
      <c r="H65" s="98" t="s">
        <v>189</v>
      </c>
      <c r="I65" s="98" t="s">
        <v>189</v>
      </c>
      <c r="J65" s="98" t="s">
        <v>189</v>
      </c>
      <c r="K65" s="98" t="s">
        <v>189</v>
      </c>
      <c r="L65" s="98" t="s">
        <v>189</v>
      </c>
      <c r="M65" s="98" t="s">
        <v>189</v>
      </c>
      <c r="N65" s="98" t="s">
        <v>189</v>
      </c>
      <c r="O65" s="98" t="s">
        <v>189</v>
      </c>
      <c r="P65" s="98" t="s">
        <v>189</v>
      </c>
      <c r="Q65" s="98" t="s">
        <v>189</v>
      </c>
      <c r="R65" s="98" t="s">
        <v>189</v>
      </c>
    </row>
    <row r="66" spans="2:18" ht="15.75">
      <c r="B66" s="99">
        <v>63</v>
      </c>
      <c r="C66" s="145" t="s">
        <v>294</v>
      </c>
      <c r="D66" s="98">
        <v>2</v>
      </c>
      <c r="E66" s="83">
        <v>6</v>
      </c>
      <c r="F66" s="98" t="s">
        <v>188</v>
      </c>
      <c r="G66" s="98" t="s">
        <v>189</v>
      </c>
      <c r="H66" s="98" t="s">
        <v>189</v>
      </c>
      <c r="I66" s="98" t="s">
        <v>189</v>
      </c>
      <c r="J66" s="98" t="s">
        <v>189</v>
      </c>
      <c r="K66" s="98" t="s">
        <v>189</v>
      </c>
      <c r="L66" s="98" t="s">
        <v>189</v>
      </c>
      <c r="M66" s="98" t="s">
        <v>189</v>
      </c>
      <c r="N66" s="98" t="s">
        <v>189</v>
      </c>
      <c r="O66" s="98" t="s">
        <v>189</v>
      </c>
      <c r="P66" s="98" t="s">
        <v>189</v>
      </c>
      <c r="Q66" s="98" t="s">
        <v>189</v>
      </c>
      <c r="R66" s="98" t="s">
        <v>189</v>
      </c>
    </row>
    <row r="67" spans="2:18" ht="15.75">
      <c r="B67" s="99">
        <v>64</v>
      </c>
      <c r="C67" s="145" t="s">
        <v>295</v>
      </c>
      <c r="D67" s="98">
        <v>2</v>
      </c>
      <c r="E67" s="83">
        <v>6</v>
      </c>
      <c r="F67" s="98" t="s">
        <v>188</v>
      </c>
      <c r="G67" s="98" t="s">
        <v>189</v>
      </c>
      <c r="H67" s="98" t="s">
        <v>189</v>
      </c>
      <c r="I67" s="98" t="s">
        <v>189</v>
      </c>
      <c r="J67" s="98" t="s">
        <v>189</v>
      </c>
      <c r="K67" s="98" t="s">
        <v>189</v>
      </c>
      <c r="L67" s="98" t="s">
        <v>189</v>
      </c>
      <c r="M67" s="98" t="s">
        <v>189</v>
      </c>
      <c r="N67" s="98" t="s">
        <v>189</v>
      </c>
      <c r="O67" s="98" t="s">
        <v>189</v>
      </c>
      <c r="P67" s="98" t="s">
        <v>189</v>
      </c>
      <c r="Q67" s="98" t="s">
        <v>189</v>
      </c>
      <c r="R67" s="98" t="s">
        <v>189</v>
      </c>
    </row>
    <row r="68" spans="2:18" ht="15.75">
      <c r="B68" s="99">
        <v>65</v>
      </c>
      <c r="C68" s="145" t="s">
        <v>296</v>
      </c>
      <c r="D68" s="98">
        <v>2</v>
      </c>
      <c r="E68" s="83">
        <v>6</v>
      </c>
      <c r="F68" s="83" t="s">
        <v>189</v>
      </c>
      <c r="G68" s="98" t="s">
        <v>189</v>
      </c>
      <c r="H68" s="98" t="s">
        <v>189</v>
      </c>
      <c r="I68" s="98" t="s">
        <v>189</v>
      </c>
      <c r="J68" s="98" t="s">
        <v>189</v>
      </c>
      <c r="K68" s="98" t="s">
        <v>189</v>
      </c>
      <c r="L68" s="98" t="s">
        <v>189</v>
      </c>
      <c r="M68" s="98" t="s">
        <v>189</v>
      </c>
      <c r="N68" s="98" t="s">
        <v>189</v>
      </c>
      <c r="O68" s="98" t="s">
        <v>189</v>
      </c>
      <c r="P68" s="98" t="s">
        <v>189</v>
      </c>
      <c r="Q68" s="98" t="s">
        <v>189</v>
      </c>
      <c r="R68" s="98" t="s">
        <v>189</v>
      </c>
    </row>
    <row r="69" spans="2:18" ht="15.75">
      <c r="B69" s="99">
        <v>66</v>
      </c>
      <c r="C69" s="145" t="s">
        <v>297</v>
      </c>
      <c r="D69" s="98">
        <v>2</v>
      </c>
      <c r="E69" s="83">
        <v>6</v>
      </c>
      <c r="F69" s="98" t="s">
        <v>188</v>
      </c>
      <c r="G69" s="98" t="s">
        <v>189</v>
      </c>
      <c r="H69" s="98" t="s">
        <v>189</v>
      </c>
      <c r="I69" s="98" t="s">
        <v>189</v>
      </c>
      <c r="J69" s="98" t="s">
        <v>189</v>
      </c>
      <c r="K69" s="98" t="s">
        <v>189</v>
      </c>
      <c r="L69" s="98" t="s">
        <v>189</v>
      </c>
      <c r="M69" s="98" t="s">
        <v>189</v>
      </c>
      <c r="N69" s="98" t="s">
        <v>189</v>
      </c>
      <c r="O69" s="98" t="s">
        <v>189</v>
      </c>
      <c r="P69" s="98" t="s">
        <v>189</v>
      </c>
      <c r="Q69" s="98" t="s">
        <v>189</v>
      </c>
      <c r="R69" s="98" t="s">
        <v>189</v>
      </c>
    </row>
    <row r="70" spans="2:18" ht="15.75">
      <c r="B70" s="99">
        <v>67</v>
      </c>
      <c r="C70" s="145" t="s">
        <v>298</v>
      </c>
      <c r="D70" s="98">
        <v>2</v>
      </c>
      <c r="E70" s="83">
        <v>6</v>
      </c>
      <c r="F70" s="98" t="s">
        <v>188</v>
      </c>
      <c r="G70" s="98" t="s">
        <v>189</v>
      </c>
      <c r="H70" s="98" t="s">
        <v>189</v>
      </c>
      <c r="I70" s="98" t="s">
        <v>189</v>
      </c>
      <c r="J70" s="98" t="s">
        <v>189</v>
      </c>
      <c r="K70" s="98" t="s">
        <v>189</v>
      </c>
      <c r="L70" s="98" t="s">
        <v>189</v>
      </c>
      <c r="M70" s="98" t="s">
        <v>189</v>
      </c>
      <c r="N70" s="98" t="s">
        <v>189</v>
      </c>
      <c r="O70" s="98" t="s">
        <v>189</v>
      </c>
      <c r="P70" s="98" t="s">
        <v>189</v>
      </c>
      <c r="Q70" s="98" t="s">
        <v>189</v>
      </c>
      <c r="R70" s="98" t="s">
        <v>189</v>
      </c>
    </row>
    <row r="71" spans="2:18" ht="15.75">
      <c r="B71" s="99">
        <v>68</v>
      </c>
      <c r="C71" s="145" t="s">
        <v>299</v>
      </c>
      <c r="D71" s="98">
        <v>2</v>
      </c>
      <c r="E71" s="83">
        <v>6</v>
      </c>
      <c r="F71" s="83" t="s">
        <v>189</v>
      </c>
      <c r="G71" s="98" t="s">
        <v>189</v>
      </c>
      <c r="H71" s="98" t="s">
        <v>189</v>
      </c>
      <c r="I71" s="98" t="s">
        <v>189</v>
      </c>
      <c r="J71" s="98" t="s">
        <v>189</v>
      </c>
      <c r="K71" s="98" t="s">
        <v>189</v>
      </c>
      <c r="L71" s="98" t="s">
        <v>189</v>
      </c>
      <c r="M71" s="98" t="s">
        <v>189</v>
      </c>
      <c r="N71" s="98" t="s">
        <v>189</v>
      </c>
      <c r="O71" s="98" t="s">
        <v>189</v>
      </c>
      <c r="P71" s="98" t="s">
        <v>189</v>
      </c>
      <c r="Q71" s="98" t="s">
        <v>189</v>
      </c>
      <c r="R71" s="98" t="s">
        <v>189</v>
      </c>
    </row>
    <row r="72" spans="2:18" ht="15.75">
      <c r="B72" s="99">
        <v>69</v>
      </c>
      <c r="C72" s="145" t="s">
        <v>300</v>
      </c>
      <c r="D72" s="98">
        <v>2</v>
      </c>
      <c r="E72" s="83">
        <v>6</v>
      </c>
      <c r="F72" s="98" t="s">
        <v>188</v>
      </c>
      <c r="G72" s="98" t="s">
        <v>189</v>
      </c>
      <c r="H72" s="98" t="s">
        <v>189</v>
      </c>
      <c r="I72" s="98" t="s">
        <v>189</v>
      </c>
      <c r="J72" s="98" t="s">
        <v>189</v>
      </c>
      <c r="K72" s="98" t="s">
        <v>189</v>
      </c>
      <c r="L72" s="98" t="s">
        <v>189</v>
      </c>
      <c r="M72" s="98" t="s">
        <v>189</v>
      </c>
      <c r="N72" s="98" t="s">
        <v>189</v>
      </c>
      <c r="O72" s="98" t="s">
        <v>189</v>
      </c>
      <c r="P72" s="98" t="s">
        <v>189</v>
      </c>
      <c r="Q72" s="98" t="s">
        <v>189</v>
      </c>
      <c r="R72" s="98" t="s">
        <v>189</v>
      </c>
    </row>
    <row r="73" spans="2:18" ht="15.75">
      <c r="B73" s="99">
        <v>70</v>
      </c>
      <c r="C73" s="145" t="s">
        <v>302</v>
      </c>
      <c r="D73" s="98">
        <v>2</v>
      </c>
      <c r="E73" s="83">
        <v>6</v>
      </c>
      <c r="F73" s="98" t="s">
        <v>188</v>
      </c>
      <c r="G73" s="98" t="s">
        <v>189</v>
      </c>
      <c r="H73" s="98" t="s">
        <v>189</v>
      </c>
      <c r="I73" s="98" t="s">
        <v>189</v>
      </c>
      <c r="J73" s="98" t="s">
        <v>189</v>
      </c>
      <c r="K73" s="98" t="s">
        <v>189</v>
      </c>
      <c r="L73" s="98" t="s">
        <v>189</v>
      </c>
      <c r="M73" s="98" t="s">
        <v>189</v>
      </c>
      <c r="N73" s="98" t="s">
        <v>189</v>
      </c>
      <c r="O73" s="98" t="s">
        <v>189</v>
      </c>
      <c r="P73" s="98" t="s">
        <v>189</v>
      </c>
      <c r="Q73" s="98" t="s">
        <v>189</v>
      </c>
      <c r="R73" s="98" t="s">
        <v>189</v>
      </c>
    </row>
    <row r="74" spans="2:18" ht="15.75">
      <c r="B74" s="99">
        <v>71</v>
      </c>
      <c r="C74" s="145" t="s">
        <v>303</v>
      </c>
      <c r="D74" s="98">
        <v>2</v>
      </c>
      <c r="E74" s="83">
        <v>6</v>
      </c>
      <c r="F74" s="83" t="s">
        <v>189</v>
      </c>
      <c r="G74" s="98" t="s">
        <v>189</v>
      </c>
      <c r="H74" s="98" t="s">
        <v>189</v>
      </c>
      <c r="I74" s="98" t="s">
        <v>189</v>
      </c>
      <c r="J74" s="98" t="s">
        <v>189</v>
      </c>
      <c r="K74" s="98" t="s">
        <v>189</v>
      </c>
      <c r="L74" s="98" t="s">
        <v>189</v>
      </c>
      <c r="M74" s="98" t="s">
        <v>189</v>
      </c>
      <c r="N74" s="98" t="s">
        <v>189</v>
      </c>
      <c r="O74" s="98" t="s">
        <v>189</v>
      </c>
      <c r="P74" s="98" t="s">
        <v>189</v>
      </c>
      <c r="Q74" s="98" t="s">
        <v>189</v>
      </c>
      <c r="R74" s="98" t="s">
        <v>189</v>
      </c>
    </row>
    <row r="75" spans="2:18" ht="15.75">
      <c r="B75" s="99">
        <v>72</v>
      </c>
      <c r="C75" s="145" t="s">
        <v>301</v>
      </c>
      <c r="D75" s="98">
        <v>2</v>
      </c>
      <c r="E75" s="83">
        <v>6</v>
      </c>
      <c r="F75" s="98" t="s">
        <v>188</v>
      </c>
      <c r="G75" s="98" t="s">
        <v>189</v>
      </c>
      <c r="H75" s="98" t="s">
        <v>189</v>
      </c>
      <c r="I75" s="98" t="s">
        <v>189</v>
      </c>
      <c r="J75" s="98" t="s">
        <v>189</v>
      </c>
      <c r="K75" s="98" t="s">
        <v>189</v>
      </c>
      <c r="L75" s="98" t="s">
        <v>189</v>
      </c>
      <c r="M75" s="98" t="s">
        <v>189</v>
      </c>
      <c r="N75" s="98" t="s">
        <v>189</v>
      </c>
      <c r="O75" s="98" t="s">
        <v>189</v>
      </c>
      <c r="P75" s="98" t="s">
        <v>189</v>
      </c>
      <c r="Q75" s="98" t="s">
        <v>189</v>
      </c>
      <c r="R75" s="98" t="s">
        <v>189</v>
      </c>
    </row>
    <row r="76" spans="2:18" ht="15.75">
      <c r="B76" s="99">
        <v>73</v>
      </c>
      <c r="C76" s="145" t="s">
        <v>304</v>
      </c>
      <c r="D76" s="98">
        <v>2</v>
      </c>
      <c r="E76" s="83">
        <v>6</v>
      </c>
      <c r="F76" s="98" t="s">
        <v>188</v>
      </c>
      <c r="G76" s="98" t="s">
        <v>189</v>
      </c>
      <c r="H76" s="98" t="s">
        <v>189</v>
      </c>
      <c r="I76" s="98" t="s">
        <v>189</v>
      </c>
      <c r="J76" s="98" t="s">
        <v>189</v>
      </c>
      <c r="K76" s="98" t="s">
        <v>189</v>
      </c>
      <c r="L76" s="98" t="s">
        <v>189</v>
      </c>
      <c r="M76" s="98" t="s">
        <v>189</v>
      </c>
      <c r="N76" s="98" t="s">
        <v>189</v>
      </c>
      <c r="O76" s="98" t="s">
        <v>189</v>
      </c>
      <c r="P76" s="98" t="s">
        <v>189</v>
      </c>
      <c r="Q76" s="98" t="s">
        <v>189</v>
      </c>
      <c r="R76" s="98" t="s">
        <v>189</v>
      </c>
    </row>
    <row r="77" spans="2:18" ht="15.75">
      <c r="B77" s="99">
        <v>74</v>
      </c>
      <c r="C77" s="145" t="s">
        <v>305</v>
      </c>
      <c r="D77" s="98">
        <v>2</v>
      </c>
      <c r="E77" s="83">
        <v>6</v>
      </c>
      <c r="F77" s="83" t="s">
        <v>189</v>
      </c>
      <c r="G77" s="98" t="s">
        <v>189</v>
      </c>
      <c r="H77" s="98" t="s">
        <v>189</v>
      </c>
      <c r="I77" s="98" t="s">
        <v>189</v>
      </c>
      <c r="J77" s="98" t="s">
        <v>189</v>
      </c>
      <c r="K77" s="98" t="s">
        <v>189</v>
      </c>
      <c r="L77" s="98" t="s">
        <v>189</v>
      </c>
      <c r="M77" s="98" t="s">
        <v>189</v>
      </c>
      <c r="N77" s="98" t="s">
        <v>189</v>
      </c>
      <c r="O77" s="98" t="s">
        <v>189</v>
      </c>
      <c r="P77" s="98" t="s">
        <v>189</v>
      </c>
      <c r="Q77" s="98" t="s">
        <v>189</v>
      </c>
      <c r="R77" s="98" t="s">
        <v>189</v>
      </c>
    </row>
    <row r="78" spans="2:18" ht="15.75">
      <c r="B78" s="99">
        <v>75</v>
      </c>
      <c r="C78" s="145" t="s">
        <v>306</v>
      </c>
      <c r="D78" s="98">
        <v>2</v>
      </c>
      <c r="E78" s="83">
        <v>6</v>
      </c>
      <c r="F78" s="98" t="s">
        <v>188</v>
      </c>
      <c r="G78" s="98" t="s">
        <v>189</v>
      </c>
      <c r="H78" s="98" t="s">
        <v>189</v>
      </c>
      <c r="I78" s="98" t="s">
        <v>189</v>
      </c>
      <c r="J78" s="98" t="s">
        <v>189</v>
      </c>
      <c r="K78" s="98" t="s">
        <v>189</v>
      </c>
      <c r="L78" s="98" t="s">
        <v>189</v>
      </c>
      <c r="M78" s="98" t="s">
        <v>189</v>
      </c>
      <c r="N78" s="98" t="s">
        <v>189</v>
      </c>
      <c r="O78" s="98" t="s">
        <v>189</v>
      </c>
      <c r="P78" s="98" t="s">
        <v>189</v>
      </c>
      <c r="Q78" s="98" t="s">
        <v>189</v>
      </c>
      <c r="R78" s="98" t="s">
        <v>189</v>
      </c>
    </row>
    <row r="79" spans="2:18" ht="15.75">
      <c r="B79" s="99">
        <v>76</v>
      </c>
      <c r="C79" s="145" t="s">
        <v>523</v>
      </c>
      <c r="D79" s="98">
        <v>2</v>
      </c>
      <c r="E79" s="83">
        <v>6</v>
      </c>
      <c r="F79" s="98" t="s">
        <v>188</v>
      </c>
      <c r="G79" s="98" t="s">
        <v>189</v>
      </c>
      <c r="H79" s="98" t="s">
        <v>189</v>
      </c>
      <c r="I79" s="98" t="s">
        <v>189</v>
      </c>
      <c r="J79" s="98" t="s">
        <v>189</v>
      </c>
      <c r="K79" s="98" t="s">
        <v>189</v>
      </c>
      <c r="L79" s="98" t="s">
        <v>189</v>
      </c>
      <c r="M79" s="98" t="s">
        <v>189</v>
      </c>
      <c r="N79" s="98" t="s">
        <v>189</v>
      </c>
      <c r="O79" s="98" t="s">
        <v>189</v>
      </c>
      <c r="P79" s="98" t="s">
        <v>189</v>
      </c>
      <c r="Q79" s="98" t="s">
        <v>189</v>
      </c>
      <c r="R79" s="98" t="s">
        <v>189</v>
      </c>
    </row>
    <row r="80" spans="2:18" ht="15.75">
      <c r="B80" s="99">
        <v>77</v>
      </c>
      <c r="C80" s="145" t="s">
        <v>524</v>
      </c>
      <c r="D80" s="98">
        <v>2</v>
      </c>
      <c r="E80" s="83">
        <v>6</v>
      </c>
      <c r="F80" s="83" t="s">
        <v>189</v>
      </c>
      <c r="G80" s="98" t="s">
        <v>189</v>
      </c>
      <c r="H80" s="98" t="s">
        <v>189</v>
      </c>
      <c r="I80" s="98" t="s">
        <v>189</v>
      </c>
      <c r="J80" s="98" t="s">
        <v>189</v>
      </c>
      <c r="K80" s="98" t="s">
        <v>189</v>
      </c>
      <c r="L80" s="98" t="s">
        <v>189</v>
      </c>
      <c r="M80" s="98" t="s">
        <v>189</v>
      </c>
      <c r="N80" s="98" t="s">
        <v>189</v>
      </c>
      <c r="O80" s="98" t="s">
        <v>189</v>
      </c>
      <c r="P80" s="98" t="s">
        <v>189</v>
      </c>
      <c r="Q80" s="98" t="s">
        <v>189</v>
      </c>
      <c r="R80" s="98" t="s">
        <v>189</v>
      </c>
    </row>
    <row r="81" spans="2:18" ht="15.75">
      <c r="B81" s="99">
        <v>78</v>
      </c>
      <c r="C81" s="145" t="s">
        <v>525</v>
      </c>
      <c r="D81" s="98">
        <v>2</v>
      </c>
      <c r="E81" s="83">
        <v>6</v>
      </c>
      <c r="F81" s="98" t="s">
        <v>188</v>
      </c>
      <c r="G81" s="98" t="s">
        <v>189</v>
      </c>
      <c r="H81" s="98" t="s">
        <v>189</v>
      </c>
      <c r="I81" s="98" t="s">
        <v>189</v>
      </c>
      <c r="J81" s="98" t="s">
        <v>189</v>
      </c>
      <c r="K81" s="98" t="s">
        <v>189</v>
      </c>
      <c r="L81" s="98" t="s">
        <v>189</v>
      </c>
      <c r="M81" s="98" t="s">
        <v>189</v>
      </c>
      <c r="N81" s="98" t="s">
        <v>189</v>
      </c>
      <c r="O81" s="98" t="s">
        <v>189</v>
      </c>
      <c r="P81" s="98" t="s">
        <v>189</v>
      </c>
      <c r="Q81" s="98" t="s">
        <v>189</v>
      </c>
      <c r="R81" s="98" t="s">
        <v>189</v>
      </c>
    </row>
    <row r="82" spans="2:18" ht="15.75">
      <c r="B82" s="99">
        <v>79</v>
      </c>
      <c r="C82" s="145" t="s">
        <v>2180</v>
      </c>
      <c r="D82" s="98">
        <v>2</v>
      </c>
      <c r="E82" s="83">
        <v>6</v>
      </c>
      <c r="F82" s="98" t="s">
        <v>188</v>
      </c>
      <c r="G82" s="98" t="s">
        <v>189</v>
      </c>
      <c r="H82" s="98" t="s">
        <v>189</v>
      </c>
      <c r="I82" s="98" t="s">
        <v>189</v>
      </c>
      <c r="J82" s="98" t="s">
        <v>189</v>
      </c>
      <c r="K82" s="98" t="s">
        <v>189</v>
      </c>
      <c r="L82" s="98" t="s">
        <v>189</v>
      </c>
      <c r="M82" s="98" t="s">
        <v>189</v>
      </c>
      <c r="N82" s="98" t="s">
        <v>189</v>
      </c>
      <c r="O82" s="98" t="s">
        <v>189</v>
      </c>
      <c r="P82" s="98" t="s">
        <v>189</v>
      </c>
      <c r="Q82" s="98" t="s">
        <v>189</v>
      </c>
      <c r="R82" s="98" t="s">
        <v>189</v>
      </c>
    </row>
    <row r="83" spans="2:18" ht="15.75">
      <c r="B83" s="99">
        <v>80</v>
      </c>
      <c r="C83" s="145" t="s">
        <v>2179</v>
      </c>
      <c r="D83" s="98">
        <v>2</v>
      </c>
      <c r="E83" s="83">
        <v>6</v>
      </c>
      <c r="F83" s="83" t="s">
        <v>189</v>
      </c>
      <c r="G83" s="98" t="s">
        <v>189</v>
      </c>
      <c r="H83" s="98" t="s">
        <v>189</v>
      </c>
      <c r="I83" s="98" t="s">
        <v>189</v>
      </c>
      <c r="J83" s="98" t="s">
        <v>189</v>
      </c>
      <c r="K83" s="98" t="s">
        <v>189</v>
      </c>
      <c r="L83" s="98" t="s">
        <v>189</v>
      </c>
      <c r="M83" s="98" t="s">
        <v>189</v>
      </c>
      <c r="N83" s="98" t="s">
        <v>189</v>
      </c>
      <c r="O83" s="98" t="s">
        <v>189</v>
      </c>
      <c r="P83" s="98" t="s">
        <v>189</v>
      </c>
      <c r="Q83" s="98" t="s">
        <v>189</v>
      </c>
      <c r="R83" s="98" t="s">
        <v>189</v>
      </c>
    </row>
    <row r="84" spans="2:18" ht="15.75">
      <c r="B84" s="99">
        <v>81</v>
      </c>
      <c r="C84" s="145" t="s">
        <v>2178</v>
      </c>
      <c r="D84" s="98">
        <v>2</v>
      </c>
      <c r="E84" s="83">
        <v>6</v>
      </c>
      <c r="F84" s="98" t="s">
        <v>188</v>
      </c>
      <c r="G84" s="98" t="s">
        <v>189</v>
      </c>
      <c r="H84" s="98" t="s">
        <v>189</v>
      </c>
      <c r="I84" s="98" t="s">
        <v>189</v>
      </c>
      <c r="J84" s="98" t="s">
        <v>189</v>
      </c>
      <c r="K84" s="98" t="s">
        <v>189</v>
      </c>
      <c r="L84" s="98" t="s">
        <v>189</v>
      </c>
      <c r="M84" s="98" t="s">
        <v>189</v>
      </c>
      <c r="N84" s="98" t="s">
        <v>189</v>
      </c>
      <c r="O84" s="98" t="s">
        <v>189</v>
      </c>
      <c r="P84" s="98" t="s">
        <v>189</v>
      </c>
      <c r="Q84" s="98" t="s">
        <v>189</v>
      </c>
      <c r="R84" s="98" t="s">
        <v>189</v>
      </c>
    </row>
    <row r="85" spans="2:18" ht="15.75">
      <c r="B85" s="99">
        <v>82</v>
      </c>
      <c r="C85" s="145" t="s">
        <v>307</v>
      </c>
      <c r="D85" s="98">
        <v>2</v>
      </c>
      <c r="E85" s="83">
        <v>6</v>
      </c>
      <c r="F85" s="83" t="s">
        <v>189</v>
      </c>
      <c r="G85" s="98" t="s">
        <v>189</v>
      </c>
      <c r="H85" s="98" t="s">
        <v>189</v>
      </c>
      <c r="I85" s="98" t="s">
        <v>189</v>
      </c>
      <c r="J85" s="98" t="s">
        <v>189</v>
      </c>
      <c r="K85" s="98" t="s">
        <v>189</v>
      </c>
      <c r="L85" s="98" t="s">
        <v>189</v>
      </c>
      <c r="M85" s="98" t="s">
        <v>189</v>
      </c>
      <c r="N85" s="98" t="s">
        <v>189</v>
      </c>
      <c r="O85" s="98" t="s">
        <v>189</v>
      </c>
      <c r="P85" s="98" t="s">
        <v>189</v>
      </c>
      <c r="Q85" s="98" t="s">
        <v>189</v>
      </c>
      <c r="R85" s="98" t="s">
        <v>189</v>
      </c>
    </row>
    <row r="86" spans="2:18" ht="15.75">
      <c r="B86" s="99">
        <v>83</v>
      </c>
      <c r="C86" s="145" t="s">
        <v>308</v>
      </c>
      <c r="D86" s="98">
        <v>2</v>
      </c>
      <c r="E86" s="83">
        <v>6</v>
      </c>
      <c r="F86" s="83" t="s">
        <v>189</v>
      </c>
      <c r="G86" s="98" t="s">
        <v>189</v>
      </c>
      <c r="H86" s="98" t="s">
        <v>189</v>
      </c>
      <c r="I86" s="98" t="s">
        <v>189</v>
      </c>
      <c r="J86" s="98" t="s">
        <v>189</v>
      </c>
      <c r="K86" s="98" t="s">
        <v>189</v>
      </c>
      <c r="L86" s="98" t="s">
        <v>189</v>
      </c>
      <c r="M86" s="98" t="s">
        <v>189</v>
      </c>
      <c r="N86" s="98" t="s">
        <v>189</v>
      </c>
      <c r="O86" s="98" t="s">
        <v>189</v>
      </c>
      <c r="P86" s="98" t="s">
        <v>189</v>
      </c>
      <c r="Q86" s="98" t="s">
        <v>189</v>
      </c>
      <c r="R86" s="98" t="s">
        <v>189</v>
      </c>
    </row>
    <row r="87" spans="2:18" ht="15.75">
      <c r="B87" s="99">
        <v>84</v>
      </c>
      <c r="C87" s="145" t="s">
        <v>309</v>
      </c>
      <c r="D87" s="98">
        <v>2</v>
      </c>
      <c r="E87" s="83">
        <v>6</v>
      </c>
      <c r="F87" s="98" t="s">
        <v>188</v>
      </c>
      <c r="G87" s="98" t="s">
        <v>189</v>
      </c>
      <c r="H87" s="98" t="s">
        <v>189</v>
      </c>
      <c r="I87" s="98" t="s">
        <v>189</v>
      </c>
      <c r="J87" s="98" t="s">
        <v>189</v>
      </c>
      <c r="K87" s="98" t="s">
        <v>189</v>
      </c>
      <c r="L87" s="98" t="s">
        <v>189</v>
      </c>
      <c r="M87" s="98" t="s">
        <v>189</v>
      </c>
      <c r="N87" s="98" t="s">
        <v>189</v>
      </c>
      <c r="O87" s="98" t="s">
        <v>189</v>
      </c>
      <c r="P87" s="98" t="s">
        <v>189</v>
      </c>
      <c r="Q87" s="98" t="s">
        <v>189</v>
      </c>
      <c r="R87" s="98" t="s">
        <v>189</v>
      </c>
    </row>
    <row r="88" spans="2:18" ht="15.75">
      <c r="B88" s="99">
        <v>85</v>
      </c>
      <c r="C88" s="145" t="s">
        <v>310</v>
      </c>
      <c r="D88" s="98">
        <v>2</v>
      </c>
      <c r="E88" s="83">
        <v>6</v>
      </c>
      <c r="F88" s="83" t="s">
        <v>189</v>
      </c>
      <c r="G88" s="98" t="s">
        <v>189</v>
      </c>
      <c r="H88" s="98" t="s">
        <v>189</v>
      </c>
      <c r="I88" s="98" t="s">
        <v>189</v>
      </c>
      <c r="J88" s="98" t="s">
        <v>189</v>
      </c>
      <c r="K88" s="98" t="s">
        <v>189</v>
      </c>
      <c r="L88" s="98" t="s">
        <v>189</v>
      </c>
      <c r="M88" s="98" t="s">
        <v>189</v>
      </c>
      <c r="N88" s="98" t="s">
        <v>189</v>
      </c>
      <c r="O88" s="98" t="s">
        <v>189</v>
      </c>
      <c r="P88" s="98" t="s">
        <v>189</v>
      </c>
      <c r="Q88" s="98" t="s">
        <v>189</v>
      </c>
      <c r="R88" s="98" t="s">
        <v>189</v>
      </c>
    </row>
    <row r="89" spans="2:18" ht="15.75">
      <c r="B89" s="99">
        <v>86</v>
      </c>
      <c r="C89" s="145" t="s">
        <v>311</v>
      </c>
      <c r="D89" s="98">
        <v>2</v>
      </c>
      <c r="E89" s="83">
        <v>6</v>
      </c>
      <c r="F89" s="98" t="s">
        <v>188</v>
      </c>
      <c r="G89" s="98" t="s">
        <v>189</v>
      </c>
      <c r="H89" s="98" t="s">
        <v>189</v>
      </c>
      <c r="I89" s="98" t="s">
        <v>189</v>
      </c>
      <c r="J89" s="98" t="s">
        <v>189</v>
      </c>
      <c r="K89" s="98" t="s">
        <v>189</v>
      </c>
      <c r="L89" s="98" t="s">
        <v>189</v>
      </c>
      <c r="M89" s="98" t="s">
        <v>189</v>
      </c>
      <c r="N89" s="98" t="s">
        <v>189</v>
      </c>
      <c r="O89" s="98" t="s">
        <v>189</v>
      </c>
      <c r="P89" s="98" t="s">
        <v>189</v>
      </c>
      <c r="Q89" s="98" t="s">
        <v>189</v>
      </c>
      <c r="R89" s="98" t="s">
        <v>189</v>
      </c>
    </row>
    <row r="90" spans="2:18" ht="15.75">
      <c r="B90" s="99">
        <v>87</v>
      </c>
      <c r="C90" s="145" t="s">
        <v>312</v>
      </c>
      <c r="D90" s="98">
        <v>2</v>
      </c>
      <c r="E90" s="83">
        <v>6</v>
      </c>
      <c r="F90" s="98" t="s">
        <v>188</v>
      </c>
      <c r="G90" s="98" t="s">
        <v>189</v>
      </c>
      <c r="H90" s="98" t="s">
        <v>189</v>
      </c>
      <c r="I90" s="98" t="s">
        <v>189</v>
      </c>
      <c r="J90" s="98" t="s">
        <v>189</v>
      </c>
      <c r="K90" s="98" t="s">
        <v>189</v>
      </c>
      <c r="L90" s="98" t="s">
        <v>189</v>
      </c>
      <c r="M90" s="98" t="s">
        <v>189</v>
      </c>
      <c r="N90" s="98" t="s">
        <v>189</v>
      </c>
      <c r="O90" s="98" t="s">
        <v>189</v>
      </c>
      <c r="P90" s="98" t="s">
        <v>189</v>
      </c>
      <c r="Q90" s="98" t="s">
        <v>189</v>
      </c>
      <c r="R90" s="98" t="s">
        <v>189</v>
      </c>
    </row>
    <row r="91" spans="2:18" ht="15.75">
      <c r="B91" s="99">
        <v>88</v>
      </c>
      <c r="C91" s="145" t="s">
        <v>313</v>
      </c>
      <c r="D91" s="98">
        <v>2</v>
      </c>
      <c r="E91" s="83">
        <v>6</v>
      </c>
      <c r="F91" s="83" t="s">
        <v>189</v>
      </c>
      <c r="G91" s="98" t="s">
        <v>189</v>
      </c>
      <c r="H91" s="98" t="s">
        <v>189</v>
      </c>
      <c r="I91" s="98" t="s">
        <v>189</v>
      </c>
      <c r="J91" s="98" t="s">
        <v>189</v>
      </c>
      <c r="K91" s="98" t="s">
        <v>189</v>
      </c>
      <c r="L91" s="98" t="s">
        <v>189</v>
      </c>
      <c r="M91" s="98" t="s">
        <v>189</v>
      </c>
      <c r="N91" s="98" t="s">
        <v>189</v>
      </c>
      <c r="O91" s="98" t="s">
        <v>189</v>
      </c>
      <c r="P91" s="98" t="s">
        <v>189</v>
      </c>
      <c r="Q91" s="98" t="s">
        <v>189</v>
      </c>
      <c r="R91" s="98" t="s">
        <v>189</v>
      </c>
    </row>
    <row r="92" spans="2:18" ht="15.75">
      <c r="B92" s="99">
        <v>89</v>
      </c>
      <c r="C92" s="145" t="s">
        <v>314</v>
      </c>
      <c r="D92" s="98">
        <v>2</v>
      </c>
      <c r="E92" s="83">
        <v>6</v>
      </c>
      <c r="F92" s="98" t="s">
        <v>188</v>
      </c>
      <c r="G92" s="98" t="s">
        <v>189</v>
      </c>
      <c r="H92" s="98" t="s">
        <v>189</v>
      </c>
      <c r="I92" s="98" t="s">
        <v>189</v>
      </c>
      <c r="J92" s="98" t="s">
        <v>189</v>
      </c>
      <c r="K92" s="98" t="s">
        <v>189</v>
      </c>
      <c r="L92" s="98" t="s">
        <v>189</v>
      </c>
      <c r="M92" s="98" t="s">
        <v>189</v>
      </c>
      <c r="N92" s="98" t="s">
        <v>189</v>
      </c>
      <c r="O92" s="98" t="s">
        <v>189</v>
      </c>
      <c r="P92" s="98" t="s">
        <v>189</v>
      </c>
      <c r="Q92" s="98" t="s">
        <v>189</v>
      </c>
      <c r="R92" s="98" t="s">
        <v>189</v>
      </c>
    </row>
    <row r="93" spans="2:18" ht="15.75">
      <c r="B93" s="99">
        <v>90</v>
      </c>
      <c r="C93" s="145" t="s">
        <v>315</v>
      </c>
      <c r="D93" s="98">
        <v>2</v>
      </c>
      <c r="E93" s="83">
        <v>6</v>
      </c>
      <c r="F93" s="98" t="s">
        <v>188</v>
      </c>
      <c r="G93" s="98" t="s">
        <v>189</v>
      </c>
      <c r="H93" s="98" t="s">
        <v>189</v>
      </c>
      <c r="I93" s="98" t="s">
        <v>189</v>
      </c>
      <c r="J93" s="98" t="s">
        <v>189</v>
      </c>
      <c r="K93" s="98" t="s">
        <v>189</v>
      </c>
      <c r="L93" s="98" t="s">
        <v>189</v>
      </c>
      <c r="M93" s="98" t="s">
        <v>189</v>
      </c>
      <c r="N93" s="98" t="s">
        <v>189</v>
      </c>
      <c r="O93" s="98" t="s">
        <v>189</v>
      </c>
      <c r="P93" s="98" t="s">
        <v>189</v>
      </c>
      <c r="Q93" s="98" t="s">
        <v>189</v>
      </c>
      <c r="R93" s="98" t="s">
        <v>189</v>
      </c>
    </row>
    <row r="94" spans="2:18" ht="15.75">
      <c r="B94" s="99">
        <v>91</v>
      </c>
      <c r="C94" s="145" t="s">
        <v>316</v>
      </c>
      <c r="D94" s="98">
        <v>2</v>
      </c>
      <c r="E94" s="83">
        <v>6</v>
      </c>
      <c r="F94" s="83" t="s">
        <v>189</v>
      </c>
      <c r="G94" s="98" t="s">
        <v>189</v>
      </c>
      <c r="H94" s="98" t="s">
        <v>189</v>
      </c>
      <c r="I94" s="98" t="s">
        <v>189</v>
      </c>
      <c r="J94" s="98" t="s">
        <v>189</v>
      </c>
      <c r="K94" s="98" t="s">
        <v>189</v>
      </c>
      <c r="L94" s="98" t="s">
        <v>189</v>
      </c>
      <c r="M94" s="98" t="s">
        <v>189</v>
      </c>
      <c r="N94" s="98" t="s">
        <v>189</v>
      </c>
      <c r="O94" s="98" t="s">
        <v>189</v>
      </c>
      <c r="P94" s="98" t="s">
        <v>189</v>
      </c>
      <c r="Q94" s="98" t="s">
        <v>189</v>
      </c>
      <c r="R94" s="98" t="s">
        <v>189</v>
      </c>
    </row>
    <row r="95" spans="2:18" ht="15.75">
      <c r="B95" s="99">
        <v>92</v>
      </c>
      <c r="C95" s="145" t="s">
        <v>317</v>
      </c>
      <c r="D95" s="98">
        <v>2</v>
      </c>
      <c r="E95" s="83">
        <v>6</v>
      </c>
      <c r="F95" s="98" t="s">
        <v>188</v>
      </c>
      <c r="G95" s="98" t="s">
        <v>189</v>
      </c>
      <c r="H95" s="98" t="s">
        <v>189</v>
      </c>
      <c r="I95" s="98" t="s">
        <v>189</v>
      </c>
      <c r="J95" s="98" t="s">
        <v>189</v>
      </c>
      <c r="K95" s="98" t="s">
        <v>189</v>
      </c>
      <c r="L95" s="98" t="s">
        <v>189</v>
      </c>
      <c r="M95" s="98" t="s">
        <v>189</v>
      </c>
      <c r="N95" s="98" t="s">
        <v>189</v>
      </c>
      <c r="O95" s="98" t="s">
        <v>189</v>
      </c>
      <c r="P95" s="98" t="s">
        <v>189</v>
      </c>
      <c r="Q95" s="98" t="s">
        <v>189</v>
      </c>
      <c r="R95" s="98" t="s">
        <v>189</v>
      </c>
    </row>
    <row r="96" spans="2:18" ht="15.75">
      <c r="B96" s="99">
        <v>93</v>
      </c>
      <c r="C96" s="145" t="s">
        <v>318</v>
      </c>
      <c r="D96" s="98">
        <v>2</v>
      </c>
      <c r="E96" s="83">
        <v>6</v>
      </c>
      <c r="F96" s="98" t="s">
        <v>188</v>
      </c>
      <c r="G96" s="98" t="s">
        <v>189</v>
      </c>
      <c r="H96" s="98" t="s">
        <v>189</v>
      </c>
      <c r="I96" s="98" t="s">
        <v>189</v>
      </c>
      <c r="J96" s="98" t="s">
        <v>189</v>
      </c>
      <c r="K96" s="98" t="s">
        <v>189</v>
      </c>
      <c r="L96" s="98" t="s">
        <v>189</v>
      </c>
      <c r="M96" s="98" t="s">
        <v>189</v>
      </c>
      <c r="N96" s="98" t="s">
        <v>189</v>
      </c>
      <c r="O96" s="98" t="s">
        <v>189</v>
      </c>
      <c r="P96" s="98" t="s">
        <v>189</v>
      </c>
      <c r="Q96" s="98" t="s">
        <v>189</v>
      </c>
      <c r="R96" s="98" t="s">
        <v>189</v>
      </c>
    </row>
    <row r="97" spans="2:18" ht="15.75">
      <c r="B97" s="99">
        <v>94</v>
      </c>
      <c r="C97" s="145" t="s">
        <v>319</v>
      </c>
      <c r="D97" s="98">
        <v>2</v>
      </c>
      <c r="E97" s="83">
        <v>6</v>
      </c>
      <c r="F97" s="83" t="s">
        <v>189</v>
      </c>
      <c r="G97" s="98" t="s">
        <v>189</v>
      </c>
      <c r="H97" s="98" t="s">
        <v>189</v>
      </c>
      <c r="I97" s="98" t="s">
        <v>189</v>
      </c>
      <c r="J97" s="98" t="s">
        <v>189</v>
      </c>
      <c r="K97" s="98" t="s">
        <v>189</v>
      </c>
      <c r="L97" s="98" t="s">
        <v>189</v>
      </c>
      <c r="M97" s="98" t="s">
        <v>189</v>
      </c>
      <c r="N97" s="98" t="s">
        <v>189</v>
      </c>
      <c r="O97" s="98" t="s">
        <v>189</v>
      </c>
      <c r="P97" s="98" t="s">
        <v>189</v>
      </c>
      <c r="Q97" s="98" t="s">
        <v>189</v>
      </c>
      <c r="R97" s="98" t="s">
        <v>189</v>
      </c>
    </row>
    <row r="98" spans="2:18" ht="15.75">
      <c r="B98" s="99">
        <v>95</v>
      </c>
      <c r="C98" s="145" t="s">
        <v>320</v>
      </c>
      <c r="D98" s="98">
        <v>2</v>
      </c>
      <c r="E98" s="83">
        <v>6</v>
      </c>
      <c r="F98" s="98" t="s">
        <v>188</v>
      </c>
      <c r="G98" s="98" t="s">
        <v>189</v>
      </c>
      <c r="H98" s="98" t="s">
        <v>189</v>
      </c>
      <c r="I98" s="98" t="s">
        <v>189</v>
      </c>
      <c r="J98" s="98" t="s">
        <v>189</v>
      </c>
      <c r="K98" s="98" t="s">
        <v>189</v>
      </c>
      <c r="L98" s="98" t="s">
        <v>189</v>
      </c>
      <c r="M98" s="98" t="s">
        <v>189</v>
      </c>
      <c r="N98" s="98" t="s">
        <v>189</v>
      </c>
      <c r="O98" s="98" t="s">
        <v>189</v>
      </c>
      <c r="P98" s="98" t="s">
        <v>189</v>
      </c>
      <c r="Q98" s="98" t="s">
        <v>189</v>
      </c>
      <c r="R98" s="98" t="s">
        <v>189</v>
      </c>
    </row>
    <row r="99" spans="2:18" ht="15.75">
      <c r="B99" s="99">
        <v>96</v>
      </c>
      <c r="C99" s="145" t="s">
        <v>321</v>
      </c>
      <c r="D99" s="98">
        <v>2</v>
      </c>
      <c r="E99" s="83">
        <v>6</v>
      </c>
      <c r="F99" s="83" t="s">
        <v>189</v>
      </c>
      <c r="G99" s="98" t="s">
        <v>189</v>
      </c>
      <c r="H99" s="98" t="s">
        <v>189</v>
      </c>
      <c r="I99" s="98" t="s">
        <v>189</v>
      </c>
      <c r="J99" s="98" t="s">
        <v>189</v>
      </c>
      <c r="K99" s="98" t="s">
        <v>189</v>
      </c>
      <c r="L99" s="98" t="s">
        <v>189</v>
      </c>
      <c r="M99" s="98" t="s">
        <v>189</v>
      </c>
      <c r="N99" s="98" t="s">
        <v>189</v>
      </c>
      <c r="O99" s="98" t="s">
        <v>189</v>
      </c>
      <c r="P99" s="98" t="s">
        <v>189</v>
      </c>
      <c r="Q99" s="98" t="s">
        <v>189</v>
      </c>
      <c r="R99" s="98" t="s">
        <v>189</v>
      </c>
    </row>
    <row r="100" spans="2:18" ht="15.75">
      <c r="B100" s="99">
        <v>97</v>
      </c>
      <c r="C100" s="145" t="s">
        <v>322</v>
      </c>
      <c r="D100" s="98">
        <v>2</v>
      </c>
      <c r="E100" s="83">
        <v>6</v>
      </c>
      <c r="F100" s="83" t="s">
        <v>189</v>
      </c>
      <c r="G100" s="98" t="s">
        <v>189</v>
      </c>
      <c r="H100" s="98" t="s">
        <v>189</v>
      </c>
      <c r="I100" s="98" t="s">
        <v>189</v>
      </c>
      <c r="J100" s="98" t="s">
        <v>189</v>
      </c>
      <c r="K100" s="98" t="s">
        <v>189</v>
      </c>
      <c r="L100" s="98" t="s">
        <v>189</v>
      </c>
      <c r="M100" s="98" t="s">
        <v>189</v>
      </c>
      <c r="N100" s="98" t="s">
        <v>189</v>
      </c>
      <c r="O100" s="98" t="s">
        <v>189</v>
      </c>
      <c r="P100" s="98" t="s">
        <v>189</v>
      </c>
      <c r="Q100" s="98" t="s">
        <v>189</v>
      </c>
      <c r="R100" s="98" t="s">
        <v>189</v>
      </c>
    </row>
    <row r="101" spans="2:18" ht="15.75">
      <c r="B101" s="99">
        <v>98</v>
      </c>
      <c r="C101" s="145" t="s">
        <v>323</v>
      </c>
      <c r="D101" s="98">
        <v>2</v>
      </c>
      <c r="E101" s="83">
        <v>6</v>
      </c>
      <c r="F101" s="98" t="s">
        <v>188</v>
      </c>
      <c r="G101" s="98" t="s">
        <v>189</v>
      </c>
      <c r="H101" s="98" t="s">
        <v>189</v>
      </c>
      <c r="I101" s="98" t="s">
        <v>189</v>
      </c>
      <c r="J101" s="98" t="s">
        <v>189</v>
      </c>
      <c r="K101" s="98" t="s">
        <v>189</v>
      </c>
      <c r="L101" s="98" t="s">
        <v>189</v>
      </c>
      <c r="M101" s="98" t="s">
        <v>189</v>
      </c>
      <c r="N101" s="98" t="s">
        <v>189</v>
      </c>
      <c r="O101" s="98" t="s">
        <v>189</v>
      </c>
      <c r="P101" s="98" t="s">
        <v>189</v>
      </c>
      <c r="Q101" s="98" t="s">
        <v>189</v>
      </c>
      <c r="R101" s="98" t="s">
        <v>189</v>
      </c>
    </row>
    <row r="102" spans="2:18" ht="15.75">
      <c r="B102" s="99">
        <v>99</v>
      </c>
      <c r="C102" s="145" t="s">
        <v>324</v>
      </c>
      <c r="D102" s="98">
        <v>2</v>
      </c>
      <c r="E102" s="83">
        <v>6</v>
      </c>
      <c r="F102" s="83" t="s">
        <v>189</v>
      </c>
      <c r="G102" s="98" t="s">
        <v>189</v>
      </c>
      <c r="H102" s="98" t="s">
        <v>189</v>
      </c>
      <c r="I102" s="98" t="s">
        <v>189</v>
      </c>
      <c r="J102" s="98" t="s">
        <v>189</v>
      </c>
      <c r="K102" s="98" t="s">
        <v>189</v>
      </c>
      <c r="L102" s="98" t="s">
        <v>189</v>
      </c>
      <c r="M102" s="98" t="s">
        <v>189</v>
      </c>
      <c r="N102" s="98" t="s">
        <v>189</v>
      </c>
      <c r="O102" s="98" t="s">
        <v>189</v>
      </c>
      <c r="P102" s="98" t="s">
        <v>189</v>
      </c>
      <c r="Q102" s="98" t="s">
        <v>189</v>
      </c>
      <c r="R102" s="98" t="s">
        <v>189</v>
      </c>
    </row>
    <row r="103" spans="2:18" ht="15.75">
      <c r="B103" s="99">
        <v>100</v>
      </c>
      <c r="C103" s="145" t="s">
        <v>325</v>
      </c>
      <c r="D103" s="98">
        <v>2</v>
      </c>
      <c r="E103" s="83">
        <v>6</v>
      </c>
      <c r="F103" s="98" t="s">
        <v>188</v>
      </c>
      <c r="G103" s="98" t="s">
        <v>189</v>
      </c>
      <c r="H103" s="98" t="s">
        <v>189</v>
      </c>
      <c r="I103" s="98" t="s">
        <v>189</v>
      </c>
      <c r="J103" s="98" t="s">
        <v>189</v>
      </c>
      <c r="K103" s="98" t="s">
        <v>189</v>
      </c>
      <c r="L103" s="98" t="s">
        <v>189</v>
      </c>
      <c r="M103" s="98" t="s">
        <v>189</v>
      </c>
      <c r="N103" s="98" t="s">
        <v>189</v>
      </c>
      <c r="O103" s="98" t="s">
        <v>189</v>
      </c>
      <c r="P103" s="98" t="s">
        <v>189</v>
      </c>
      <c r="Q103" s="98" t="s">
        <v>189</v>
      </c>
      <c r="R103" s="98" t="s">
        <v>189</v>
      </c>
    </row>
    <row r="104" spans="2:18" ht="15.75">
      <c r="B104" s="99">
        <v>101</v>
      </c>
      <c r="C104" s="145" t="s">
        <v>326</v>
      </c>
      <c r="D104" s="98">
        <v>2</v>
      </c>
      <c r="E104" s="83">
        <v>6</v>
      </c>
      <c r="F104" s="98" t="s">
        <v>188</v>
      </c>
      <c r="G104" s="98" t="s">
        <v>189</v>
      </c>
      <c r="H104" s="98" t="s">
        <v>189</v>
      </c>
      <c r="I104" s="98" t="s">
        <v>189</v>
      </c>
      <c r="J104" s="98" t="s">
        <v>189</v>
      </c>
      <c r="K104" s="98" t="s">
        <v>189</v>
      </c>
      <c r="L104" s="98" t="s">
        <v>189</v>
      </c>
      <c r="M104" s="98" t="s">
        <v>189</v>
      </c>
      <c r="N104" s="98" t="s">
        <v>189</v>
      </c>
      <c r="O104" s="98" t="s">
        <v>189</v>
      </c>
      <c r="P104" s="98" t="s">
        <v>189</v>
      </c>
      <c r="Q104" s="98" t="s">
        <v>189</v>
      </c>
      <c r="R104" s="98" t="s">
        <v>189</v>
      </c>
    </row>
    <row r="105" spans="2:18" ht="15.75">
      <c r="B105" s="99">
        <v>102</v>
      </c>
      <c r="C105" s="145" t="s">
        <v>327</v>
      </c>
      <c r="D105" s="98">
        <v>2</v>
      </c>
      <c r="E105" s="83">
        <v>6</v>
      </c>
      <c r="F105" s="83" t="s">
        <v>189</v>
      </c>
      <c r="G105" s="98" t="s">
        <v>189</v>
      </c>
      <c r="H105" s="98" t="s">
        <v>189</v>
      </c>
      <c r="I105" s="98" t="s">
        <v>189</v>
      </c>
      <c r="J105" s="98" t="s">
        <v>189</v>
      </c>
      <c r="K105" s="98" t="s">
        <v>189</v>
      </c>
      <c r="L105" s="98" t="s">
        <v>189</v>
      </c>
      <c r="M105" s="98" t="s">
        <v>189</v>
      </c>
      <c r="N105" s="98" t="s">
        <v>189</v>
      </c>
      <c r="O105" s="98" t="s">
        <v>189</v>
      </c>
      <c r="P105" s="98" t="s">
        <v>189</v>
      </c>
      <c r="Q105" s="98" t="s">
        <v>189</v>
      </c>
      <c r="R105" s="98" t="s">
        <v>189</v>
      </c>
    </row>
    <row r="106" spans="2:18" ht="15.75">
      <c r="B106" s="99">
        <v>103</v>
      </c>
      <c r="C106" s="145" t="s">
        <v>328</v>
      </c>
      <c r="D106" s="98">
        <v>2</v>
      </c>
      <c r="E106" s="83">
        <v>6</v>
      </c>
      <c r="F106" s="98" t="s">
        <v>188</v>
      </c>
      <c r="G106" s="98" t="s">
        <v>189</v>
      </c>
      <c r="H106" s="98" t="s">
        <v>189</v>
      </c>
      <c r="I106" s="98" t="s">
        <v>189</v>
      </c>
      <c r="J106" s="98" t="s">
        <v>189</v>
      </c>
      <c r="K106" s="98" t="s">
        <v>189</v>
      </c>
      <c r="L106" s="98" t="s">
        <v>189</v>
      </c>
      <c r="M106" s="98" t="s">
        <v>189</v>
      </c>
      <c r="N106" s="98" t="s">
        <v>189</v>
      </c>
      <c r="O106" s="98" t="s">
        <v>189</v>
      </c>
      <c r="P106" s="98" t="s">
        <v>189</v>
      </c>
      <c r="Q106" s="98" t="s">
        <v>189</v>
      </c>
      <c r="R106" s="98" t="s">
        <v>189</v>
      </c>
    </row>
    <row r="107" spans="2:18" ht="15.75">
      <c r="B107" s="99">
        <v>104</v>
      </c>
      <c r="C107" s="145" t="s">
        <v>329</v>
      </c>
      <c r="D107" s="98">
        <v>2</v>
      </c>
      <c r="E107" s="83">
        <v>2</v>
      </c>
      <c r="F107" s="98" t="s">
        <v>188</v>
      </c>
      <c r="G107" s="98" t="s">
        <v>189</v>
      </c>
      <c r="H107" s="98" t="s">
        <v>189</v>
      </c>
      <c r="I107" s="98" t="s">
        <v>189</v>
      </c>
      <c r="J107" s="98" t="s">
        <v>189</v>
      </c>
      <c r="K107" s="98" t="s">
        <v>189</v>
      </c>
      <c r="L107" s="98" t="s">
        <v>189</v>
      </c>
      <c r="M107" s="98" t="s">
        <v>189</v>
      </c>
      <c r="N107" s="98" t="s">
        <v>189</v>
      </c>
      <c r="O107" s="98" t="s">
        <v>189</v>
      </c>
      <c r="P107" s="98" t="s">
        <v>189</v>
      </c>
      <c r="Q107" s="98" t="s">
        <v>189</v>
      </c>
      <c r="R107" s="98" t="s">
        <v>189</v>
      </c>
    </row>
    <row r="108" spans="2:18" ht="15.75">
      <c r="B108" s="99">
        <v>105</v>
      </c>
      <c r="C108" s="145" t="s">
        <v>330</v>
      </c>
      <c r="D108" s="98">
        <v>2</v>
      </c>
      <c r="E108" s="83">
        <v>2</v>
      </c>
      <c r="F108" s="83" t="s">
        <v>189</v>
      </c>
      <c r="G108" s="98" t="s">
        <v>189</v>
      </c>
      <c r="H108" s="98" t="s">
        <v>189</v>
      </c>
      <c r="I108" s="98" t="s">
        <v>189</v>
      </c>
      <c r="J108" s="98" t="s">
        <v>189</v>
      </c>
      <c r="K108" s="98" t="s">
        <v>189</v>
      </c>
      <c r="L108" s="98" t="s">
        <v>189</v>
      </c>
      <c r="M108" s="98" t="s">
        <v>189</v>
      </c>
      <c r="N108" s="98" t="s">
        <v>189</v>
      </c>
      <c r="O108" s="98" t="s">
        <v>189</v>
      </c>
      <c r="P108" s="98" t="s">
        <v>189</v>
      </c>
      <c r="Q108" s="98" t="s">
        <v>189</v>
      </c>
      <c r="R108" s="98" t="s">
        <v>189</v>
      </c>
    </row>
    <row r="109" spans="2:18" ht="15.75">
      <c r="B109" s="99">
        <v>106</v>
      </c>
      <c r="C109" s="145" t="s">
        <v>331</v>
      </c>
      <c r="D109" s="98">
        <v>2</v>
      </c>
      <c r="E109" s="83">
        <v>2</v>
      </c>
      <c r="F109" s="98" t="s">
        <v>188</v>
      </c>
      <c r="G109" s="98" t="s">
        <v>189</v>
      </c>
      <c r="H109" s="98" t="s">
        <v>189</v>
      </c>
      <c r="I109" s="98" t="s">
        <v>189</v>
      </c>
      <c r="J109" s="98" t="s">
        <v>189</v>
      </c>
      <c r="K109" s="98" t="s">
        <v>189</v>
      </c>
      <c r="L109" s="98" t="s">
        <v>189</v>
      </c>
      <c r="M109" s="98" t="s">
        <v>189</v>
      </c>
      <c r="N109" s="98" t="s">
        <v>189</v>
      </c>
      <c r="O109" s="98" t="s">
        <v>189</v>
      </c>
      <c r="P109" s="98" t="s">
        <v>189</v>
      </c>
      <c r="Q109" s="98" t="s">
        <v>189</v>
      </c>
      <c r="R109" s="98" t="s">
        <v>189</v>
      </c>
    </row>
    <row r="110" spans="2:18" ht="15.75">
      <c r="B110" s="99">
        <v>107</v>
      </c>
      <c r="C110" s="145" t="s">
        <v>332</v>
      </c>
      <c r="D110" s="98">
        <v>2</v>
      </c>
      <c r="E110" s="83">
        <v>6</v>
      </c>
      <c r="F110" s="98" t="s">
        <v>188</v>
      </c>
      <c r="G110" s="98" t="s">
        <v>189</v>
      </c>
      <c r="H110" s="98" t="s">
        <v>189</v>
      </c>
      <c r="I110" s="98" t="s">
        <v>189</v>
      </c>
      <c r="J110" s="98" t="s">
        <v>189</v>
      </c>
      <c r="K110" s="98" t="s">
        <v>189</v>
      </c>
      <c r="L110" s="98" t="s">
        <v>189</v>
      </c>
      <c r="M110" s="98" t="s">
        <v>189</v>
      </c>
      <c r="N110" s="98" t="s">
        <v>189</v>
      </c>
      <c r="O110" s="98" t="s">
        <v>189</v>
      </c>
      <c r="P110" s="98" t="s">
        <v>189</v>
      </c>
      <c r="Q110" s="98" t="s">
        <v>189</v>
      </c>
      <c r="R110" s="98" t="s">
        <v>189</v>
      </c>
    </row>
    <row r="111" spans="2:18" ht="15.75">
      <c r="B111" s="99">
        <v>108</v>
      </c>
      <c r="C111" s="145" t="s">
        <v>333</v>
      </c>
      <c r="D111" s="98">
        <v>2</v>
      </c>
      <c r="E111" s="83">
        <v>6</v>
      </c>
      <c r="F111" s="83" t="s">
        <v>189</v>
      </c>
      <c r="G111" s="98" t="s">
        <v>189</v>
      </c>
      <c r="H111" s="98" t="s">
        <v>189</v>
      </c>
      <c r="I111" s="98" t="s">
        <v>189</v>
      </c>
      <c r="J111" s="98" t="s">
        <v>189</v>
      </c>
      <c r="K111" s="98" t="s">
        <v>189</v>
      </c>
      <c r="L111" s="98" t="s">
        <v>189</v>
      </c>
      <c r="M111" s="98" t="s">
        <v>189</v>
      </c>
      <c r="N111" s="98" t="s">
        <v>189</v>
      </c>
      <c r="O111" s="98" t="s">
        <v>189</v>
      </c>
      <c r="P111" s="98" t="s">
        <v>189</v>
      </c>
      <c r="Q111" s="98" t="s">
        <v>189</v>
      </c>
      <c r="R111" s="98" t="s">
        <v>189</v>
      </c>
    </row>
    <row r="112" spans="2:18" ht="15.75">
      <c r="B112" s="99">
        <v>109</v>
      </c>
      <c r="C112" s="145" t="s">
        <v>334</v>
      </c>
      <c r="D112" s="98">
        <v>2</v>
      </c>
      <c r="E112" s="83">
        <v>6</v>
      </c>
      <c r="F112" s="98" t="s">
        <v>188</v>
      </c>
      <c r="G112" s="98" t="s">
        <v>189</v>
      </c>
      <c r="H112" s="98" t="s">
        <v>189</v>
      </c>
      <c r="I112" s="98" t="s">
        <v>189</v>
      </c>
      <c r="J112" s="98" t="s">
        <v>189</v>
      </c>
      <c r="K112" s="98" t="s">
        <v>189</v>
      </c>
      <c r="L112" s="98" t="s">
        <v>189</v>
      </c>
      <c r="M112" s="98" t="s">
        <v>189</v>
      </c>
      <c r="N112" s="98" t="s">
        <v>189</v>
      </c>
      <c r="O112" s="98" t="s">
        <v>189</v>
      </c>
      <c r="P112" s="98" t="s">
        <v>189</v>
      </c>
      <c r="Q112" s="98" t="s">
        <v>189</v>
      </c>
      <c r="R112" s="98" t="s">
        <v>189</v>
      </c>
    </row>
    <row r="113" spans="2:18" ht="15.75">
      <c r="B113" s="99">
        <v>110</v>
      </c>
      <c r="C113" s="145" t="s">
        <v>335</v>
      </c>
      <c r="D113" s="98">
        <v>2</v>
      </c>
      <c r="E113" s="83">
        <v>6</v>
      </c>
      <c r="F113" s="98" t="s">
        <v>188</v>
      </c>
      <c r="G113" s="98" t="s">
        <v>189</v>
      </c>
      <c r="H113" s="98" t="s">
        <v>189</v>
      </c>
      <c r="I113" s="98" t="s">
        <v>189</v>
      </c>
      <c r="J113" s="98" t="s">
        <v>189</v>
      </c>
      <c r="K113" s="98" t="s">
        <v>189</v>
      </c>
      <c r="L113" s="98" t="s">
        <v>189</v>
      </c>
      <c r="M113" s="98" t="s">
        <v>189</v>
      </c>
      <c r="N113" s="98" t="s">
        <v>189</v>
      </c>
      <c r="O113" s="98" t="s">
        <v>189</v>
      </c>
      <c r="P113" s="98" t="s">
        <v>189</v>
      </c>
      <c r="Q113" s="98" t="s">
        <v>189</v>
      </c>
      <c r="R113" s="98" t="s">
        <v>189</v>
      </c>
    </row>
    <row r="114" spans="2:18" ht="15.75">
      <c r="B114" s="99">
        <v>111</v>
      </c>
      <c r="C114" s="145" t="s">
        <v>336</v>
      </c>
      <c r="D114" s="98">
        <v>2</v>
      </c>
      <c r="E114" s="83">
        <v>6</v>
      </c>
      <c r="F114" s="83" t="s">
        <v>189</v>
      </c>
      <c r="G114" s="98" t="s">
        <v>189</v>
      </c>
      <c r="H114" s="98" t="s">
        <v>189</v>
      </c>
      <c r="I114" s="98" t="s">
        <v>189</v>
      </c>
      <c r="J114" s="98" t="s">
        <v>189</v>
      </c>
      <c r="K114" s="98" t="s">
        <v>189</v>
      </c>
      <c r="L114" s="98" t="s">
        <v>189</v>
      </c>
      <c r="M114" s="98" t="s">
        <v>189</v>
      </c>
      <c r="N114" s="98" t="s">
        <v>189</v>
      </c>
      <c r="O114" s="98" t="s">
        <v>189</v>
      </c>
      <c r="P114" s="98" t="s">
        <v>189</v>
      </c>
      <c r="Q114" s="98" t="s">
        <v>189</v>
      </c>
      <c r="R114" s="98" t="s">
        <v>189</v>
      </c>
    </row>
    <row r="115" spans="2:18" ht="15.75">
      <c r="B115" s="99">
        <v>112</v>
      </c>
      <c r="C115" s="145" t="s">
        <v>337</v>
      </c>
      <c r="D115" s="98">
        <v>2</v>
      </c>
      <c r="E115" s="83">
        <v>6</v>
      </c>
      <c r="F115" s="98" t="s">
        <v>188</v>
      </c>
      <c r="G115" s="98" t="s">
        <v>189</v>
      </c>
      <c r="H115" s="98" t="s">
        <v>189</v>
      </c>
      <c r="I115" s="98" t="s">
        <v>189</v>
      </c>
      <c r="J115" s="98" t="s">
        <v>189</v>
      </c>
      <c r="K115" s="98" t="s">
        <v>189</v>
      </c>
      <c r="L115" s="98" t="s">
        <v>189</v>
      </c>
      <c r="M115" s="98" t="s">
        <v>189</v>
      </c>
      <c r="N115" s="98" t="s">
        <v>189</v>
      </c>
      <c r="O115" s="98" t="s">
        <v>189</v>
      </c>
      <c r="P115" s="98" t="s">
        <v>189</v>
      </c>
      <c r="Q115" s="98" t="s">
        <v>189</v>
      </c>
      <c r="R115" s="98" t="s">
        <v>189</v>
      </c>
    </row>
    <row r="116" spans="2:18" ht="15.75">
      <c r="B116" s="99">
        <v>113</v>
      </c>
      <c r="C116" s="145" t="s">
        <v>338</v>
      </c>
      <c r="D116" s="98">
        <v>2</v>
      </c>
      <c r="E116" s="83">
        <v>6</v>
      </c>
      <c r="F116" s="98" t="s">
        <v>188</v>
      </c>
      <c r="G116" s="98" t="s">
        <v>189</v>
      </c>
      <c r="H116" s="98" t="s">
        <v>189</v>
      </c>
      <c r="I116" s="98" t="s">
        <v>189</v>
      </c>
      <c r="J116" s="98" t="s">
        <v>189</v>
      </c>
      <c r="K116" s="98" t="s">
        <v>189</v>
      </c>
      <c r="L116" s="98" t="s">
        <v>189</v>
      </c>
      <c r="M116" s="98" t="s">
        <v>189</v>
      </c>
      <c r="N116" s="98" t="s">
        <v>189</v>
      </c>
      <c r="O116" s="98" t="s">
        <v>189</v>
      </c>
      <c r="P116" s="98" t="s">
        <v>189</v>
      </c>
      <c r="Q116" s="98" t="s">
        <v>189</v>
      </c>
      <c r="R116" s="98" t="s">
        <v>189</v>
      </c>
    </row>
    <row r="117" spans="2:18" ht="15.75">
      <c r="B117" s="99">
        <v>114</v>
      </c>
      <c r="C117" s="145" t="s">
        <v>339</v>
      </c>
      <c r="D117" s="98">
        <v>2</v>
      </c>
      <c r="E117" s="83">
        <v>6</v>
      </c>
      <c r="F117" s="83" t="s">
        <v>189</v>
      </c>
      <c r="G117" s="98" t="s">
        <v>189</v>
      </c>
      <c r="H117" s="98" t="s">
        <v>189</v>
      </c>
      <c r="I117" s="98" t="s">
        <v>189</v>
      </c>
      <c r="J117" s="98" t="s">
        <v>189</v>
      </c>
      <c r="K117" s="98" t="s">
        <v>189</v>
      </c>
      <c r="L117" s="98" t="s">
        <v>189</v>
      </c>
      <c r="M117" s="98" t="s">
        <v>189</v>
      </c>
      <c r="N117" s="98" t="s">
        <v>189</v>
      </c>
      <c r="O117" s="98" t="s">
        <v>189</v>
      </c>
      <c r="P117" s="98" t="s">
        <v>189</v>
      </c>
      <c r="Q117" s="98" t="s">
        <v>189</v>
      </c>
      <c r="R117" s="98" t="s">
        <v>189</v>
      </c>
    </row>
    <row r="118" spans="2:18" ht="15.75">
      <c r="B118" s="99">
        <v>115</v>
      </c>
      <c r="C118" s="145" t="s">
        <v>340</v>
      </c>
      <c r="D118" s="98">
        <v>2</v>
      </c>
      <c r="E118" s="83">
        <v>6</v>
      </c>
      <c r="F118" s="98" t="s">
        <v>188</v>
      </c>
      <c r="G118" s="98" t="s">
        <v>189</v>
      </c>
      <c r="H118" s="98" t="s">
        <v>189</v>
      </c>
      <c r="I118" s="98" t="s">
        <v>189</v>
      </c>
      <c r="J118" s="98" t="s">
        <v>189</v>
      </c>
      <c r="K118" s="98" t="s">
        <v>189</v>
      </c>
      <c r="L118" s="98" t="s">
        <v>189</v>
      </c>
      <c r="M118" s="98" t="s">
        <v>189</v>
      </c>
      <c r="N118" s="98" t="s">
        <v>189</v>
      </c>
      <c r="O118" s="98" t="s">
        <v>189</v>
      </c>
      <c r="P118" s="98" t="s">
        <v>189</v>
      </c>
      <c r="Q118" s="98" t="s">
        <v>189</v>
      </c>
      <c r="R118" s="98" t="s">
        <v>189</v>
      </c>
    </row>
    <row r="119" spans="2:18" ht="15.75">
      <c r="B119" s="99">
        <v>116</v>
      </c>
      <c r="C119" s="145" t="s">
        <v>2014</v>
      </c>
      <c r="D119" s="98">
        <v>2</v>
      </c>
      <c r="E119" s="83">
        <v>6</v>
      </c>
      <c r="F119" s="98" t="s">
        <v>188</v>
      </c>
      <c r="G119" s="98" t="s">
        <v>189</v>
      </c>
      <c r="H119" s="98" t="s">
        <v>189</v>
      </c>
      <c r="I119" s="98" t="s">
        <v>189</v>
      </c>
      <c r="J119" s="98" t="s">
        <v>189</v>
      </c>
      <c r="K119" s="98" t="s">
        <v>189</v>
      </c>
      <c r="L119" s="98" t="s">
        <v>189</v>
      </c>
      <c r="M119" s="98" t="s">
        <v>189</v>
      </c>
      <c r="N119" s="98" t="s">
        <v>189</v>
      </c>
      <c r="O119" s="98" t="s">
        <v>189</v>
      </c>
      <c r="P119" s="98" t="s">
        <v>189</v>
      </c>
      <c r="Q119" s="98" t="s">
        <v>189</v>
      </c>
      <c r="R119" s="98" t="s">
        <v>189</v>
      </c>
    </row>
    <row r="120" spans="2:18" ht="15.75">
      <c r="B120" s="99">
        <v>117</v>
      </c>
      <c r="C120" s="145" t="s">
        <v>2013</v>
      </c>
      <c r="D120" s="98">
        <v>2</v>
      </c>
      <c r="E120" s="83">
        <v>6</v>
      </c>
      <c r="F120" s="83" t="s">
        <v>189</v>
      </c>
      <c r="G120" s="98" t="s">
        <v>189</v>
      </c>
      <c r="H120" s="98" t="s">
        <v>189</v>
      </c>
      <c r="I120" s="98" t="s">
        <v>189</v>
      </c>
      <c r="J120" s="98" t="s">
        <v>189</v>
      </c>
      <c r="K120" s="98" t="s">
        <v>189</v>
      </c>
      <c r="L120" s="98" t="s">
        <v>189</v>
      </c>
      <c r="M120" s="98" t="s">
        <v>189</v>
      </c>
      <c r="N120" s="98" t="s">
        <v>189</v>
      </c>
      <c r="O120" s="98" t="s">
        <v>189</v>
      </c>
      <c r="P120" s="98" t="s">
        <v>189</v>
      </c>
      <c r="Q120" s="98" t="s">
        <v>189</v>
      </c>
      <c r="R120" s="98" t="s">
        <v>189</v>
      </c>
    </row>
    <row r="121" spans="2:18" ht="15.75">
      <c r="B121" s="99">
        <v>118</v>
      </c>
      <c r="C121" s="145" t="s">
        <v>2012</v>
      </c>
      <c r="D121" s="98">
        <v>2</v>
      </c>
      <c r="E121" s="83">
        <v>6</v>
      </c>
      <c r="F121" s="98" t="s">
        <v>188</v>
      </c>
      <c r="G121" s="98" t="s">
        <v>189</v>
      </c>
      <c r="H121" s="98" t="s">
        <v>189</v>
      </c>
      <c r="I121" s="98" t="s">
        <v>189</v>
      </c>
      <c r="J121" s="98" t="s">
        <v>189</v>
      </c>
      <c r="K121" s="98" t="s">
        <v>189</v>
      </c>
      <c r="L121" s="98" t="s">
        <v>189</v>
      </c>
      <c r="M121" s="98" t="s">
        <v>189</v>
      </c>
      <c r="N121" s="98" t="s">
        <v>189</v>
      </c>
      <c r="O121" s="98" t="s">
        <v>189</v>
      </c>
      <c r="P121" s="98" t="s">
        <v>189</v>
      </c>
      <c r="Q121" s="98" t="s">
        <v>189</v>
      </c>
      <c r="R121" s="98" t="s">
        <v>189</v>
      </c>
    </row>
    <row r="122" spans="2:18" ht="15.75">
      <c r="B122" s="99">
        <v>119</v>
      </c>
      <c r="C122" s="145" t="s">
        <v>2017</v>
      </c>
      <c r="D122" s="98">
        <v>2</v>
      </c>
      <c r="E122" s="83">
        <v>6</v>
      </c>
      <c r="F122" s="98" t="s">
        <v>188</v>
      </c>
      <c r="G122" s="98" t="s">
        <v>189</v>
      </c>
      <c r="H122" s="98" t="s">
        <v>189</v>
      </c>
      <c r="I122" s="98" t="s">
        <v>189</v>
      </c>
      <c r="J122" s="98" t="s">
        <v>189</v>
      </c>
      <c r="K122" s="98" t="s">
        <v>189</v>
      </c>
      <c r="L122" s="98" t="s">
        <v>189</v>
      </c>
      <c r="M122" s="98" t="s">
        <v>189</v>
      </c>
      <c r="N122" s="98" t="s">
        <v>189</v>
      </c>
      <c r="O122" s="98" t="s">
        <v>189</v>
      </c>
      <c r="P122" s="98" t="s">
        <v>189</v>
      </c>
      <c r="Q122" s="98" t="s">
        <v>189</v>
      </c>
      <c r="R122" s="98" t="s">
        <v>189</v>
      </c>
    </row>
    <row r="123" spans="2:18" ht="15.75">
      <c r="B123" s="99">
        <v>120</v>
      </c>
      <c r="C123" s="145" t="s">
        <v>2016</v>
      </c>
      <c r="D123" s="98">
        <v>2</v>
      </c>
      <c r="E123" s="83">
        <v>6</v>
      </c>
      <c r="F123" s="83" t="s">
        <v>189</v>
      </c>
      <c r="G123" s="98" t="s">
        <v>189</v>
      </c>
      <c r="H123" s="98" t="s">
        <v>189</v>
      </c>
      <c r="I123" s="98" t="s">
        <v>189</v>
      </c>
      <c r="J123" s="98" t="s">
        <v>189</v>
      </c>
      <c r="K123" s="98" t="s">
        <v>189</v>
      </c>
      <c r="L123" s="98" t="s">
        <v>189</v>
      </c>
      <c r="M123" s="98" t="s">
        <v>189</v>
      </c>
      <c r="N123" s="98" t="s">
        <v>189</v>
      </c>
      <c r="O123" s="98" t="s">
        <v>189</v>
      </c>
      <c r="P123" s="98" t="s">
        <v>189</v>
      </c>
      <c r="Q123" s="98" t="s">
        <v>189</v>
      </c>
      <c r="R123" s="98" t="s">
        <v>189</v>
      </c>
    </row>
    <row r="124" spans="2:18" ht="15.75">
      <c r="B124" s="99">
        <v>121</v>
      </c>
      <c r="C124" s="145" t="s">
        <v>2015</v>
      </c>
      <c r="D124" s="98">
        <v>2</v>
      </c>
      <c r="E124" s="83">
        <v>6</v>
      </c>
      <c r="F124" s="98" t="s">
        <v>188</v>
      </c>
      <c r="G124" s="98" t="s">
        <v>189</v>
      </c>
      <c r="H124" s="98" t="s">
        <v>189</v>
      </c>
      <c r="I124" s="98" t="s">
        <v>189</v>
      </c>
      <c r="J124" s="98" t="s">
        <v>189</v>
      </c>
      <c r="K124" s="98" t="s">
        <v>189</v>
      </c>
      <c r="L124" s="98" t="s">
        <v>189</v>
      </c>
      <c r="M124" s="98" t="s">
        <v>189</v>
      </c>
      <c r="N124" s="98" t="s">
        <v>189</v>
      </c>
      <c r="O124" s="98" t="s">
        <v>189</v>
      </c>
      <c r="P124" s="98" t="s">
        <v>189</v>
      </c>
      <c r="Q124" s="98" t="s">
        <v>189</v>
      </c>
      <c r="R124" s="98" t="s">
        <v>189</v>
      </c>
    </row>
    <row r="125" spans="2:18" ht="15.75">
      <c r="B125" s="99">
        <v>122</v>
      </c>
      <c r="C125" s="145" t="s">
        <v>2026</v>
      </c>
      <c r="D125" s="98">
        <v>2</v>
      </c>
      <c r="E125" s="83">
        <v>6</v>
      </c>
      <c r="F125" s="98" t="s">
        <v>188</v>
      </c>
      <c r="G125" s="98" t="s">
        <v>189</v>
      </c>
      <c r="H125" s="98" t="s">
        <v>189</v>
      </c>
      <c r="I125" s="98" t="s">
        <v>189</v>
      </c>
      <c r="J125" s="98" t="s">
        <v>189</v>
      </c>
      <c r="K125" s="98" t="s">
        <v>189</v>
      </c>
      <c r="L125" s="98" t="s">
        <v>189</v>
      </c>
      <c r="M125" s="98" t="s">
        <v>189</v>
      </c>
      <c r="N125" s="98" t="s">
        <v>189</v>
      </c>
      <c r="O125" s="98" t="s">
        <v>189</v>
      </c>
      <c r="P125" s="98" t="s">
        <v>189</v>
      </c>
      <c r="Q125" s="98" t="s">
        <v>189</v>
      </c>
      <c r="R125" s="98" t="s">
        <v>189</v>
      </c>
    </row>
    <row r="126" spans="2:18" ht="15.75">
      <c r="B126" s="99">
        <v>123</v>
      </c>
      <c r="C126" s="145" t="s">
        <v>2027</v>
      </c>
      <c r="D126" s="98">
        <v>2</v>
      </c>
      <c r="E126" s="83">
        <v>6</v>
      </c>
      <c r="F126" s="98" t="s">
        <v>188</v>
      </c>
      <c r="G126" s="98" t="s">
        <v>189</v>
      </c>
      <c r="H126" s="98" t="s">
        <v>189</v>
      </c>
      <c r="I126" s="98" t="s">
        <v>189</v>
      </c>
      <c r="J126" s="98" t="s">
        <v>189</v>
      </c>
      <c r="K126" s="98" t="s">
        <v>189</v>
      </c>
      <c r="L126" s="98" t="s">
        <v>189</v>
      </c>
      <c r="M126" s="98" t="s">
        <v>189</v>
      </c>
      <c r="N126" s="98" t="s">
        <v>189</v>
      </c>
      <c r="O126" s="98" t="s">
        <v>189</v>
      </c>
      <c r="P126" s="98" t="s">
        <v>189</v>
      </c>
      <c r="Q126" s="98" t="s">
        <v>189</v>
      </c>
      <c r="R126" s="98" t="s">
        <v>189</v>
      </c>
    </row>
    <row r="127" spans="2:18" ht="15.75">
      <c r="B127" s="99">
        <v>124</v>
      </c>
      <c r="C127" s="145" t="s">
        <v>2072</v>
      </c>
      <c r="D127" s="98">
        <v>2</v>
      </c>
      <c r="E127" s="83">
        <v>6</v>
      </c>
      <c r="F127" s="98" t="s">
        <v>188</v>
      </c>
      <c r="G127" s="98" t="s">
        <v>189</v>
      </c>
      <c r="H127" s="98" t="s">
        <v>189</v>
      </c>
      <c r="I127" s="98" t="s">
        <v>189</v>
      </c>
      <c r="J127" s="98" t="s">
        <v>189</v>
      </c>
      <c r="K127" s="98" t="s">
        <v>189</v>
      </c>
      <c r="L127" s="98" t="s">
        <v>189</v>
      </c>
      <c r="M127" s="98" t="s">
        <v>189</v>
      </c>
      <c r="N127" s="98" t="s">
        <v>189</v>
      </c>
      <c r="O127" s="98" t="s">
        <v>189</v>
      </c>
      <c r="P127" s="98" t="s">
        <v>189</v>
      </c>
      <c r="Q127" s="98" t="s">
        <v>189</v>
      </c>
      <c r="R127" s="98" t="s">
        <v>189</v>
      </c>
    </row>
    <row r="128" spans="2:18" ht="15.75">
      <c r="B128" s="99">
        <v>125</v>
      </c>
      <c r="C128" s="145" t="s">
        <v>2073</v>
      </c>
      <c r="D128" s="98">
        <v>2</v>
      </c>
      <c r="E128" s="83">
        <v>6</v>
      </c>
      <c r="F128" s="98" t="s">
        <v>188</v>
      </c>
      <c r="G128" s="98" t="s">
        <v>189</v>
      </c>
      <c r="H128" s="98" t="s">
        <v>189</v>
      </c>
      <c r="I128" s="98" t="s">
        <v>189</v>
      </c>
      <c r="J128" s="98" t="s">
        <v>189</v>
      </c>
      <c r="K128" s="98" t="s">
        <v>189</v>
      </c>
      <c r="L128" s="98" t="s">
        <v>189</v>
      </c>
      <c r="M128" s="98" t="s">
        <v>189</v>
      </c>
      <c r="N128" s="98" t="s">
        <v>189</v>
      </c>
      <c r="O128" s="98" t="s">
        <v>189</v>
      </c>
      <c r="P128" s="98" t="s">
        <v>189</v>
      </c>
      <c r="Q128" s="98" t="s">
        <v>189</v>
      </c>
      <c r="R128" s="98" t="s">
        <v>189</v>
      </c>
    </row>
    <row r="129" spans="2:18" ht="15.75">
      <c r="B129" s="99">
        <v>126</v>
      </c>
      <c r="C129" s="145" t="s">
        <v>2074</v>
      </c>
      <c r="D129" s="98">
        <v>2</v>
      </c>
      <c r="E129" s="83">
        <v>6</v>
      </c>
      <c r="F129" s="98" t="s">
        <v>188</v>
      </c>
      <c r="G129" s="98" t="s">
        <v>189</v>
      </c>
      <c r="H129" s="98" t="s">
        <v>189</v>
      </c>
      <c r="I129" s="98" t="s">
        <v>189</v>
      </c>
      <c r="J129" s="98" t="s">
        <v>189</v>
      </c>
      <c r="K129" s="98" t="s">
        <v>189</v>
      </c>
      <c r="L129" s="98" t="s">
        <v>189</v>
      </c>
      <c r="M129" s="98" t="s">
        <v>189</v>
      </c>
      <c r="N129" s="98" t="s">
        <v>189</v>
      </c>
      <c r="O129" s="98" t="s">
        <v>189</v>
      </c>
      <c r="P129" s="98" t="s">
        <v>189</v>
      </c>
      <c r="Q129" s="98" t="s">
        <v>189</v>
      </c>
      <c r="R129" s="98" t="s">
        <v>189</v>
      </c>
    </row>
    <row r="130" spans="2:18" ht="15.75">
      <c r="B130" s="99">
        <v>127</v>
      </c>
      <c r="C130" s="145" t="s">
        <v>2146</v>
      </c>
      <c r="D130" s="83">
        <v>1</v>
      </c>
      <c r="E130" s="83">
        <v>6</v>
      </c>
      <c r="F130" s="83" t="s">
        <v>188</v>
      </c>
      <c r="G130" s="83" t="s">
        <v>189</v>
      </c>
      <c r="H130" s="83" t="s">
        <v>189</v>
      </c>
      <c r="I130" s="83" t="s">
        <v>189</v>
      </c>
      <c r="J130" s="83" t="s">
        <v>189</v>
      </c>
      <c r="K130" s="83" t="s">
        <v>189</v>
      </c>
      <c r="L130" s="83" t="s">
        <v>189</v>
      </c>
      <c r="M130" s="83" t="s">
        <v>189</v>
      </c>
      <c r="N130" s="83" t="s">
        <v>189</v>
      </c>
      <c r="O130" s="83" t="s">
        <v>189</v>
      </c>
      <c r="P130" s="83" t="s">
        <v>189</v>
      </c>
      <c r="Q130" s="83" t="s">
        <v>189</v>
      </c>
      <c r="R130" s="83" t="s">
        <v>189</v>
      </c>
    </row>
    <row r="131" spans="2:18" ht="15.75">
      <c r="B131" s="99">
        <v>128</v>
      </c>
      <c r="C131" s="145" t="s">
        <v>2330</v>
      </c>
      <c r="D131" s="83">
        <v>1</v>
      </c>
      <c r="E131" s="83">
        <v>6</v>
      </c>
      <c r="F131" s="83" t="s">
        <v>189</v>
      </c>
      <c r="G131" s="83" t="s">
        <v>189</v>
      </c>
      <c r="H131" s="83" t="s">
        <v>189</v>
      </c>
      <c r="I131" s="83" t="s">
        <v>189</v>
      </c>
      <c r="J131" s="83" t="s">
        <v>189</v>
      </c>
      <c r="K131" s="83" t="s">
        <v>189</v>
      </c>
      <c r="L131" s="83" t="s">
        <v>189</v>
      </c>
      <c r="M131" s="83" t="s">
        <v>189</v>
      </c>
      <c r="N131" s="83" t="s">
        <v>189</v>
      </c>
      <c r="O131" s="83" t="s">
        <v>189</v>
      </c>
      <c r="P131" s="83" t="s">
        <v>189</v>
      </c>
      <c r="Q131" s="83" t="s">
        <v>189</v>
      </c>
      <c r="R131" s="83" t="s">
        <v>189</v>
      </c>
    </row>
    <row r="132" spans="2:18" ht="15.75">
      <c r="B132" s="99">
        <v>129</v>
      </c>
      <c r="C132" s="145" t="s">
        <v>2332</v>
      </c>
      <c r="D132" s="83">
        <v>1</v>
      </c>
      <c r="E132" s="83">
        <v>1</v>
      </c>
      <c r="F132" s="83" t="s">
        <v>189</v>
      </c>
      <c r="G132" s="83" t="s">
        <v>189</v>
      </c>
      <c r="H132" s="83" t="s">
        <v>189</v>
      </c>
      <c r="I132" s="83" t="s">
        <v>189</v>
      </c>
      <c r="J132" s="83" t="s">
        <v>189</v>
      </c>
      <c r="K132" s="83" t="s">
        <v>189</v>
      </c>
      <c r="L132" s="83" t="s">
        <v>189</v>
      </c>
      <c r="M132" s="83" t="s">
        <v>189</v>
      </c>
      <c r="N132" s="83" t="s">
        <v>189</v>
      </c>
      <c r="O132" s="83" t="s">
        <v>189</v>
      </c>
      <c r="P132" s="83" t="s">
        <v>189</v>
      </c>
      <c r="Q132" s="83" t="s">
        <v>189</v>
      </c>
      <c r="R132" s="83" t="s">
        <v>189</v>
      </c>
    </row>
    <row r="133" spans="2:18" ht="15.75">
      <c r="B133" s="99">
        <v>130</v>
      </c>
      <c r="C133" s="145" t="s">
        <v>2334</v>
      </c>
      <c r="D133" s="83">
        <v>1</v>
      </c>
      <c r="E133" s="83">
        <v>4</v>
      </c>
      <c r="F133" s="83" t="s">
        <v>189</v>
      </c>
      <c r="G133" s="83" t="s">
        <v>189</v>
      </c>
      <c r="H133" s="83" t="s">
        <v>189</v>
      </c>
      <c r="I133" s="83" t="s">
        <v>189</v>
      </c>
      <c r="J133" s="83" t="s">
        <v>189</v>
      </c>
      <c r="K133" s="83" t="s">
        <v>189</v>
      </c>
      <c r="L133" s="83" t="s">
        <v>189</v>
      </c>
      <c r="M133" s="83" t="s">
        <v>189</v>
      </c>
      <c r="N133" s="83" t="s">
        <v>189</v>
      </c>
      <c r="O133" s="83" t="s">
        <v>188</v>
      </c>
      <c r="P133" s="83" t="s">
        <v>188</v>
      </c>
      <c r="Q133" s="83" t="s">
        <v>189</v>
      </c>
      <c r="R133" s="83" t="s">
        <v>189</v>
      </c>
    </row>
    <row r="134" spans="2:18" ht="15.75">
      <c r="B134" s="99">
        <v>131</v>
      </c>
      <c r="C134" s="145" t="s">
        <v>2336</v>
      </c>
      <c r="D134" s="83">
        <v>1</v>
      </c>
      <c r="E134" s="83">
        <v>1</v>
      </c>
      <c r="F134" s="83" t="s">
        <v>189</v>
      </c>
      <c r="G134" s="83" t="s">
        <v>189</v>
      </c>
      <c r="H134" s="83" t="s">
        <v>189</v>
      </c>
      <c r="I134" s="83" t="s">
        <v>189</v>
      </c>
      <c r="J134" s="83" t="s">
        <v>189</v>
      </c>
      <c r="K134" s="83" t="s">
        <v>189</v>
      </c>
      <c r="L134" s="83" t="s">
        <v>189</v>
      </c>
      <c r="M134" s="83" t="s">
        <v>189</v>
      </c>
      <c r="N134" s="83" t="s">
        <v>189</v>
      </c>
      <c r="O134" s="83" t="s">
        <v>189</v>
      </c>
      <c r="P134" s="83" t="s">
        <v>189</v>
      </c>
      <c r="Q134" s="83" t="s">
        <v>189</v>
      </c>
      <c r="R134" s="83" t="s">
        <v>189</v>
      </c>
    </row>
    <row r="135" spans="2:18" ht="15.75">
      <c r="B135" s="99">
        <v>132</v>
      </c>
      <c r="C135" s="145" t="s">
        <v>2339</v>
      </c>
      <c r="D135" s="83">
        <v>4</v>
      </c>
      <c r="E135" s="83">
        <v>6</v>
      </c>
      <c r="F135" s="83" t="s">
        <v>189</v>
      </c>
      <c r="G135" s="83" t="s">
        <v>189</v>
      </c>
      <c r="H135" s="83" t="s">
        <v>189</v>
      </c>
      <c r="I135" s="83" t="s">
        <v>189</v>
      </c>
      <c r="J135" s="83" t="s">
        <v>189</v>
      </c>
      <c r="K135" s="83" t="s">
        <v>189</v>
      </c>
      <c r="L135" s="83" t="s">
        <v>189</v>
      </c>
      <c r="M135" s="83" t="s">
        <v>189</v>
      </c>
      <c r="N135" s="83" t="s">
        <v>189</v>
      </c>
      <c r="O135" s="83" t="s">
        <v>189</v>
      </c>
      <c r="P135" s="83" t="s">
        <v>189</v>
      </c>
      <c r="Q135" s="83" t="s">
        <v>189</v>
      </c>
      <c r="R135" s="83" t="s">
        <v>189</v>
      </c>
    </row>
    <row r="136" spans="2:18" ht="15.75">
      <c r="B136" s="99">
        <v>133</v>
      </c>
      <c r="C136" s="145" t="s">
        <v>2342</v>
      </c>
      <c r="D136" s="83">
        <v>4</v>
      </c>
      <c r="E136" s="83">
        <v>6</v>
      </c>
      <c r="F136" s="83" t="s">
        <v>189</v>
      </c>
      <c r="G136" s="83" t="s">
        <v>189</v>
      </c>
      <c r="H136" s="83" t="s">
        <v>189</v>
      </c>
      <c r="I136" s="83" t="s">
        <v>189</v>
      </c>
      <c r="J136" s="83" t="s">
        <v>189</v>
      </c>
      <c r="K136" s="83" t="s">
        <v>189</v>
      </c>
      <c r="L136" s="83" t="s">
        <v>189</v>
      </c>
      <c r="M136" s="83" t="s">
        <v>189</v>
      </c>
      <c r="N136" s="83" t="s">
        <v>189</v>
      </c>
      <c r="O136" s="83" t="s">
        <v>189</v>
      </c>
      <c r="P136" s="83" t="s">
        <v>189</v>
      </c>
      <c r="Q136" s="83" t="s">
        <v>189</v>
      </c>
      <c r="R136" s="83" t="s">
        <v>189</v>
      </c>
    </row>
    <row r="137" spans="2:18" ht="15.75">
      <c r="B137" s="99">
        <v>134</v>
      </c>
      <c r="C137" s="145" t="s">
        <v>2334</v>
      </c>
      <c r="D137" s="83">
        <v>4</v>
      </c>
      <c r="E137" s="83">
        <v>6</v>
      </c>
      <c r="F137" s="83" t="s">
        <v>189</v>
      </c>
      <c r="G137" s="83" t="s">
        <v>189</v>
      </c>
      <c r="H137" s="83" t="s">
        <v>189</v>
      </c>
      <c r="I137" s="83" t="s">
        <v>189</v>
      </c>
      <c r="J137" s="83" t="s">
        <v>189</v>
      </c>
      <c r="K137" s="83" t="s">
        <v>189</v>
      </c>
      <c r="L137" s="83" t="s">
        <v>189</v>
      </c>
      <c r="M137" s="83" t="s">
        <v>189</v>
      </c>
      <c r="N137" s="83" t="s">
        <v>189</v>
      </c>
      <c r="O137" s="83" t="s">
        <v>189</v>
      </c>
      <c r="P137" s="83" t="s">
        <v>189</v>
      </c>
      <c r="Q137" s="83" t="s">
        <v>189</v>
      </c>
      <c r="R137" s="83" t="s">
        <v>189</v>
      </c>
    </row>
    <row r="138" spans="2:18" ht="15.75">
      <c r="B138" s="99">
        <v>135</v>
      </c>
      <c r="C138" s="145" t="s">
        <v>2344</v>
      </c>
      <c r="D138" s="83">
        <v>4</v>
      </c>
      <c r="E138" s="83">
        <v>6</v>
      </c>
      <c r="F138" s="83" t="s">
        <v>189</v>
      </c>
      <c r="G138" s="83" t="s">
        <v>189</v>
      </c>
      <c r="H138" s="83" t="s">
        <v>189</v>
      </c>
      <c r="I138" s="83" t="s">
        <v>189</v>
      </c>
      <c r="J138" s="83" t="s">
        <v>189</v>
      </c>
      <c r="K138" s="83" t="s">
        <v>189</v>
      </c>
      <c r="L138" s="83" t="s">
        <v>189</v>
      </c>
      <c r="M138" s="83" t="s">
        <v>189</v>
      </c>
      <c r="N138" s="83" t="s">
        <v>189</v>
      </c>
      <c r="O138" s="83" t="s">
        <v>189</v>
      </c>
      <c r="P138" s="83" t="s">
        <v>189</v>
      </c>
      <c r="Q138" s="83" t="s">
        <v>189</v>
      </c>
      <c r="R138" s="83" t="s">
        <v>189</v>
      </c>
    </row>
    <row r="139" spans="2:18" ht="15.75">
      <c r="B139" s="99">
        <v>136</v>
      </c>
      <c r="C139" s="145" t="s">
        <v>2346</v>
      </c>
      <c r="D139" s="83">
        <v>4</v>
      </c>
      <c r="E139" s="83">
        <v>6</v>
      </c>
      <c r="F139" s="83" t="s">
        <v>189</v>
      </c>
      <c r="G139" s="83" t="s">
        <v>189</v>
      </c>
      <c r="H139" s="83" t="s">
        <v>189</v>
      </c>
      <c r="I139" s="83" t="s">
        <v>189</v>
      </c>
      <c r="J139" s="83" t="s">
        <v>189</v>
      </c>
      <c r="K139" s="83" t="s">
        <v>189</v>
      </c>
      <c r="L139" s="83" t="s">
        <v>189</v>
      </c>
      <c r="M139" s="83" t="s">
        <v>189</v>
      </c>
      <c r="N139" s="83" t="s">
        <v>189</v>
      </c>
      <c r="O139" s="83" t="s">
        <v>189</v>
      </c>
      <c r="P139" s="83" t="s">
        <v>189</v>
      </c>
      <c r="Q139" s="83" t="s">
        <v>189</v>
      </c>
      <c r="R139" s="83" t="s">
        <v>189</v>
      </c>
    </row>
    <row r="140" spans="2:18" ht="15.75">
      <c r="B140" s="99">
        <v>137</v>
      </c>
      <c r="C140" s="145" t="s">
        <v>2348</v>
      </c>
      <c r="D140" s="83">
        <v>3</v>
      </c>
      <c r="E140" s="83">
        <v>6</v>
      </c>
      <c r="F140" s="83" t="s">
        <v>188</v>
      </c>
      <c r="G140" s="83" t="s">
        <v>189</v>
      </c>
      <c r="H140" s="83" t="s">
        <v>189</v>
      </c>
      <c r="I140" s="83" t="s">
        <v>189</v>
      </c>
      <c r="J140" s="83" t="s">
        <v>189</v>
      </c>
      <c r="K140" s="83" t="s">
        <v>189</v>
      </c>
      <c r="L140" s="83" t="s">
        <v>189</v>
      </c>
      <c r="M140" s="83" t="s">
        <v>189</v>
      </c>
      <c r="N140" s="83" t="s">
        <v>189</v>
      </c>
      <c r="O140" s="83" t="s">
        <v>189</v>
      </c>
      <c r="P140" s="83" t="s">
        <v>189</v>
      </c>
      <c r="Q140" s="83" t="s">
        <v>189</v>
      </c>
      <c r="R140" s="83" t="s">
        <v>189</v>
      </c>
    </row>
    <row r="141" spans="2:18" ht="15.75">
      <c r="B141" s="99">
        <v>138</v>
      </c>
      <c r="C141" s="145" t="s">
        <v>2350</v>
      </c>
      <c r="D141" s="83">
        <v>3</v>
      </c>
      <c r="E141" s="83">
        <v>6</v>
      </c>
      <c r="F141" s="83" t="s">
        <v>189</v>
      </c>
      <c r="G141" s="83" t="s">
        <v>189</v>
      </c>
      <c r="H141" s="83" t="s">
        <v>189</v>
      </c>
      <c r="I141" s="83" t="s">
        <v>189</v>
      </c>
      <c r="J141" s="83" t="s">
        <v>189</v>
      </c>
      <c r="K141" s="83" t="s">
        <v>189</v>
      </c>
      <c r="L141" s="83" t="s">
        <v>189</v>
      </c>
      <c r="M141" s="83" t="s">
        <v>189</v>
      </c>
      <c r="N141" s="83" t="s">
        <v>189</v>
      </c>
      <c r="O141" s="83" t="s">
        <v>189</v>
      </c>
      <c r="P141" s="83" t="s">
        <v>189</v>
      </c>
      <c r="Q141" s="83" t="s">
        <v>189</v>
      </c>
      <c r="R141" s="83" t="s">
        <v>189</v>
      </c>
    </row>
    <row r="142" spans="2:18" ht="15.75">
      <c r="B142" s="99">
        <v>139</v>
      </c>
      <c r="C142" s="145" t="s">
        <v>2352</v>
      </c>
      <c r="D142" s="83">
        <v>4</v>
      </c>
      <c r="E142" s="83">
        <v>6</v>
      </c>
      <c r="F142" s="83" t="s">
        <v>189</v>
      </c>
      <c r="G142" s="83" t="s">
        <v>189</v>
      </c>
      <c r="H142" s="83" t="s">
        <v>188</v>
      </c>
      <c r="I142" s="83" t="s">
        <v>189</v>
      </c>
      <c r="J142" s="83" t="s">
        <v>189</v>
      </c>
      <c r="K142" s="83" t="s">
        <v>189</v>
      </c>
      <c r="L142" s="83" t="s">
        <v>189</v>
      </c>
      <c r="M142" s="83" t="s">
        <v>189</v>
      </c>
      <c r="N142" s="83" t="s">
        <v>189</v>
      </c>
      <c r="O142" s="83" t="s">
        <v>188</v>
      </c>
      <c r="P142" s="83" t="s">
        <v>189</v>
      </c>
      <c r="Q142" s="83" t="s">
        <v>189</v>
      </c>
      <c r="R142" s="83" t="s">
        <v>189</v>
      </c>
    </row>
    <row r="143" spans="2:18" ht="15.75">
      <c r="B143" s="99">
        <v>140</v>
      </c>
      <c r="C143" s="145" t="s">
        <v>2355</v>
      </c>
      <c r="D143" s="83">
        <v>4</v>
      </c>
      <c r="E143" s="83">
        <v>6</v>
      </c>
      <c r="F143" s="83" t="s">
        <v>189</v>
      </c>
      <c r="G143" s="83" t="s">
        <v>189</v>
      </c>
      <c r="H143" s="83" t="s">
        <v>188</v>
      </c>
      <c r="I143" s="83" t="s">
        <v>189</v>
      </c>
      <c r="J143" s="83" t="s">
        <v>189</v>
      </c>
      <c r="K143" s="83" t="s">
        <v>189</v>
      </c>
      <c r="L143" s="83" t="s">
        <v>189</v>
      </c>
      <c r="M143" s="83" t="s">
        <v>189</v>
      </c>
      <c r="N143" s="83" t="s">
        <v>189</v>
      </c>
      <c r="O143" s="83" t="s">
        <v>188</v>
      </c>
      <c r="P143" s="83" t="s">
        <v>189</v>
      </c>
      <c r="Q143" s="83" t="s">
        <v>189</v>
      </c>
      <c r="R143" s="83" t="s">
        <v>189</v>
      </c>
    </row>
    <row r="144" spans="2:18" ht="15.75">
      <c r="B144" s="99">
        <v>141</v>
      </c>
      <c r="C144" s="145" t="s">
        <v>2358</v>
      </c>
      <c r="D144" s="83">
        <v>4</v>
      </c>
      <c r="E144" s="83">
        <v>6</v>
      </c>
      <c r="F144" s="83" t="s">
        <v>189</v>
      </c>
      <c r="G144" s="83" t="s">
        <v>189</v>
      </c>
      <c r="H144" s="83" t="s">
        <v>188</v>
      </c>
      <c r="I144" s="83" t="s">
        <v>189</v>
      </c>
      <c r="J144" s="83" t="s">
        <v>189</v>
      </c>
      <c r="K144" s="83" t="s">
        <v>189</v>
      </c>
      <c r="L144" s="83" t="s">
        <v>189</v>
      </c>
      <c r="M144" s="83" t="s">
        <v>189</v>
      </c>
      <c r="N144" s="83" t="s">
        <v>189</v>
      </c>
      <c r="O144" s="83" t="s">
        <v>188</v>
      </c>
      <c r="P144" s="83" t="s">
        <v>189</v>
      </c>
      <c r="Q144" s="83" t="s">
        <v>189</v>
      </c>
      <c r="R144" s="83" t="s">
        <v>189</v>
      </c>
    </row>
    <row r="145" spans="2:18" ht="15.75">
      <c r="B145" s="99">
        <v>142</v>
      </c>
      <c r="C145" s="145" t="s">
        <v>2360</v>
      </c>
      <c r="D145" s="83">
        <v>4</v>
      </c>
      <c r="E145" s="83">
        <v>6</v>
      </c>
      <c r="F145" s="83" t="s">
        <v>189</v>
      </c>
      <c r="G145" s="83" t="s">
        <v>189</v>
      </c>
      <c r="H145" s="83" t="s">
        <v>188</v>
      </c>
      <c r="I145" s="83" t="s">
        <v>189</v>
      </c>
      <c r="J145" s="83" t="s">
        <v>189</v>
      </c>
      <c r="K145" s="83" t="s">
        <v>189</v>
      </c>
      <c r="L145" s="83" t="s">
        <v>189</v>
      </c>
      <c r="M145" s="83" t="s">
        <v>189</v>
      </c>
      <c r="N145" s="83" t="s">
        <v>189</v>
      </c>
      <c r="O145" s="83" t="s">
        <v>188</v>
      </c>
      <c r="P145" s="83" t="s">
        <v>188</v>
      </c>
      <c r="Q145" s="83" t="s">
        <v>189</v>
      </c>
      <c r="R145" s="83" t="s">
        <v>189</v>
      </c>
    </row>
    <row r="146" spans="2:18" ht="15.75">
      <c r="B146" s="99">
        <v>143</v>
      </c>
      <c r="C146" s="145" t="s">
        <v>2362</v>
      </c>
      <c r="D146" s="83">
        <v>3</v>
      </c>
      <c r="E146" s="83">
        <v>6</v>
      </c>
      <c r="F146" s="83" t="s">
        <v>189</v>
      </c>
      <c r="G146" s="83" t="s">
        <v>189</v>
      </c>
      <c r="H146" s="83" t="s">
        <v>189</v>
      </c>
      <c r="I146" s="83" t="s">
        <v>189</v>
      </c>
      <c r="J146" s="83" t="s">
        <v>189</v>
      </c>
      <c r="K146" s="83" t="s">
        <v>189</v>
      </c>
      <c r="L146" s="83" t="s">
        <v>189</v>
      </c>
      <c r="M146" s="83" t="s">
        <v>189</v>
      </c>
      <c r="N146" s="83" t="s">
        <v>188</v>
      </c>
      <c r="O146" s="83" t="s">
        <v>188</v>
      </c>
      <c r="P146" s="83" t="s">
        <v>189</v>
      </c>
      <c r="Q146" s="83" t="s">
        <v>188</v>
      </c>
      <c r="R146" s="83" t="s">
        <v>189</v>
      </c>
    </row>
    <row r="147" spans="2:18" ht="15.75">
      <c r="B147" s="99">
        <v>144</v>
      </c>
      <c r="C147" s="145" t="s">
        <v>2365</v>
      </c>
      <c r="D147" s="83">
        <v>3</v>
      </c>
      <c r="E147" s="83">
        <v>6</v>
      </c>
      <c r="F147" s="83" t="s">
        <v>189</v>
      </c>
      <c r="G147" s="83" t="s">
        <v>189</v>
      </c>
      <c r="H147" s="83" t="s">
        <v>189</v>
      </c>
      <c r="I147" s="83" t="s">
        <v>189</v>
      </c>
      <c r="J147" s="83" t="s">
        <v>189</v>
      </c>
      <c r="K147" s="83" t="s">
        <v>189</v>
      </c>
      <c r="L147" s="83" t="s">
        <v>189</v>
      </c>
      <c r="M147" s="83" t="s">
        <v>189</v>
      </c>
      <c r="N147" s="83" t="s">
        <v>188</v>
      </c>
      <c r="O147" s="83" t="s">
        <v>188</v>
      </c>
      <c r="P147" s="83" t="s">
        <v>189</v>
      </c>
      <c r="Q147" s="83" t="s">
        <v>188</v>
      </c>
      <c r="R147" s="83" t="s">
        <v>189</v>
      </c>
    </row>
    <row r="148" spans="2:18" ht="15.75">
      <c r="B148" s="99">
        <v>145</v>
      </c>
      <c r="C148" s="145" t="s">
        <v>2367</v>
      </c>
      <c r="D148" s="83">
        <v>3</v>
      </c>
      <c r="E148" s="83">
        <v>6</v>
      </c>
      <c r="F148" s="83" t="s">
        <v>189</v>
      </c>
      <c r="G148" s="83" t="s">
        <v>189</v>
      </c>
      <c r="H148" s="83" t="s">
        <v>189</v>
      </c>
      <c r="I148" s="83" t="s">
        <v>189</v>
      </c>
      <c r="J148" s="83" t="s">
        <v>189</v>
      </c>
      <c r="K148" s="83" t="s">
        <v>189</v>
      </c>
      <c r="L148" s="83" t="s">
        <v>189</v>
      </c>
      <c r="M148" s="83" t="s">
        <v>189</v>
      </c>
      <c r="N148" s="83" t="s">
        <v>188</v>
      </c>
      <c r="O148" s="83" t="s">
        <v>188</v>
      </c>
      <c r="P148" s="83" t="s">
        <v>189</v>
      </c>
      <c r="Q148" s="83" t="s">
        <v>188</v>
      </c>
      <c r="R148" s="83" t="s">
        <v>189</v>
      </c>
    </row>
    <row r="149" spans="2:18" ht="15.75">
      <c r="B149" s="99">
        <v>146</v>
      </c>
      <c r="C149" s="145" t="s">
        <v>2370</v>
      </c>
      <c r="D149" s="83">
        <v>3</v>
      </c>
      <c r="E149" s="83">
        <v>6</v>
      </c>
      <c r="F149" s="83" t="s">
        <v>189</v>
      </c>
      <c r="G149" s="83" t="s">
        <v>189</v>
      </c>
      <c r="H149" s="83" t="s">
        <v>189</v>
      </c>
      <c r="I149" s="83" t="s">
        <v>189</v>
      </c>
      <c r="J149" s="83" t="s">
        <v>189</v>
      </c>
      <c r="K149" s="83" t="s">
        <v>189</v>
      </c>
      <c r="L149" s="83" t="s">
        <v>189</v>
      </c>
      <c r="M149" s="83" t="s">
        <v>189</v>
      </c>
      <c r="N149" s="83" t="s">
        <v>188</v>
      </c>
      <c r="O149" s="83" t="s">
        <v>188</v>
      </c>
      <c r="P149" s="83" t="s">
        <v>189</v>
      </c>
      <c r="Q149" s="83" t="s">
        <v>188</v>
      </c>
      <c r="R149" s="83" t="s">
        <v>189</v>
      </c>
    </row>
    <row r="150" spans="2:18" ht="15.75">
      <c r="B150" s="99">
        <v>147</v>
      </c>
      <c r="C150" s="145" t="s">
        <v>2372</v>
      </c>
      <c r="D150" s="83">
        <v>3</v>
      </c>
      <c r="E150" s="83">
        <v>6</v>
      </c>
      <c r="F150" s="83" t="s">
        <v>189</v>
      </c>
      <c r="G150" s="83" t="s">
        <v>189</v>
      </c>
      <c r="H150" s="83" t="s">
        <v>189</v>
      </c>
      <c r="I150" s="83" t="s">
        <v>189</v>
      </c>
      <c r="J150" s="83" t="s">
        <v>189</v>
      </c>
      <c r="K150" s="83" t="s">
        <v>189</v>
      </c>
      <c r="L150" s="83" t="s">
        <v>189</v>
      </c>
      <c r="M150" s="83" t="s">
        <v>189</v>
      </c>
      <c r="N150" s="83" t="s">
        <v>188</v>
      </c>
      <c r="O150" s="83" t="s">
        <v>188</v>
      </c>
      <c r="P150" s="83" t="s">
        <v>189</v>
      </c>
      <c r="Q150" s="83" t="s">
        <v>188</v>
      </c>
      <c r="R150" s="83" t="s">
        <v>189</v>
      </c>
    </row>
    <row r="151" spans="2:18" ht="15.75">
      <c r="B151" s="99">
        <v>148</v>
      </c>
      <c r="C151" s="145" t="s">
        <v>2374</v>
      </c>
      <c r="D151" s="83">
        <v>3</v>
      </c>
      <c r="E151" s="83">
        <v>6</v>
      </c>
      <c r="F151" s="83" t="s">
        <v>189</v>
      </c>
      <c r="G151" s="83" t="s">
        <v>189</v>
      </c>
      <c r="H151" s="83" t="s">
        <v>189</v>
      </c>
      <c r="I151" s="83" t="s">
        <v>189</v>
      </c>
      <c r="J151" s="83" t="s">
        <v>189</v>
      </c>
      <c r="K151" s="83" t="s">
        <v>189</v>
      </c>
      <c r="L151" s="83" t="s">
        <v>189</v>
      </c>
      <c r="M151" s="83" t="s">
        <v>189</v>
      </c>
      <c r="N151" s="83" t="s">
        <v>188</v>
      </c>
      <c r="O151" s="83" t="s">
        <v>188</v>
      </c>
      <c r="P151" s="83" t="s">
        <v>189</v>
      </c>
      <c r="Q151" s="83" t="s">
        <v>188</v>
      </c>
      <c r="R151" s="83" t="s">
        <v>189</v>
      </c>
    </row>
    <row r="152" spans="2:18" ht="15.75">
      <c r="B152" s="99">
        <v>149</v>
      </c>
      <c r="C152" s="145" t="s">
        <v>2376</v>
      </c>
      <c r="D152" s="83">
        <v>3</v>
      </c>
      <c r="E152" s="83">
        <v>6</v>
      </c>
      <c r="F152" s="83" t="s">
        <v>189</v>
      </c>
      <c r="G152" s="83" t="s">
        <v>189</v>
      </c>
      <c r="H152" s="83" t="s">
        <v>189</v>
      </c>
      <c r="I152" s="83" t="s">
        <v>189</v>
      </c>
      <c r="J152" s="83" t="s">
        <v>189</v>
      </c>
      <c r="K152" s="83" t="s">
        <v>189</v>
      </c>
      <c r="L152" s="83" t="s">
        <v>189</v>
      </c>
      <c r="M152" s="83" t="s">
        <v>189</v>
      </c>
      <c r="N152" s="83" t="s">
        <v>188</v>
      </c>
      <c r="O152" s="83" t="s">
        <v>188</v>
      </c>
      <c r="P152" s="83" t="s">
        <v>189</v>
      </c>
      <c r="Q152" s="83" t="s">
        <v>188</v>
      </c>
      <c r="R152" s="83" t="s">
        <v>189</v>
      </c>
    </row>
    <row r="153" spans="2:18" ht="15.75">
      <c r="B153" s="99">
        <v>150</v>
      </c>
      <c r="C153" s="145" t="s">
        <v>2379</v>
      </c>
      <c r="D153" s="83">
        <v>3</v>
      </c>
      <c r="E153" s="83">
        <v>6</v>
      </c>
      <c r="F153" s="83" t="s">
        <v>189</v>
      </c>
      <c r="G153" s="83" t="s">
        <v>189</v>
      </c>
      <c r="H153" s="83" t="s">
        <v>189</v>
      </c>
      <c r="I153" s="83" t="s">
        <v>189</v>
      </c>
      <c r="J153" s="83" t="s">
        <v>189</v>
      </c>
      <c r="K153" s="83" t="s">
        <v>189</v>
      </c>
      <c r="L153" s="83" t="s">
        <v>189</v>
      </c>
      <c r="M153" s="83" t="s">
        <v>189</v>
      </c>
      <c r="N153" s="83" t="s">
        <v>188</v>
      </c>
      <c r="O153" s="83" t="s">
        <v>188</v>
      </c>
      <c r="P153" s="83" t="s">
        <v>189</v>
      </c>
      <c r="Q153" s="83" t="s">
        <v>188</v>
      </c>
      <c r="R153" s="83" t="s">
        <v>189</v>
      </c>
    </row>
    <row r="154" spans="2:18" ht="15.75">
      <c r="B154" s="99">
        <v>151</v>
      </c>
      <c r="C154" s="145" t="s">
        <v>2381</v>
      </c>
      <c r="D154" s="83">
        <v>3</v>
      </c>
      <c r="E154" s="83">
        <v>6</v>
      </c>
      <c r="F154" s="83" t="s">
        <v>189</v>
      </c>
      <c r="G154" s="83" t="s">
        <v>189</v>
      </c>
      <c r="H154" s="83" t="s">
        <v>189</v>
      </c>
      <c r="I154" s="83" t="s">
        <v>189</v>
      </c>
      <c r="J154" s="83" t="s">
        <v>189</v>
      </c>
      <c r="K154" s="83" t="s">
        <v>189</v>
      </c>
      <c r="L154" s="83" t="s">
        <v>189</v>
      </c>
      <c r="M154" s="83" t="s">
        <v>189</v>
      </c>
      <c r="N154" s="83" t="s">
        <v>188</v>
      </c>
      <c r="O154" s="83" t="s">
        <v>188</v>
      </c>
      <c r="P154" s="83" t="s">
        <v>189</v>
      </c>
      <c r="Q154" s="83" t="s">
        <v>188</v>
      </c>
      <c r="R154" s="83" t="s">
        <v>189</v>
      </c>
    </row>
    <row r="155" spans="2:18" ht="15.75">
      <c r="B155" s="99">
        <v>152</v>
      </c>
      <c r="C155" s="145" t="s">
        <v>2383</v>
      </c>
      <c r="D155" s="83">
        <v>3</v>
      </c>
      <c r="E155" s="83">
        <v>6</v>
      </c>
      <c r="F155" s="83" t="s">
        <v>189</v>
      </c>
      <c r="G155" s="83" t="s">
        <v>189</v>
      </c>
      <c r="H155" s="83" t="s">
        <v>189</v>
      </c>
      <c r="I155" s="83" t="s">
        <v>189</v>
      </c>
      <c r="J155" s="83" t="s">
        <v>189</v>
      </c>
      <c r="K155" s="83" t="s">
        <v>189</v>
      </c>
      <c r="L155" s="83" t="s">
        <v>189</v>
      </c>
      <c r="M155" s="83" t="s">
        <v>189</v>
      </c>
      <c r="N155" s="83" t="s">
        <v>188</v>
      </c>
      <c r="O155" s="83" t="s">
        <v>188</v>
      </c>
      <c r="P155" s="83" t="s">
        <v>189</v>
      </c>
      <c r="Q155" s="83" t="s">
        <v>188</v>
      </c>
      <c r="R155" s="83" t="s">
        <v>189</v>
      </c>
    </row>
    <row r="156" spans="2:18" ht="15.75">
      <c r="B156" s="99">
        <v>153</v>
      </c>
      <c r="C156" s="145" t="s">
        <v>2385</v>
      </c>
      <c r="D156" s="83">
        <v>3</v>
      </c>
      <c r="E156" s="83">
        <v>6</v>
      </c>
      <c r="F156" s="83" t="s">
        <v>189</v>
      </c>
      <c r="G156" s="83" t="s">
        <v>189</v>
      </c>
      <c r="H156" s="83" t="s">
        <v>189</v>
      </c>
      <c r="I156" s="83" t="s">
        <v>189</v>
      </c>
      <c r="J156" s="83" t="s">
        <v>189</v>
      </c>
      <c r="K156" s="83" t="s">
        <v>189</v>
      </c>
      <c r="L156" s="83" t="s">
        <v>189</v>
      </c>
      <c r="M156" s="83" t="s">
        <v>189</v>
      </c>
      <c r="N156" s="83" t="s">
        <v>188</v>
      </c>
      <c r="O156" s="83" t="s">
        <v>188</v>
      </c>
      <c r="P156" s="83" t="s">
        <v>189</v>
      </c>
      <c r="Q156" s="83" t="s">
        <v>188</v>
      </c>
      <c r="R156" s="83" t="s">
        <v>189</v>
      </c>
    </row>
    <row r="157" spans="2:18" ht="15.75">
      <c r="B157" s="99">
        <v>154</v>
      </c>
      <c r="C157" s="145" t="s">
        <v>2381</v>
      </c>
      <c r="D157" s="83">
        <v>3</v>
      </c>
      <c r="E157" s="83">
        <v>6</v>
      </c>
      <c r="F157" s="83" t="s">
        <v>189</v>
      </c>
      <c r="G157" s="83" t="s">
        <v>189</v>
      </c>
      <c r="H157" s="83" t="s">
        <v>189</v>
      </c>
      <c r="I157" s="83" t="s">
        <v>189</v>
      </c>
      <c r="J157" s="83" t="s">
        <v>189</v>
      </c>
      <c r="K157" s="83" t="s">
        <v>189</v>
      </c>
      <c r="L157" s="83" t="s">
        <v>189</v>
      </c>
      <c r="M157" s="83" t="s">
        <v>189</v>
      </c>
      <c r="N157" s="83" t="s">
        <v>188</v>
      </c>
      <c r="O157" s="83" t="s">
        <v>188</v>
      </c>
      <c r="P157" s="83" t="s">
        <v>189</v>
      </c>
      <c r="Q157" s="83" t="s">
        <v>188</v>
      </c>
      <c r="R157" s="83" t="s">
        <v>189</v>
      </c>
    </row>
    <row r="158" spans="2:18" ht="15.75">
      <c r="B158" s="99">
        <v>155</v>
      </c>
      <c r="C158" s="145" t="s">
        <v>2388</v>
      </c>
      <c r="D158" s="83">
        <v>3</v>
      </c>
      <c r="E158" s="83">
        <v>6</v>
      </c>
      <c r="F158" s="83" t="s">
        <v>189</v>
      </c>
      <c r="G158" s="83" t="s">
        <v>189</v>
      </c>
      <c r="H158" s="83" t="s">
        <v>189</v>
      </c>
      <c r="I158" s="83" t="s">
        <v>189</v>
      </c>
      <c r="J158" s="83" t="s">
        <v>189</v>
      </c>
      <c r="K158" s="83" t="s">
        <v>189</v>
      </c>
      <c r="L158" s="83" t="s">
        <v>189</v>
      </c>
      <c r="M158" s="83" t="s">
        <v>189</v>
      </c>
      <c r="N158" s="83" t="s">
        <v>188</v>
      </c>
      <c r="O158" s="83" t="s">
        <v>188</v>
      </c>
      <c r="P158" s="83" t="s">
        <v>189</v>
      </c>
      <c r="Q158" s="83" t="s">
        <v>188</v>
      </c>
      <c r="R158" s="83" t="s">
        <v>189</v>
      </c>
    </row>
    <row r="159" spans="2:18" ht="15.75">
      <c r="B159" s="99">
        <v>156</v>
      </c>
      <c r="C159" s="145" t="s">
        <v>2390</v>
      </c>
      <c r="D159" s="83">
        <v>3</v>
      </c>
      <c r="E159" s="83">
        <v>6</v>
      </c>
      <c r="F159" s="83" t="s">
        <v>189</v>
      </c>
      <c r="G159" s="83" t="s">
        <v>189</v>
      </c>
      <c r="H159" s="83" t="s">
        <v>189</v>
      </c>
      <c r="I159" s="83" t="s">
        <v>189</v>
      </c>
      <c r="J159" s="83" t="s">
        <v>189</v>
      </c>
      <c r="K159" s="83" t="s">
        <v>189</v>
      </c>
      <c r="L159" s="83" t="s">
        <v>189</v>
      </c>
      <c r="M159" s="83" t="s">
        <v>189</v>
      </c>
      <c r="N159" s="83" t="s">
        <v>188</v>
      </c>
      <c r="O159" s="83" t="s">
        <v>188</v>
      </c>
      <c r="P159" s="83" t="s">
        <v>189</v>
      </c>
      <c r="Q159" s="83" t="s">
        <v>188</v>
      </c>
      <c r="R159" s="83" t="s">
        <v>189</v>
      </c>
    </row>
    <row r="160" spans="2:18" ht="15.75">
      <c r="B160" s="99">
        <v>157</v>
      </c>
      <c r="C160" s="145" t="s">
        <v>2392</v>
      </c>
      <c r="D160" s="83">
        <v>3</v>
      </c>
      <c r="E160" s="83">
        <v>6</v>
      </c>
      <c r="F160" s="83" t="s">
        <v>189</v>
      </c>
      <c r="G160" s="83" t="s">
        <v>189</v>
      </c>
      <c r="H160" s="83" t="s">
        <v>189</v>
      </c>
      <c r="I160" s="83" t="s">
        <v>189</v>
      </c>
      <c r="J160" s="83" t="s">
        <v>189</v>
      </c>
      <c r="K160" s="83" t="s">
        <v>189</v>
      </c>
      <c r="L160" s="83" t="s">
        <v>189</v>
      </c>
      <c r="M160" s="83" t="s">
        <v>189</v>
      </c>
      <c r="N160" s="83" t="s">
        <v>188</v>
      </c>
      <c r="O160" s="83" t="s">
        <v>188</v>
      </c>
      <c r="P160" s="83" t="s">
        <v>189</v>
      </c>
      <c r="Q160" s="83" t="s">
        <v>188</v>
      </c>
      <c r="R160" s="83" t="s">
        <v>189</v>
      </c>
    </row>
    <row r="161" spans="2:18" ht="15.75">
      <c r="B161" s="99">
        <v>158</v>
      </c>
      <c r="C161" s="145" t="s">
        <v>2394</v>
      </c>
      <c r="D161" s="83">
        <v>3</v>
      </c>
      <c r="E161" s="83">
        <v>6</v>
      </c>
      <c r="F161" s="83" t="s">
        <v>189</v>
      </c>
      <c r="G161" s="83" t="s">
        <v>189</v>
      </c>
      <c r="H161" s="83" t="s">
        <v>189</v>
      </c>
      <c r="I161" s="83" t="s">
        <v>189</v>
      </c>
      <c r="J161" s="83" t="s">
        <v>189</v>
      </c>
      <c r="K161" s="83" t="s">
        <v>189</v>
      </c>
      <c r="L161" s="83" t="s">
        <v>189</v>
      </c>
      <c r="M161" s="83" t="s">
        <v>189</v>
      </c>
      <c r="N161" s="83" t="s">
        <v>188</v>
      </c>
      <c r="O161" s="83" t="s">
        <v>188</v>
      </c>
      <c r="P161" s="83" t="s">
        <v>189</v>
      </c>
      <c r="Q161" s="83" t="s">
        <v>188</v>
      </c>
      <c r="R161" s="83" t="s">
        <v>189</v>
      </c>
    </row>
    <row r="162" spans="2:18" ht="15.75">
      <c r="B162" s="99">
        <v>159</v>
      </c>
      <c r="C162" s="145" t="s">
        <v>2397</v>
      </c>
      <c r="D162" s="83">
        <v>3</v>
      </c>
      <c r="E162" s="83">
        <v>6</v>
      </c>
      <c r="F162" s="83" t="s">
        <v>189</v>
      </c>
      <c r="G162" s="83" t="s">
        <v>189</v>
      </c>
      <c r="H162" s="83" t="s">
        <v>189</v>
      </c>
      <c r="I162" s="83" t="s">
        <v>189</v>
      </c>
      <c r="J162" s="83" t="s">
        <v>189</v>
      </c>
      <c r="K162" s="83" t="s">
        <v>189</v>
      </c>
      <c r="L162" s="83" t="s">
        <v>189</v>
      </c>
      <c r="M162" s="83" t="s">
        <v>189</v>
      </c>
      <c r="N162" s="83" t="s">
        <v>188</v>
      </c>
      <c r="O162" s="83" t="s">
        <v>188</v>
      </c>
      <c r="P162" s="83" t="s">
        <v>189</v>
      </c>
      <c r="Q162" s="83" t="s">
        <v>188</v>
      </c>
      <c r="R162" s="83" t="s">
        <v>189</v>
      </c>
    </row>
    <row r="163" spans="2:18" ht="15.75">
      <c r="B163" s="99">
        <v>160</v>
      </c>
      <c r="C163" s="145" t="s">
        <v>2399</v>
      </c>
      <c r="D163" s="83">
        <v>3</v>
      </c>
      <c r="E163" s="83">
        <v>6</v>
      </c>
      <c r="F163" s="83" t="s">
        <v>189</v>
      </c>
      <c r="G163" s="83" t="s">
        <v>189</v>
      </c>
      <c r="H163" s="83" t="s">
        <v>189</v>
      </c>
      <c r="I163" s="83" t="s">
        <v>189</v>
      </c>
      <c r="J163" s="83" t="s">
        <v>189</v>
      </c>
      <c r="K163" s="83" t="s">
        <v>189</v>
      </c>
      <c r="L163" s="83" t="s">
        <v>189</v>
      </c>
      <c r="M163" s="83" t="s">
        <v>189</v>
      </c>
      <c r="N163" s="83" t="s">
        <v>188</v>
      </c>
      <c r="O163" s="83" t="s">
        <v>188</v>
      </c>
      <c r="P163" s="83" t="s">
        <v>189</v>
      </c>
      <c r="Q163" s="83" t="s">
        <v>188</v>
      </c>
      <c r="R163" s="83" t="s">
        <v>189</v>
      </c>
    </row>
    <row r="164" spans="2:18" ht="15.75">
      <c r="B164" s="99">
        <v>161</v>
      </c>
      <c r="C164" s="145" t="s">
        <v>2401</v>
      </c>
      <c r="D164" s="83">
        <v>3</v>
      </c>
      <c r="E164" s="83">
        <v>6</v>
      </c>
      <c r="F164" s="83" t="s">
        <v>189</v>
      </c>
      <c r="G164" s="83" t="s">
        <v>189</v>
      </c>
      <c r="H164" s="83" t="s">
        <v>189</v>
      </c>
      <c r="I164" s="83" t="s">
        <v>189</v>
      </c>
      <c r="J164" s="83" t="s">
        <v>189</v>
      </c>
      <c r="K164" s="83" t="s">
        <v>189</v>
      </c>
      <c r="L164" s="83" t="s">
        <v>189</v>
      </c>
      <c r="M164" s="83" t="s">
        <v>189</v>
      </c>
      <c r="N164" s="83" t="s">
        <v>188</v>
      </c>
      <c r="O164" s="83" t="s">
        <v>188</v>
      </c>
      <c r="P164" s="83" t="s">
        <v>189</v>
      </c>
      <c r="Q164" s="83" t="s">
        <v>188</v>
      </c>
      <c r="R164" s="83" t="s">
        <v>189</v>
      </c>
    </row>
    <row r="165" spans="2:18" ht="15.75">
      <c r="B165" s="99">
        <v>162</v>
      </c>
      <c r="C165" s="145" t="s">
        <v>2404</v>
      </c>
      <c r="D165" s="83">
        <v>3</v>
      </c>
      <c r="E165" s="83">
        <v>6</v>
      </c>
      <c r="F165" s="83" t="s">
        <v>189</v>
      </c>
      <c r="G165" s="83" t="s">
        <v>189</v>
      </c>
      <c r="H165" s="83" t="s">
        <v>189</v>
      </c>
      <c r="I165" s="83" t="s">
        <v>189</v>
      </c>
      <c r="J165" s="83" t="s">
        <v>189</v>
      </c>
      <c r="K165" s="83" t="s">
        <v>189</v>
      </c>
      <c r="L165" s="83" t="s">
        <v>189</v>
      </c>
      <c r="M165" s="83" t="s">
        <v>189</v>
      </c>
      <c r="N165" s="83" t="s">
        <v>188</v>
      </c>
      <c r="O165" s="83" t="s">
        <v>188</v>
      </c>
      <c r="P165" s="83" t="s">
        <v>189</v>
      </c>
      <c r="Q165" s="83" t="s">
        <v>188</v>
      </c>
      <c r="R165" s="83" t="s">
        <v>189</v>
      </c>
    </row>
    <row r="166" spans="2:18" ht="15.75">
      <c r="B166" s="99">
        <v>163</v>
      </c>
      <c r="C166" s="145" t="s">
        <v>2406</v>
      </c>
      <c r="D166" s="83">
        <v>3</v>
      </c>
      <c r="E166" s="83">
        <v>6</v>
      </c>
      <c r="F166" s="83" t="s">
        <v>188</v>
      </c>
      <c r="G166" s="83" t="s">
        <v>189</v>
      </c>
      <c r="H166" s="83" t="s">
        <v>189</v>
      </c>
      <c r="I166" s="83" t="s">
        <v>189</v>
      </c>
      <c r="J166" s="83" t="s">
        <v>189</v>
      </c>
      <c r="K166" s="83" t="s">
        <v>189</v>
      </c>
      <c r="L166" s="83" t="s">
        <v>189</v>
      </c>
      <c r="M166" s="83" t="s">
        <v>189</v>
      </c>
      <c r="N166" s="83" t="s">
        <v>188</v>
      </c>
      <c r="O166" s="83" t="s">
        <v>188</v>
      </c>
      <c r="P166" s="83" t="s">
        <v>189</v>
      </c>
      <c r="Q166" s="83" t="s">
        <v>188</v>
      </c>
      <c r="R166" s="83" t="s">
        <v>189</v>
      </c>
    </row>
    <row r="167" spans="2:18" ht="15.75">
      <c r="B167" s="99">
        <v>164</v>
      </c>
      <c r="C167" s="145" t="s">
        <v>2408</v>
      </c>
      <c r="D167" s="83">
        <v>3</v>
      </c>
      <c r="E167" s="83">
        <v>6</v>
      </c>
      <c r="F167" s="83" t="s">
        <v>189</v>
      </c>
      <c r="G167" s="83" t="s">
        <v>189</v>
      </c>
      <c r="H167" s="83" t="s">
        <v>189</v>
      </c>
      <c r="I167" s="83" t="s">
        <v>189</v>
      </c>
      <c r="J167" s="83" t="s">
        <v>189</v>
      </c>
      <c r="K167" s="83" t="s">
        <v>189</v>
      </c>
      <c r="L167" s="83" t="s">
        <v>189</v>
      </c>
      <c r="M167" s="83" t="s">
        <v>189</v>
      </c>
      <c r="N167" s="83" t="s">
        <v>188</v>
      </c>
      <c r="O167" s="83" t="s">
        <v>188</v>
      </c>
      <c r="P167" s="83" t="s">
        <v>189</v>
      </c>
      <c r="Q167" s="83" t="s">
        <v>188</v>
      </c>
      <c r="R167" s="83" t="s">
        <v>189</v>
      </c>
    </row>
    <row r="168" spans="2:18" ht="15.75">
      <c r="B168" s="99">
        <v>165</v>
      </c>
      <c r="C168" s="145" t="s">
        <v>2410</v>
      </c>
      <c r="D168" s="83">
        <v>3</v>
      </c>
      <c r="E168" s="83">
        <v>6</v>
      </c>
      <c r="F168" s="83" t="s">
        <v>189</v>
      </c>
      <c r="G168" s="83" t="s">
        <v>189</v>
      </c>
      <c r="H168" s="83" t="s">
        <v>189</v>
      </c>
      <c r="I168" s="83" t="s">
        <v>189</v>
      </c>
      <c r="J168" s="83" t="s">
        <v>189</v>
      </c>
      <c r="K168" s="83" t="s">
        <v>189</v>
      </c>
      <c r="L168" s="83" t="s">
        <v>189</v>
      </c>
      <c r="M168" s="83" t="s">
        <v>189</v>
      </c>
      <c r="N168" s="83" t="s">
        <v>188</v>
      </c>
      <c r="O168" s="83" t="s">
        <v>188</v>
      </c>
      <c r="P168" s="83" t="s">
        <v>189</v>
      </c>
      <c r="Q168" s="83" t="s">
        <v>188</v>
      </c>
      <c r="R168" s="83" t="s">
        <v>189</v>
      </c>
    </row>
    <row r="169" spans="2:18" ht="15.75">
      <c r="B169" s="99">
        <v>166</v>
      </c>
      <c r="C169" s="145" t="s">
        <v>2413</v>
      </c>
      <c r="D169" s="83">
        <v>3</v>
      </c>
      <c r="E169" s="83">
        <v>6</v>
      </c>
      <c r="F169" s="83" t="s">
        <v>189</v>
      </c>
      <c r="G169" s="83" t="s">
        <v>189</v>
      </c>
      <c r="H169" s="83" t="s">
        <v>189</v>
      </c>
      <c r="I169" s="83" t="s">
        <v>189</v>
      </c>
      <c r="J169" s="83" t="s">
        <v>189</v>
      </c>
      <c r="K169" s="83" t="s">
        <v>189</v>
      </c>
      <c r="L169" s="83" t="s">
        <v>189</v>
      </c>
      <c r="M169" s="83" t="s">
        <v>189</v>
      </c>
      <c r="N169" s="83" t="s">
        <v>188</v>
      </c>
      <c r="O169" s="83" t="s">
        <v>188</v>
      </c>
      <c r="P169" s="83" t="s">
        <v>189</v>
      </c>
      <c r="Q169" s="83" t="s">
        <v>188</v>
      </c>
      <c r="R169" s="83" t="s">
        <v>189</v>
      </c>
    </row>
    <row r="170" spans="2:18" ht="15.75">
      <c r="B170" s="99">
        <v>167</v>
      </c>
      <c r="C170" s="145" t="s">
        <v>2416</v>
      </c>
      <c r="D170" s="83">
        <v>3</v>
      </c>
      <c r="E170" s="83">
        <v>6</v>
      </c>
      <c r="F170" s="83" t="s">
        <v>189</v>
      </c>
      <c r="G170" s="83" t="s">
        <v>189</v>
      </c>
      <c r="H170" s="83" t="s">
        <v>189</v>
      </c>
      <c r="I170" s="83" t="s">
        <v>189</v>
      </c>
      <c r="J170" s="83" t="s">
        <v>189</v>
      </c>
      <c r="K170" s="83" t="s">
        <v>189</v>
      </c>
      <c r="L170" s="83" t="s">
        <v>189</v>
      </c>
      <c r="M170" s="83" t="s">
        <v>189</v>
      </c>
      <c r="N170" s="83" t="s">
        <v>188</v>
      </c>
      <c r="O170" s="83" t="s">
        <v>188</v>
      </c>
      <c r="P170" s="83" t="s">
        <v>189</v>
      </c>
      <c r="Q170" s="83" t="s">
        <v>188</v>
      </c>
      <c r="R170" s="83" t="s">
        <v>189</v>
      </c>
    </row>
    <row r="171" spans="2:18" ht="15.75">
      <c r="B171" s="99">
        <v>168</v>
      </c>
      <c r="C171" s="145" t="s">
        <v>2419</v>
      </c>
      <c r="D171" s="83">
        <v>3</v>
      </c>
      <c r="E171" s="83">
        <v>6</v>
      </c>
      <c r="F171" s="83" t="s">
        <v>189</v>
      </c>
      <c r="G171" s="83" t="s">
        <v>189</v>
      </c>
      <c r="H171" s="83" t="s">
        <v>189</v>
      </c>
      <c r="I171" s="83" t="s">
        <v>189</v>
      </c>
      <c r="J171" s="83" t="s">
        <v>189</v>
      </c>
      <c r="K171" s="83" t="s">
        <v>189</v>
      </c>
      <c r="L171" s="83" t="s">
        <v>189</v>
      </c>
      <c r="M171" s="83" t="s">
        <v>189</v>
      </c>
      <c r="N171" s="83" t="s">
        <v>188</v>
      </c>
      <c r="O171" s="83" t="s">
        <v>188</v>
      </c>
      <c r="P171" s="83" t="s">
        <v>189</v>
      </c>
      <c r="Q171" s="83" t="s">
        <v>188</v>
      </c>
      <c r="R171" s="83" t="s">
        <v>189</v>
      </c>
    </row>
    <row r="172" spans="2:18" ht="15.75">
      <c r="B172" s="99">
        <v>169</v>
      </c>
      <c r="C172" s="145" t="s">
        <v>2419</v>
      </c>
      <c r="D172" s="83">
        <v>3</v>
      </c>
      <c r="E172" s="83">
        <v>6</v>
      </c>
      <c r="F172" s="83" t="s">
        <v>189</v>
      </c>
      <c r="G172" s="83" t="s">
        <v>189</v>
      </c>
      <c r="H172" s="83" t="s">
        <v>189</v>
      </c>
      <c r="I172" s="83" t="s">
        <v>189</v>
      </c>
      <c r="J172" s="83" t="s">
        <v>189</v>
      </c>
      <c r="K172" s="83" t="s">
        <v>189</v>
      </c>
      <c r="L172" s="83" t="s">
        <v>189</v>
      </c>
      <c r="M172" s="83" t="s">
        <v>189</v>
      </c>
      <c r="N172" s="83" t="s">
        <v>188</v>
      </c>
      <c r="O172" s="83" t="s">
        <v>188</v>
      </c>
      <c r="P172" s="83" t="s">
        <v>189</v>
      </c>
      <c r="Q172" s="83" t="s">
        <v>188</v>
      </c>
      <c r="R172" s="83" t="s">
        <v>189</v>
      </c>
    </row>
    <row r="173" spans="2:18" ht="15.75">
      <c r="B173" s="99">
        <v>170</v>
      </c>
      <c r="C173" s="145" t="s">
        <v>2422</v>
      </c>
      <c r="D173" s="83">
        <v>3</v>
      </c>
      <c r="E173" s="83">
        <v>6</v>
      </c>
      <c r="F173" s="83" t="s">
        <v>189</v>
      </c>
      <c r="G173" s="83" t="s">
        <v>189</v>
      </c>
      <c r="H173" s="83" t="s">
        <v>189</v>
      </c>
      <c r="I173" s="83" t="s">
        <v>189</v>
      </c>
      <c r="J173" s="83" t="s">
        <v>189</v>
      </c>
      <c r="K173" s="83" t="s">
        <v>189</v>
      </c>
      <c r="L173" s="83" t="s">
        <v>189</v>
      </c>
      <c r="M173" s="83" t="s">
        <v>189</v>
      </c>
      <c r="N173" s="83" t="s">
        <v>188</v>
      </c>
      <c r="O173" s="83" t="s">
        <v>188</v>
      </c>
      <c r="P173" s="83" t="s">
        <v>189</v>
      </c>
      <c r="Q173" s="83" t="s">
        <v>188</v>
      </c>
      <c r="R173" s="83" t="s">
        <v>189</v>
      </c>
    </row>
    <row r="174" spans="2:18" ht="15.75">
      <c r="B174" s="99">
        <v>171</v>
      </c>
      <c r="C174" s="145" t="s">
        <v>2425</v>
      </c>
      <c r="D174" s="83">
        <v>3</v>
      </c>
      <c r="E174" s="83">
        <v>6</v>
      </c>
      <c r="F174" s="83" t="s">
        <v>189</v>
      </c>
      <c r="G174" s="83" t="s">
        <v>189</v>
      </c>
      <c r="H174" s="83" t="s">
        <v>189</v>
      </c>
      <c r="I174" s="83" t="s">
        <v>189</v>
      </c>
      <c r="J174" s="83" t="s">
        <v>189</v>
      </c>
      <c r="K174" s="83" t="s">
        <v>189</v>
      </c>
      <c r="L174" s="83" t="s">
        <v>189</v>
      </c>
      <c r="M174" s="83" t="s">
        <v>189</v>
      </c>
      <c r="N174" s="83" t="s">
        <v>188</v>
      </c>
      <c r="O174" s="83" t="s">
        <v>188</v>
      </c>
      <c r="P174" s="83" t="s">
        <v>189</v>
      </c>
      <c r="Q174" s="83" t="s">
        <v>188</v>
      </c>
      <c r="R174" s="83" t="s">
        <v>189</v>
      </c>
    </row>
    <row r="175" spans="2:18" ht="15.75">
      <c r="B175" s="99">
        <v>172</v>
      </c>
      <c r="C175" s="145" t="s">
        <v>2428</v>
      </c>
      <c r="D175" s="83">
        <v>3</v>
      </c>
      <c r="E175" s="83">
        <v>6</v>
      </c>
      <c r="F175" s="83" t="s">
        <v>189</v>
      </c>
      <c r="G175" s="83" t="s">
        <v>189</v>
      </c>
      <c r="H175" s="83" t="s">
        <v>189</v>
      </c>
      <c r="I175" s="83" t="s">
        <v>189</v>
      </c>
      <c r="J175" s="83" t="s">
        <v>189</v>
      </c>
      <c r="K175" s="83" t="s">
        <v>189</v>
      </c>
      <c r="L175" s="83" t="s">
        <v>189</v>
      </c>
      <c r="M175" s="83" t="s">
        <v>189</v>
      </c>
      <c r="N175" s="83" t="s">
        <v>188</v>
      </c>
      <c r="O175" s="83" t="s">
        <v>188</v>
      </c>
      <c r="P175" s="83" t="s">
        <v>189</v>
      </c>
      <c r="Q175" s="83" t="s">
        <v>188</v>
      </c>
      <c r="R175" s="83" t="s">
        <v>189</v>
      </c>
    </row>
    <row r="176" spans="2:18" ht="15.75">
      <c r="B176" s="99">
        <v>173</v>
      </c>
      <c r="C176" s="145" t="s">
        <v>2431</v>
      </c>
      <c r="D176" s="83">
        <v>3</v>
      </c>
      <c r="E176" s="83">
        <v>6</v>
      </c>
      <c r="F176" s="83" t="s">
        <v>189</v>
      </c>
      <c r="G176" s="83" t="s">
        <v>189</v>
      </c>
      <c r="H176" s="83" t="s">
        <v>189</v>
      </c>
      <c r="I176" s="83" t="s">
        <v>189</v>
      </c>
      <c r="J176" s="83" t="s">
        <v>189</v>
      </c>
      <c r="K176" s="83" t="s">
        <v>189</v>
      </c>
      <c r="L176" s="83" t="s">
        <v>189</v>
      </c>
      <c r="M176" s="83" t="s">
        <v>189</v>
      </c>
      <c r="N176" s="83" t="s">
        <v>188</v>
      </c>
      <c r="O176" s="83" t="s">
        <v>188</v>
      </c>
      <c r="P176" s="83" t="s">
        <v>189</v>
      </c>
      <c r="Q176" s="83" t="s">
        <v>188</v>
      </c>
      <c r="R176" s="83" t="s">
        <v>189</v>
      </c>
    </row>
    <row r="177" spans="2:18" ht="15.75">
      <c r="B177" s="99">
        <v>174</v>
      </c>
      <c r="C177" s="145" t="s">
        <v>2434</v>
      </c>
      <c r="D177" s="83">
        <v>3</v>
      </c>
      <c r="E177" s="83">
        <v>6</v>
      </c>
      <c r="F177" s="83" t="s">
        <v>189</v>
      </c>
      <c r="G177" s="83" t="s">
        <v>189</v>
      </c>
      <c r="H177" s="83" t="s">
        <v>189</v>
      </c>
      <c r="I177" s="83" t="s">
        <v>189</v>
      </c>
      <c r="J177" s="83" t="s">
        <v>189</v>
      </c>
      <c r="K177" s="83" t="s">
        <v>189</v>
      </c>
      <c r="L177" s="83" t="s">
        <v>189</v>
      </c>
      <c r="M177" s="83" t="s">
        <v>189</v>
      </c>
      <c r="N177" s="83" t="s">
        <v>188</v>
      </c>
      <c r="O177" s="83" t="s">
        <v>188</v>
      </c>
      <c r="P177" s="83" t="s">
        <v>189</v>
      </c>
      <c r="Q177" s="83" t="s">
        <v>188</v>
      </c>
      <c r="R177" s="83" t="s">
        <v>189</v>
      </c>
    </row>
    <row r="178" spans="2:18" ht="15.75">
      <c r="B178" s="99">
        <v>175</v>
      </c>
      <c r="C178" s="145" t="s">
        <v>2437</v>
      </c>
      <c r="D178" s="83">
        <v>3</v>
      </c>
      <c r="E178" s="83">
        <v>6</v>
      </c>
      <c r="F178" s="83" t="s">
        <v>189</v>
      </c>
      <c r="G178" s="83" t="s">
        <v>189</v>
      </c>
      <c r="H178" s="83" t="s">
        <v>189</v>
      </c>
      <c r="I178" s="83" t="s">
        <v>189</v>
      </c>
      <c r="J178" s="83" t="s">
        <v>189</v>
      </c>
      <c r="K178" s="83" t="s">
        <v>189</v>
      </c>
      <c r="L178" s="83" t="s">
        <v>189</v>
      </c>
      <c r="M178" s="83" t="s">
        <v>189</v>
      </c>
      <c r="N178" s="83" t="s">
        <v>188</v>
      </c>
      <c r="O178" s="83" t="s">
        <v>188</v>
      </c>
      <c r="P178" s="83" t="s">
        <v>189</v>
      </c>
      <c r="Q178" s="83" t="s">
        <v>188</v>
      </c>
      <c r="R178" s="83" t="s">
        <v>189</v>
      </c>
    </row>
    <row r="179" spans="2:18" ht="15.75">
      <c r="B179" s="99">
        <v>176</v>
      </c>
      <c r="C179" s="145" t="s">
        <v>2439</v>
      </c>
      <c r="D179" s="83">
        <v>3</v>
      </c>
      <c r="E179" s="83">
        <v>6</v>
      </c>
      <c r="F179" s="83" t="s">
        <v>189</v>
      </c>
      <c r="G179" s="83" t="s">
        <v>189</v>
      </c>
      <c r="H179" s="83" t="s">
        <v>189</v>
      </c>
      <c r="I179" s="83" t="s">
        <v>189</v>
      </c>
      <c r="J179" s="83" t="s">
        <v>189</v>
      </c>
      <c r="K179" s="83" t="s">
        <v>189</v>
      </c>
      <c r="L179" s="83" t="s">
        <v>189</v>
      </c>
      <c r="M179" s="83" t="s">
        <v>189</v>
      </c>
      <c r="N179" s="83" t="s">
        <v>188</v>
      </c>
      <c r="O179" s="83" t="s">
        <v>188</v>
      </c>
      <c r="P179" s="83" t="s">
        <v>189</v>
      </c>
      <c r="Q179" s="83" t="s">
        <v>188</v>
      </c>
      <c r="R179" s="83" t="s">
        <v>189</v>
      </c>
    </row>
    <row r="180" spans="2:18" ht="15.75">
      <c r="B180" s="99">
        <v>177</v>
      </c>
      <c r="C180" s="145" t="s">
        <v>2442</v>
      </c>
      <c r="D180" s="83">
        <v>3</v>
      </c>
      <c r="E180" s="83">
        <v>6</v>
      </c>
      <c r="F180" s="83" t="s">
        <v>189</v>
      </c>
      <c r="G180" s="83" t="s">
        <v>189</v>
      </c>
      <c r="H180" s="83" t="s">
        <v>189</v>
      </c>
      <c r="I180" s="83" t="s">
        <v>189</v>
      </c>
      <c r="J180" s="83" t="s">
        <v>189</v>
      </c>
      <c r="K180" s="83" t="s">
        <v>189</v>
      </c>
      <c r="L180" s="83" t="s">
        <v>189</v>
      </c>
      <c r="M180" s="83" t="s">
        <v>189</v>
      </c>
      <c r="N180" s="83" t="s">
        <v>188</v>
      </c>
      <c r="O180" s="83" t="s">
        <v>188</v>
      </c>
      <c r="P180" s="83" t="s">
        <v>189</v>
      </c>
      <c r="Q180" s="83" t="s">
        <v>188</v>
      </c>
      <c r="R180" s="83" t="s">
        <v>189</v>
      </c>
    </row>
    <row r="181" spans="2:18" ht="15.75">
      <c r="B181" s="99">
        <v>178</v>
      </c>
      <c r="C181" s="145" t="s">
        <v>2444</v>
      </c>
      <c r="D181" s="83">
        <v>3</v>
      </c>
      <c r="E181" s="83">
        <v>6</v>
      </c>
      <c r="F181" s="83" t="s">
        <v>189</v>
      </c>
      <c r="G181" s="83" t="s">
        <v>189</v>
      </c>
      <c r="H181" s="83" t="s">
        <v>189</v>
      </c>
      <c r="I181" s="83" t="s">
        <v>189</v>
      </c>
      <c r="J181" s="83" t="s">
        <v>189</v>
      </c>
      <c r="K181" s="83" t="s">
        <v>189</v>
      </c>
      <c r="L181" s="83" t="s">
        <v>189</v>
      </c>
      <c r="M181" s="83" t="s">
        <v>189</v>
      </c>
      <c r="N181" s="83" t="s">
        <v>188</v>
      </c>
      <c r="O181" s="83" t="s">
        <v>188</v>
      </c>
      <c r="P181" s="83" t="s">
        <v>189</v>
      </c>
      <c r="Q181" s="83" t="s">
        <v>188</v>
      </c>
      <c r="R181" s="83" t="s">
        <v>189</v>
      </c>
    </row>
    <row r="182" spans="2:18" ht="15.75">
      <c r="B182" s="99">
        <v>179</v>
      </c>
      <c r="C182" s="145" t="s">
        <v>2446</v>
      </c>
      <c r="D182" s="83">
        <v>3</v>
      </c>
      <c r="E182" s="83">
        <v>6</v>
      </c>
      <c r="F182" s="83" t="s">
        <v>189</v>
      </c>
      <c r="G182" s="83" t="s">
        <v>189</v>
      </c>
      <c r="H182" s="83" t="s">
        <v>189</v>
      </c>
      <c r="I182" s="83" t="s">
        <v>189</v>
      </c>
      <c r="J182" s="83" t="s">
        <v>189</v>
      </c>
      <c r="K182" s="83" t="s">
        <v>189</v>
      </c>
      <c r="L182" s="83" t="s">
        <v>189</v>
      </c>
      <c r="M182" s="83" t="s">
        <v>189</v>
      </c>
      <c r="N182" s="83" t="s">
        <v>188</v>
      </c>
      <c r="O182" s="83" t="s">
        <v>188</v>
      </c>
      <c r="P182" s="83" t="s">
        <v>189</v>
      </c>
      <c r="Q182" s="83" t="s">
        <v>188</v>
      </c>
      <c r="R182" s="83" t="s">
        <v>189</v>
      </c>
    </row>
    <row r="183" spans="2:18" ht="15.75">
      <c r="B183" s="99">
        <v>180</v>
      </c>
      <c r="C183" s="145" t="s">
        <v>2448</v>
      </c>
      <c r="D183" s="83">
        <v>3</v>
      </c>
      <c r="E183" s="83">
        <v>6</v>
      </c>
      <c r="F183" s="83" t="s">
        <v>189</v>
      </c>
      <c r="G183" s="83" t="s">
        <v>189</v>
      </c>
      <c r="H183" s="83" t="s">
        <v>189</v>
      </c>
      <c r="I183" s="83" t="s">
        <v>189</v>
      </c>
      <c r="J183" s="83" t="s">
        <v>189</v>
      </c>
      <c r="K183" s="83" t="s">
        <v>189</v>
      </c>
      <c r="L183" s="83" t="s">
        <v>189</v>
      </c>
      <c r="M183" s="83" t="s">
        <v>189</v>
      </c>
      <c r="N183" s="83" t="s">
        <v>188</v>
      </c>
      <c r="O183" s="83" t="s">
        <v>188</v>
      </c>
      <c r="P183" s="83" t="s">
        <v>189</v>
      </c>
      <c r="Q183" s="83" t="s">
        <v>188</v>
      </c>
      <c r="R183" s="83" t="s">
        <v>189</v>
      </c>
    </row>
    <row r="184" spans="2:18" ht="15.75">
      <c r="B184" s="99">
        <v>181</v>
      </c>
      <c r="C184" s="145" t="s">
        <v>2451</v>
      </c>
      <c r="D184" s="83">
        <v>3</v>
      </c>
      <c r="E184" s="83">
        <v>6</v>
      </c>
      <c r="F184" s="83" t="s">
        <v>189</v>
      </c>
      <c r="G184" s="83" t="s">
        <v>189</v>
      </c>
      <c r="H184" s="83" t="s">
        <v>189</v>
      </c>
      <c r="I184" s="83" t="s">
        <v>189</v>
      </c>
      <c r="J184" s="83" t="s">
        <v>189</v>
      </c>
      <c r="K184" s="83" t="s">
        <v>189</v>
      </c>
      <c r="L184" s="83" t="s">
        <v>189</v>
      </c>
      <c r="M184" s="83" t="s">
        <v>189</v>
      </c>
      <c r="N184" s="83" t="s">
        <v>188</v>
      </c>
      <c r="O184" s="83" t="s">
        <v>188</v>
      </c>
      <c r="P184" s="83" t="s">
        <v>189</v>
      </c>
      <c r="Q184" s="83" t="s">
        <v>188</v>
      </c>
      <c r="R184" s="83" t="s">
        <v>189</v>
      </c>
    </row>
    <row r="185" spans="2:18" ht="15.75">
      <c r="B185" s="99">
        <v>182</v>
      </c>
      <c r="C185" s="145" t="s">
        <v>2453</v>
      </c>
      <c r="D185" s="83">
        <v>3</v>
      </c>
      <c r="E185" s="83">
        <v>6</v>
      </c>
      <c r="F185" s="83" t="s">
        <v>189</v>
      </c>
      <c r="G185" s="83" t="s">
        <v>189</v>
      </c>
      <c r="H185" s="83" t="s">
        <v>189</v>
      </c>
      <c r="I185" s="83" t="s">
        <v>189</v>
      </c>
      <c r="J185" s="83" t="s">
        <v>189</v>
      </c>
      <c r="K185" s="83" t="s">
        <v>189</v>
      </c>
      <c r="L185" s="83" t="s">
        <v>189</v>
      </c>
      <c r="M185" s="83" t="s">
        <v>189</v>
      </c>
      <c r="N185" s="83" t="s">
        <v>188</v>
      </c>
      <c r="O185" s="83" t="s">
        <v>188</v>
      </c>
      <c r="P185" s="83" t="s">
        <v>189</v>
      </c>
      <c r="Q185" s="83" t="s">
        <v>188</v>
      </c>
      <c r="R185" s="83" t="s">
        <v>189</v>
      </c>
    </row>
    <row r="186" spans="2:18" ht="15.75">
      <c r="B186" s="99">
        <v>183</v>
      </c>
      <c r="C186" s="145" t="s">
        <v>2456</v>
      </c>
      <c r="D186" s="83">
        <v>3</v>
      </c>
      <c r="E186" s="83">
        <v>6</v>
      </c>
      <c r="F186" s="83" t="s">
        <v>189</v>
      </c>
      <c r="G186" s="83" t="s">
        <v>189</v>
      </c>
      <c r="H186" s="83" t="s">
        <v>189</v>
      </c>
      <c r="I186" s="83" t="s">
        <v>189</v>
      </c>
      <c r="J186" s="83" t="s">
        <v>189</v>
      </c>
      <c r="K186" s="83" t="s">
        <v>189</v>
      </c>
      <c r="L186" s="83" t="s">
        <v>189</v>
      </c>
      <c r="M186" s="83" t="s">
        <v>189</v>
      </c>
      <c r="N186" s="83" t="s">
        <v>188</v>
      </c>
      <c r="O186" s="83" t="s">
        <v>188</v>
      </c>
      <c r="P186" s="83" t="s">
        <v>189</v>
      </c>
      <c r="Q186" s="83" t="s">
        <v>188</v>
      </c>
      <c r="R186" s="83" t="s">
        <v>189</v>
      </c>
    </row>
    <row r="187" spans="2:18" ht="15.75">
      <c r="B187" s="99">
        <v>184</v>
      </c>
      <c r="C187" s="145" t="s">
        <v>2451</v>
      </c>
      <c r="D187" s="83">
        <v>3</v>
      </c>
      <c r="E187" s="83">
        <v>6</v>
      </c>
      <c r="F187" s="83" t="s">
        <v>189</v>
      </c>
      <c r="G187" s="83" t="s">
        <v>189</v>
      </c>
      <c r="H187" s="83" t="s">
        <v>189</v>
      </c>
      <c r="I187" s="83" t="s">
        <v>189</v>
      </c>
      <c r="J187" s="83" t="s">
        <v>189</v>
      </c>
      <c r="K187" s="83" t="s">
        <v>189</v>
      </c>
      <c r="L187" s="83" t="s">
        <v>189</v>
      </c>
      <c r="M187" s="83" t="s">
        <v>189</v>
      </c>
      <c r="N187" s="83" t="s">
        <v>188</v>
      </c>
      <c r="O187" s="83" t="s">
        <v>188</v>
      </c>
      <c r="P187" s="83" t="s">
        <v>189</v>
      </c>
      <c r="Q187" s="83" t="s">
        <v>188</v>
      </c>
      <c r="R187" s="83" t="s">
        <v>189</v>
      </c>
    </row>
    <row r="188" spans="2:18" ht="15.75">
      <c r="B188" s="99">
        <v>185</v>
      </c>
      <c r="C188" s="145" t="s">
        <v>2459</v>
      </c>
      <c r="D188" s="83">
        <v>3</v>
      </c>
      <c r="E188" s="83">
        <v>6</v>
      </c>
      <c r="F188" s="83" t="s">
        <v>189</v>
      </c>
      <c r="G188" s="83" t="s">
        <v>189</v>
      </c>
      <c r="H188" s="83" t="s">
        <v>189</v>
      </c>
      <c r="I188" s="83" t="s">
        <v>189</v>
      </c>
      <c r="J188" s="83" t="s">
        <v>189</v>
      </c>
      <c r="K188" s="83" t="s">
        <v>189</v>
      </c>
      <c r="L188" s="83" t="s">
        <v>189</v>
      </c>
      <c r="M188" s="83" t="s">
        <v>189</v>
      </c>
      <c r="N188" s="83" t="s">
        <v>188</v>
      </c>
      <c r="O188" s="83" t="s">
        <v>188</v>
      </c>
      <c r="P188" s="83" t="s">
        <v>189</v>
      </c>
      <c r="Q188" s="83" t="s">
        <v>188</v>
      </c>
      <c r="R188" s="83" t="s">
        <v>189</v>
      </c>
    </row>
    <row r="189" spans="2:18" ht="15.75">
      <c r="B189" s="99">
        <v>186</v>
      </c>
      <c r="C189" s="145" t="s">
        <v>2459</v>
      </c>
      <c r="D189" s="83">
        <v>3</v>
      </c>
      <c r="E189" s="83">
        <v>6</v>
      </c>
      <c r="F189" s="83" t="s">
        <v>189</v>
      </c>
      <c r="G189" s="83" t="s">
        <v>189</v>
      </c>
      <c r="H189" s="83" t="s">
        <v>189</v>
      </c>
      <c r="I189" s="83" t="s">
        <v>189</v>
      </c>
      <c r="J189" s="83" t="s">
        <v>189</v>
      </c>
      <c r="K189" s="83" t="s">
        <v>189</v>
      </c>
      <c r="L189" s="83" t="s">
        <v>189</v>
      </c>
      <c r="M189" s="83" t="s">
        <v>189</v>
      </c>
      <c r="N189" s="83" t="s">
        <v>188</v>
      </c>
      <c r="O189" s="83" t="s">
        <v>188</v>
      </c>
      <c r="P189" s="83" t="s">
        <v>189</v>
      </c>
      <c r="Q189" s="83" t="s">
        <v>188</v>
      </c>
      <c r="R189" s="83" t="s">
        <v>189</v>
      </c>
    </row>
    <row r="190" spans="2:18" ht="15.75">
      <c r="B190" s="99">
        <v>187</v>
      </c>
      <c r="C190" s="145" t="s">
        <v>2461</v>
      </c>
      <c r="D190" s="83">
        <v>3</v>
      </c>
      <c r="E190" s="83">
        <v>6</v>
      </c>
      <c r="F190" s="83" t="s">
        <v>189</v>
      </c>
      <c r="G190" s="83" t="s">
        <v>189</v>
      </c>
      <c r="H190" s="83" t="s">
        <v>189</v>
      </c>
      <c r="I190" s="83" t="s">
        <v>189</v>
      </c>
      <c r="J190" s="83" t="s">
        <v>189</v>
      </c>
      <c r="K190" s="83" t="s">
        <v>189</v>
      </c>
      <c r="L190" s="83" t="s">
        <v>189</v>
      </c>
      <c r="M190" s="83" t="s">
        <v>189</v>
      </c>
      <c r="N190" s="83" t="s">
        <v>188</v>
      </c>
      <c r="O190" s="83" t="s">
        <v>188</v>
      </c>
      <c r="P190" s="83" t="s">
        <v>189</v>
      </c>
      <c r="Q190" s="83" t="s">
        <v>188</v>
      </c>
      <c r="R190" s="83" t="s">
        <v>189</v>
      </c>
    </row>
    <row r="191" spans="2:18" ht="15.75">
      <c r="B191" s="99">
        <v>188</v>
      </c>
      <c r="C191" s="145" t="s">
        <v>2463</v>
      </c>
      <c r="D191" s="83">
        <v>3</v>
      </c>
      <c r="E191" s="83">
        <v>6</v>
      </c>
      <c r="F191" s="83" t="s">
        <v>189</v>
      </c>
      <c r="G191" s="83" t="s">
        <v>189</v>
      </c>
      <c r="H191" s="83" t="s">
        <v>189</v>
      </c>
      <c r="I191" s="83" t="s">
        <v>189</v>
      </c>
      <c r="J191" s="83" t="s">
        <v>189</v>
      </c>
      <c r="K191" s="83" t="s">
        <v>189</v>
      </c>
      <c r="L191" s="83" t="s">
        <v>189</v>
      </c>
      <c r="M191" s="83" t="s">
        <v>189</v>
      </c>
      <c r="N191" s="83" t="s">
        <v>188</v>
      </c>
      <c r="O191" s="83" t="s">
        <v>188</v>
      </c>
      <c r="P191" s="83" t="s">
        <v>189</v>
      </c>
      <c r="Q191" s="83" t="s">
        <v>188</v>
      </c>
      <c r="R191" s="83" t="s">
        <v>189</v>
      </c>
    </row>
    <row r="192" spans="2:18" ht="15.75">
      <c r="B192" s="99">
        <v>189</v>
      </c>
      <c r="C192" s="145" t="s">
        <v>2465</v>
      </c>
      <c r="D192" s="83">
        <v>3</v>
      </c>
      <c r="E192" s="83">
        <v>6</v>
      </c>
      <c r="F192" s="83" t="s">
        <v>189</v>
      </c>
      <c r="G192" s="83" t="s">
        <v>189</v>
      </c>
      <c r="H192" s="83" t="s">
        <v>189</v>
      </c>
      <c r="I192" s="83" t="s">
        <v>189</v>
      </c>
      <c r="J192" s="83" t="s">
        <v>189</v>
      </c>
      <c r="K192" s="83" t="s">
        <v>189</v>
      </c>
      <c r="L192" s="83" t="s">
        <v>189</v>
      </c>
      <c r="M192" s="83" t="s">
        <v>189</v>
      </c>
      <c r="N192" s="83" t="s">
        <v>188</v>
      </c>
      <c r="O192" s="83" t="s">
        <v>188</v>
      </c>
      <c r="P192" s="83" t="s">
        <v>189</v>
      </c>
      <c r="Q192" s="83" t="s">
        <v>188</v>
      </c>
      <c r="R192" s="83" t="s">
        <v>189</v>
      </c>
    </row>
    <row r="193" spans="2:18" ht="15.75">
      <c r="B193" s="99">
        <v>190</v>
      </c>
      <c r="C193" s="145" t="s">
        <v>2465</v>
      </c>
      <c r="D193" s="83">
        <v>3</v>
      </c>
      <c r="E193" s="83">
        <v>6</v>
      </c>
      <c r="F193" s="83" t="s">
        <v>189</v>
      </c>
      <c r="G193" s="83" t="s">
        <v>189</v>
      </c>
      <c r="H193" s="83" t="s">
        <v>189</v>
      </c>
      <c r="I193" s="83" t="s">
        <v>189</v>
      </c>
      <c r="J193" s="83" t="s">
        <v>189</v>
      </c>
      <c r="K193" s="83" t="s">
        <v>189</v>
      </c>
      <c r="L193" s="83" t="s">
        <v>189</v>
      </c>
      <c r="M193" s="83" t="s">
        <v>189</v>
      </c>
      <c r="N193" s="83" t="s">
        <v>188</v>
      </c>
      <c r="O193" s="83" t="s">
        <v>188</v>
      </c>
      <c r="P193" s="83" t="s">
        <v>189</v>
      </c>
      <c r="Q193" s="83" t="s">
        <v>188</v>
      </c>
      <c r="R193" s="83" t="s">
        <v>189</v>
      </c>
    </row>
    <row r="194" spans="2:18" ht="15.75">
      <c r="B194" s="99">
        <v>191</v>
      </c>
      <c r="C194" s="145" t="s">
        <v>2468</v>
      </c>
      <c r="D194" s="83">
        <v>3</v>
      </c>
      <c r="E194" s="83">
        <v>6</v>
      </c>
      <c r="F194" s="83" t="s">
        <v>189</v>
      </c>
      <c r="G194" s="83" t="s">
        <v>189</v>
      </c>
      <c r="H194" s="83" t="s">
        <v>189</v>
      </c>
      <c r="I194" s="83" t="s">
        <v>189</v>
      </c>
      <c r="J194" s="83" t="s">
        <v>189</v>
      </c>
      <c r="K194" s="83" t="s">
        <v>189</v>
      </c>
      <c r="L194" s="83" t="s">
        <v>189</v>
      </c>
      <c r="M194" s="83" t="s">
        <v>189</v>
      </c>
      <c r="N194" s="83" t="s">
        <v>188</v>
      </c>
      <c r="O194" s="83" t="s">
        <v>188</v>
      </c>
      <c r="P194" s="83" t="s">
        <v>189</v>
      </c>
      <c r="Q194" s="83" t="s">
        <v>188</v>
      </c>
      <c r="R194" s="83" t="s">
        <v>189</v>
      </c>
    </row>
    <row r="195" spans="2:18" ht="15.75">
      <c r="B195" s="99">
        <v>192</v>
      </c>
      <c r="C195" s="145" t="s">
        <v>2470</v>
      </c>
      <c r="D195" s="83">
        <v>3</v>
      </c>
      <c r="E195" s="83">
        <v>6</v>
      </c>
      <c r="F195" s="83" t="s">
        <v>189</v>
      </c>
      <c r="G195" s="83" t="s">
        <v>189</v>
      </c>
      <c r="H195" s="83" t="s">
        <v>189</v>
      </c>
      <c r="I195" s="83" t="s">
        <v>189</v>
      </c>
      <c r="J195" s="83" t="s">
        <v>189</v>
      </c>
      <c r="K195" s="83" t="s">
        <v>189</v>
      </c>
      <c r="L195" s="83" t="s">
        <v>189</v>
      </c>
      <c r="M195" s="83" t="s">
        <v>189</v>
      </c>
      <c r="N195" s="83" t="s">
        <v>188</v>
      </c>
      <c r="O195" s="83" t="s">
        <v>188</v>
      </c>
      <c r="P195" s="83" t="s">
        <v>189</v>
      </c>
      <c r="Q195" s="83" t="s">
        <v>188</v>
      </c>
      <c r="R195" s="83" t="s">
        <v>189</v>
      </c>
    </row>
    <row r="196" spans="2:18" ht="15.75">
      <c r="B196" s="99">
        <v>193</v>
      </c>
      <c r="C196" s="145" t="s">
        <v>2472</v>
      </c>
      <c r="D196" s="83">
        <v>3</v>
      </c>
      <c r="E196" s="83">
        <v>6</v>
      </c>
      <c r="F196" s="83" t="s">
        <v>188</v>
      </c>
      <c r="G196" s="83" t="s">
        <v>189</v>
      </c>
      <c r="H196" s="83" t="s">
        <v>189</v>
      </c>
      <c r="I196" s="83" t="s">
        <v>189</v>
      </c>
      <c r="J196" s="83" t="s">
        <v>189</v>
      </c>
      <c r="K196" s="83" t="s">
        <v>189</v>
      </c>
      <c r="L196" s="83" t="s">
        <v>189</v>
      </c>
      <c r="M196" s="83" t="s">
        <v>189</v>
      </c>
      <c r="N196" s="83" t="s">
        <v>188</v>
      </c>
      <c r="O196" s="83" t="s">
        <v>188</v>
      </c>
      <c r="P196" s="83" t="s">
        <v>189</v>
      </c>
      <c r="Q196" s="83" t="s">
        <v>188</v>
      </c>
      <c r="R196" s="83" t="s">
        <v>189</v>
      </c>
    </row>
    <row r="197" spans="2:18" ht="15.75">
      <c r="B197" s="99">
        <v>194</v>
      </c>
      <c r="C197" s="145" t="s">
        <v>2472</v>
      </c>
      <c r="D197" s="83">
        <v>3</v>
      </c>
      <c r="E197" s="83">
        <v>6</v>
      </c>
      <c r="F197" s="83" t="s">
        <v>189</v>
      </c>
      <c r="G197" s="83" t="s">
        <v>189</v>
      </c>
      <c r="H197" s="83" t="s">
        <v>189</v>
      </c>
      <c r="I197" s="83" t="s">
        <v>189</v>
      </c>
      <c r="J197" s="83" t="s">
        <v>189</v>
      </c>
      <c r="K197" s="83" t="s">
        <v>189</v>
      </c>
      <c r="L197" s="83" t="s">
        <v>189</v>
      </c>
      <c r="M197" s="83" t="s">
        <v>189</v>
      </c>
      <c r="N197" s="83" t="s">
        <v>188</v>
      </c>
      <c r="O197" s="83" t="s">
        <v>188</v>
      </c>
      <c r="P197" s="83" t="s">
        <v>189</v>
      </c>
      <c r="Q197" s="83" t="s">
        <v>188</v>
      </c>
      <c r="R197" s="83" t="s">
        <v>189</v>
      </c>
    </row>
    <row r="198" spans="2:18" ht="15.75">
      <c r="B198" s="99">
        <v>195</v>
      </c>
      <c r="C198" s="145" t="s">
        <v>2474</v>
      </c>
      <c r="D198" s="83">
        <v>3</v>
      </c>
      <c r="E198" s="83">
        <v>6</v>
      </c>
      <c r="F198" s="83" t="s">
        <v>189</v>
      </c>
      <c r="G198" s="83" t="s">
        <v>189</v>
      </c>
      <c r="H198" s="83" t="s">
        <v>189</v>
      </c>
      <c r="I198" s="83" t="s">
        <v>189</v>
      </c>
      <c r="J198" s="83" t="s">
        <v>189</v>
      </c>
      <c r="K198" s="83" t="s">
        <v>189</v>
      </c>
      <c r="L198" s="83" t="s">
        <v>189</v>
      </c>
      <c r="M198" s="83" t="s">
        <v>189</v>
      </c>
      <c r="N198" s="83" t="s">
        <v>188</v>
      </c>
      <c r="O198" s="83" t="s">
        <v>188</v>
      </c>
      <c r="P198" s="83" t="s">
        <v>189</v>
      </c>
      <c r="Q198" s="83" t="s">
        <v>188</v>
      </c>
      <c r="R198" s="83" t="s">
        <v>189</v>
      </c>
    </row>
    <row r="199" spans="2:18" ht="15.75">
      <c r="B199" s="99">
        <v>196</v>
      </c>
      <c r="C199" s="145" t="s">
        <v>2476</v>
      </c>
      <c r="D199" s="83">
        <v>3</v>
      </c>
      <c r="E199" s="83">
        <v>6</v>
      </c>
      <c r="F199" s="83" t="s">
        <v>189</v>
      </c>
      <c r="G199" s="83" t="s">
        <v>189</v>
      </c>
      <c r="H199" s="83" t="s">
        <v>189</v>
      </c>
      <c r="I199" s="83" t="s">
        <v>189</v>
      </c>
      <c r="J199" s="83" t="s">
        <v>189</v>
      </c>
      <c r="K199" s="83" t="s">
        <v>189</v>
      </c>
      <c r="L199" s="83" t="s">
        <v>189</v>
      </c>
      <c r="M199" s="83" t="s">
        <v>189</v>
      </c>
      <c r="N199" s="83" t="s">
        <v>188</v>
      </c>
      <c r="O199" s="83" t="s">
        <v>188</v>
      </c>
      <c r="P199" s="83" t="s">
        <v>189</v>
      </c>
      <c r="Q199" s="83" t="s">
        <v>188</v>
      </c>
      <c r="R199" s="83" t="s">
        <v>189</v>
      </c>
    </row>
    <row r="200" spans="2:18" ht="15.75">
      <c r="B200" s="99">
        <v>197</v>
      </c>
      <c r="C200" s="145" t="s">
        <v>2478</v>
      </c>
      <c r="D200" s="83">
        <v>3</v>
      </c>
      <c r="E200" s="83">
        <v>6</v>
      </c>
      <c r="F200" s="83" t="s">
        <v>189</v>
      </c>
      <c r="G200" s="83" t="s">
        <v>189</v>
      </c>
      <c r="H200" s="83" t="s">
        <v>189</v>
      </c>
      <c r="I200" s="83" t="s">
        <v>189</v>
      </c>
      <c r="J200" s="83" t="s">
        <v>189</v>
      </c>
      <c r="K200" s="83" t="s">
        <v>189</v>
      </c>
      <c r="L200" s="83" t="s">
        <v>189</v>
      </c>
      <c r="M200" s="83" t="s">
        <v>189</v>
      </c>
      <c r="N200" s="83" t="s">
        <v>188</v>
      </c>
      <c r="O200" s="83" t="s">
        <v>188</v>
      </c>
      <c r="P200" s="83" t="s">
        <v>189</v>
      </c>
      <c r="Q200" s="83" t="s">
        <v>188</v>
      </c>
      <c r="R200" s="83" t="s">
        <v>189</v>
      </c>
    </row>
    <row r="201" spans="2:18" ht="15.75">
      <c r="B201" s="99">
        <v>198</v>
      </c>
      <c r="C201" s="145" t="s">
        <v>2480</v>
      </c>
      <c r="D201" s="83">
        <v>3</v>
      </c>
      <c r="E201" s="83">
        <v>6</v>
      </c>
      <c r="F201" s="83" t="s">
        <v>189</v>
      </c>
      <c r="G201" s="83" t="s">
        <v>189</v>
      </c>
      <c r="H201" s="83" t="s">
        <v>189</v>
      </c>
      <c r="I201" s="83" t="s">
        <v>189</v>
      </c>
      <c r="J201" s="83" t="s">
        <v>189</v>
      </c>
      <c r="K201" s="83" t="s">
        <v>189</v>
      </c>
      <c r="L201" s="83" t="s">
        <v>189</v>
      </c>
      <c r="M201" s="83" t="s">
        <v>189</v>
      </c>
      <c r="N201" s="83" t="s">
        <v>188</v>
      </c>
      <c r="O201" s="83" t="s">
        <v>188</v>
      </c>
      <c r="P201" s="83" t="s">
        <v>189</v>
      </c>
      <c r="Q201" s="83" t="s">
        <v>188</v>
      </c>
      <c r="R201" s="83" t="s">
        <v>189</v>
      </c>
    </row>
    <row r="202" spans="2:18" ht="15.75">
      <c r="B202" s="99">
        <v>199</v>
      </c>
      <c r="C202" s="145" t="s">
        <v>2482</v>
      </c>
      <c r="D202" s="83">
        <v>3</v>
      </c>
      <c r="E202" s="83">
        <v>6</v>
      </c>
      <c r="F202" s="83" t="s">
        <v>189</v>
      </c>
      <c r="G202" s="83" t="s">
        <v>189</v>
      </c>
      <c r="H202" s="83" t="s">
        <v>189</v>
      </c>
      <c r="I202" s="83" t="s">
        <v>189</v>
      </c>
      <c r="J202" s="83" t="s">
        <v>189</v>
      </c>
      <c r="K202" s="83" t="s">
        <v>189</v>
      </c>
      <c r="L202" s="83" t="s">
        <v>189</v>
      </c>
      <c r="M202" s="83" t="s">
        <v>189</v>
      </c>
      <c r="N202" s="83" t="s">
        <v>188</v>
      </c>
      <c r="O202" s="83" t="s">
        <v>188</v>
      </c>
      <c r="P202" s="83" t="s">
        <v>189</v>
      </c>
      <c r="Q202" s="83" t="s">
        <v>188</v>
      </c>
      <c r="R202" s="83" t="s">
        <v>189</v>
      </c>
    </row>
    <row r="203" spans="2:18" ht="15.75">
      <c r="B203" s="99">
        <v>200</v>
      </c>
      <c r="C203" s="145" t="s">
        <v>2484</v>
      </c>
      <c r="D203" s="83">
        <v>3</v>
      </c>
      <c r="E203" s="83">
        <v>6</v>
      </c>
      <c r="F203" s="83" t="s">
        <v>189</v>
      </c>
      <c r="G203" s="83" t="s">
        <v>189</v>
      </c>
      <c r="H203" s="83" t="s">
        <v>189</v>
      </c>
      <c r="I203" s="83" t="s">
        <v>189</v>
      </c>
      <c r="J203" s="83" t="s">
        <v>189</v>
      </c>
      <c r="K203" s="83" t="s">
        <v>189</v>
      </c>
      <c r="L203" s="83" t="s">
        <v>189</v>
      </c>
      <c r="M203" s="83" t="s">
        <v>189</v>
      </c>
      <c r="N203" s="83" t="s">
        <v>188</v>
      </c>
      <c r="O203" s="83" t="s">
        <v>188</v>
      </c>
      <c r="P203" s="83" t="s">
        <v>189</v>
      </c>
      <c r="Q203" s="83" t="s">
        <v>188</v>
      </c>
      <c r="R203" s="83" t="s">
        <v>189</v>
      </c>
    </row>
    <row r="204" spans="2:18" ht="15.75">
      <c r="B204" s="99">
        <v>201</v>
      </c>
      <c r="C204" s="145" t="s">
        <v>2486</v>
      </c>
      <c r="D204" s="83">
        <v>3</v>
      </c>
      <c r="E204" s="83">
        <v>6</v>
      </c>
      <c r="F204" s="83" t="s">
        <v>189</v>
      </c>
      <c r="G204" s="83" t="s">
        <v>189</v>
      </c>
      <c r="H204" s="83" t="s">
        <v>189</v>
      </c>
      <c r="I204" s="83" t="s">
        <v>189</v>
      </c>
      <c r="J204" s="83" t="s">
        <v>189</v>
      </c>
      <c r="K204" s="83" t="s">
        <v>189</v>
      </c>
      <c r="L204" s="83" t="s">
        <v>189</v>
      </c>
      <c r="M204" s="83" t="s">
        <v>189</v>
      </c>
      <c r="N204" s="83" t="s">
        <v>188</v>
      </c>
      <c r="O204" s="83" t="s">
        <v>188</v>
      </c>
      <c r="P204" s="83" t="s">
        <v>189</v>
      </c>
      <c r="Q204" s="83" t="s">
        <v>188</v>
      </c>
      <c r="R204" s="83" t="s">
        <v>189</v>
      </c>
    </row>
    <row r="205" spans="2:18" ht="15.75">
      <c r="B205" s="99">
        <v>202</v>
      </c>
      <c r="C205" s="145" t="s">
        <v>2488</v>
      </c>
      <c r="D205" s="83">
        <v>3</v>
      </c>
      <c r="E205" s="83">
        <v>6</v>
      </c>
      <c r="F205" s="83" t="s">
        <v>189</v>
      </c>
      <c r="G205" s="83" t="s">
        <v>189</v>
      </c>
      <c r="H205" s="83" t="s">
        <v>189</v>
      </c>
      <c r="I205" s="83" t="s">
        <v>189</v>
      </c>
      <c r="J205" s="83" t="s">
        <v>189</v>
      </c>
      <c r="K205" s="83" t="s">
        <v>189</v>
      </c>
      <c r="L205" s="83" t="s">
        <v>189</v>
      </c>
      <c r="M205" s="83" t="s">
        <v>189</v>
      </c>
      <c r="N205" s="83" t="s">
        <v>188</v>
      </c>
      <c r="O205" s="83" t="s">
        <v>188</v>
      </c>
      <c r="P205" s="83" t="s">
        <v>189</v>
      </c>
      <c r="Q205" s="83" t="s">
        <v>188</v>
      </c>
      <c r="R205" s="83" t="s">
        <v>189</v>
      </c>
    </row>
    <row r="206" spans="2:18" ht="15.75">
      <c r="B206" s="99">
        <v>203</v>
      </c>
      <c r="C206" s="145" t="s">
        <v>2490</v>
      </c>
      <c r="D206" s="83">
        <v>3</v>
      </c>
      <c r="E206" s="83">
        <v>6</v>
      </c>
      <c r="F206" s="83" t="s">
        <v>189</v>
      </c>
      <c r="G206" s="83" t="s">
        <v>189</v>
      </c>
      <c r="H206" s="83" t="s">
        <v>189</v>
      </c>
      <c r="I206" s="83" t="s">
        <v>189</v>
      </c>
      <c r="J206" s="83" t="s">
        <v>189</v>
      </c>
      <c r="K206" s="83" t="s">
        <v>189</v>
      </c>
      <c r="L206" s="83" t="s">
        <v>189</v>
      </c>
      <c r="M206" s="83" t="s">
        <v>189</v>
      </c>
      <c r="N206" s="83" t="s">
        <v>188</v>
      </c>
      <c r="O206" s="83" t="s">
        <v>188</v>
      </c>
      <c r="P206" s="83" t="s">
        <v>189</v>
      </c>
      <c r="Q206" s="83" t="s">
        <v>188</v>
      </c>
      <c r="R206" s="83" t="s">
        <v>189</v>
      </c>
    </row>
    <row r="207" spans="2:18" ht="15.75">
      <c r="B207" s="99">
        <v>204</v>
      </c>
      <c r="C207" s="145" t="s">
        <v>2493</v>
      </c>
      <c r="D207" s="83">
        <v>3</v>
      </c>
      <c r="E207" s="83">
        <v>6</v>
      </c>
      <c r="F207" s="83" t="s">
        <v>189</v>
      </c>
      <c r="G207" s="83" t="s">
        <v>189</v>
      </c>
      <c r="H207" s="83" t="s">
        <v>189</v>
      </c>
      <c r="I207" s="83" t="s">
        <v>189</v>
      </c>
      <c r="J207" s="83" t="s">
        <v>189</v>
      </c>
      <c r="K207" s="83" t="s">
        <v>189</v>
      </c>
      <c r="L207" s="83" t="s">
        <v>189</v>
      </c>
      <c r="M207" s="83" t="s">
        <v>189</v>
      </c>
      <c r="N207" s="83" t="s">
        <v>188</v>
      </c>
      <c r="O207" s="83" t="s">
        <v>188</v>
      </c>
      <c r="P207" s="83" t="s">
        <v>189</v>
      </c>
      <c r="Q207" s="83" t="s">
        <v>188</v>
      </c>
      <c r="R207" s="83" t="s">
        <v>189</v>
      </c>
    </row>
    <row r="208" spans="2:18" ht="15.75">
      <c r="B208" s="99">
        <v>205</v>
      </c>
      <c r="C208" s="145" t="s">
        <v>2496</v>
      </c>
      <c r="D208" s="83">
        <v>3</v>
      </c>
      <c r="E208" s="83">
        <v>6</v>
      </c>
      <c r="F208" s="83" t="s">
        <v>189</v>
      </c>
      <c r="G208" s="83" t="s">
        <v>189</v>
      </c>
      <c r="H208" s="83" t="s">
        <v>189</v>
      </c>
      <c r="I208" s="83" t="s">
        <v>189</v>
      </c>
      <c r="J208" s="83" t="s">
        <v>189</v>
      </c>
      <c r="K208" s="83" t="s">
        <v>189</v>
      </c>
      <c r="L208" s="83" t="s">
        <v>189</v>
      </c>
      <c r="M208" s="83" t="s">
        <v>189</v>
      </c>
      <c r="N208" s="83" t="s">
        <v>188</v>
      </c>
      <c r="O208" s="83" t="s">
        <v>188</v>
      </c>
      <c r="P208" s="83" t="s">
        <v>189</v>
      </c>
      <c r="Q208" s="83" t="s">
        <v>188</v>
      </c>
      <c r="R208" s="83" t="s">
        <v>189</v>
      </c>
    </row>
    <row r="209" spans="2:18" ht="15.75">
      <c r="B209" s="99">
        <v>206</v>
      </c>
      <c r="C209" s="145" t="s">
        <v>2498</v>
      </c>
      <c r="D209" s="83">
        <v>3</v>
      </c>
      <c r="E209" s="83">
        <v>6</v>
      </c>
      <c r="F209" s="83" t="s">
        <v>189</v>
      </c>
      <c r="G209" s="83" t="s">
        <v>189</v>
      </c>
      <c r="H209" s="83" t="s">
        <v>189</v>
      </c>
      <c r="I209" s="83" t="s">
        <v>189</v>
      </c>
      <c r="J209" s="83" t="s">
        <v>189</v>
      </c>
      <c r="K209" s="83" t="s">
        <v>189</v>
      </c>
      <c r="L209" s="83" t="s">
        <v>189</v>
      </c>
      <c r="M209" s="83" t="s">
        <v>189</v>
      </c>
      <c r="N209" s="83" t="s">
        <v>188</v>
      </c>
      <c r="O209" s="83" t="s">
        <v>188</v>
      </c>
      <c r="P209" s="83" t="s">
        <v>189</v>
      </c>
      <c r="Q209" s="83" t="s">
        <v>188</v>
      </c>
      <c r="R209" s="83" t="s">
        <v>189</v>
      </c>
    </row>
    <row r="210" spans="2:18" ht="15.75">
      <c r="B210" s="99">
        <v>207</v>
      </c>
      <c r="C210" s="145" t="s">
        <v>2500</v>
      </c>
      <c r="D210" s="83">
        <v>3</v>
      </c>
      <c r="E210" s="83">
        <v>6</v>
      </c>
      <c r="F210" s="83" t="s">
        <v>189</v>
      </c>
      <c r="G210" s="83" t="s">
        <v>189</v>
      </c>
      <c r="H210" s="83" t="s">
        <v>189</v>
      </c>
      <c r="I210" s="83" t="s">
        <v>189</v>
      </c>
      <c r="J210" s="83" t="s">
        <v>189</v>
      </c>
      <c r="K210" s="83" t="s">
        <v>189</v>
      </c>
      <c r="L210" s="83" t="s">
        <v>189</v>
      </c>
      <c r="M210" s="83" t="s">
        <v>189</v>
      </c>
      <c r="N210" s="83" t="s">
        <v>188</v>
      </c>
      <c r="O210" s="83" t="s">
        <v>188</v>
      </c>
      <c r="P210" s="83" t="s">
        <v>189</v>
      </c>
      <c r="Q210" s="83" t="s">
        <v>188</v>
      </c>
      <c r="R210" s="83" t="s">
        <v>189</v>
      </c>
    </row>
    <row r="211" spans="2:18" ht="15.75">
      <c r="B211" s="99">
        <v>208</v>
      </c>
      <c r="C211" s="145" t="s">
        <v>2503</v>
      </c>
      <c r="D211" s="83">
        <v>3</v>
      </c>
      <c r="E211" s="83">
        <v>6</v>
      </c>
      <c r="F211" s="83" t="s">
        <v>189</v>
      </c>
      <c r="G211" s="83" t="s">
        <v>189</v>
      </c>
      <c r="H211" s="83" t="s">
        <v>189</v>
      </c>
      <c r="I211" s="83" t="s">
        <v>189</v>
      </c>
      <c r="J211" s="83" t="s">
        <v>189</v>
      </c>
      <c r="K211" s="83" t="s">
        <v>189</v>
      </c>
      <c r="L211" s="83" t="s">
        <v>189</v>
      </c>
      <c r="M211" s="83" t="s">
        <v>189</v>
      </c>
      <c r="N211" s="83" t="s">
        <v>188</v>
      </c>
      <c r="O211" s="83" t="s">
        <v>188</v>
      </c>
      <c r="P211" s="83" t="s">
        <v>189</v>
      </c>
      <c r="Q211" s="83" t="s">
        <v>188</v>
      </c>
      <c r="R211" s="83" t="s">
        <v>189</v>
      </c>
    </row>
    <row r="212" spans="2:18" ht="15.75">
      <c r="B212" s="99">
        <v>209</v>
      </c>
      <c r="C212" s="145" t="s">
        <v>2505</v>
      </c>
      <c r="D212" s="83">
        <v>3</v>
      </c>
      <c r="E212" s="83">
        <v>6</v>
      </c>
      <c r="F212" s="83" t="s">
        <v>189</v>
      </c>
      <c r="G212" s="83" t="s">
        <v>189</v>
      </c>
      <c r="H212" s="83" t="s">
        <v>189</v>
      </c>
      <c r="I212" s="83" t="s">
        <v>189</v>
      </c>
      <c r="J212" s="83" t="s">
        <v>189</v>
      </c>
      <c r="K212" s="83" t="s">
        <v>189</v>
      </c>
      <c r="L212" s="83" t="s">
        <v>189</v>
      </c>
      <c r="M212" s="83" t="s">
        <v>189</v>
      </c>
      <c r="N212" s="83" t="s">
        <v>188</v>
      </c>
      <c r="O212" s="83" t="s">
        <v>188</v>
      </c>
      <c r="P212" s="83" t="s">
        <v>189</v>
      </c>
      <c r="Q212" s="83" t="s">
        <v>188</v>
      </c>
      <c r="R212" s="83" t="s">
        <v>189</v>
      </c>
    </row>
    <row r="213" spans="2:18" ht="15.75">
      <c r="B213" s="99">
        <v>210</v>
      </c>
      <c r="C213" s="145" t="s">
        <v>2507</v>
      </c>
      <c r="D213" s="83">
        <v>3</v>
      </c>
      <c r="E213" s="83">
        <v>6</v>
      </c>
      <c r="F213" s="83" t="s">
        <v>189</v>
      </c>
      <c r="G213" s="83" t="s">
        <v>189</v>
      </c>
      <c r="H213" s="83" t="s">
        <v>189</v>
      </c>
      <c r="I213" s="83" t="s">
        <v>189</v>
      </c>
      <c r="J213" s="83" t="s">
        <v>189</v>
      </c>
      <c r="K213" s="83" t="s">
        <v>189</v>
      </c>
      <c r="L213" s="83" t="s">
        <v>189</v>
      </c>
      <c r="M213" s="83" t="s">
        <v>189</v>
      </c>
      <c r="N213" s="83" t="s">
        <v>188</v>
      </c>
      <c r="O213" s="83" t="s">
        <v>188</v>
      </c>
      <c r="P213" s="83" t="s">
        <v>189</v>
      </c>
      <c r="Q213" s="83" t="s">
        <v>188</v>
      </c>
      <c r="R213" s="83" t="s">
        <v>189</v>
      </c>
    </row>
    <row r="214" spans="2:18" ht="15.75">
      <c r="B214" s="99">
        <v>211</v>
      </c>
      <c r="C214" s="145" t="s">
        <v>2509</v>
      </c>
      <c r="D214" s="83">
        <v>3</v>
      </c>
      <c r="E214" s="83">
        <v>6</v>
      </c>
      <c r="F214" s="83" t="s">
        <v>189</v>
      </c>
      <c r="G214" s="83" t="s">
        <v>189</v>
      </c>
      <c r="H214" s="83" t="s">
        <v>189</v>
      </c>
      <c r="I214" s="83" t="s">
        <v>189</v>
      </c>
      <c r="J214" s="83" t="s">
        <v>189</v>
      </c>
      <c r="K214" s="83" t="s">
        <v>189</v>
      </c>
      <c r="L214" s="83" t="s">
        <v>189</v>
      </c>
      <c r="M214" s="83" t="s">
        <v>189</v>
      </c>
      <c r="N214" s="83" t="s">
        <v>188</v>
      </c>
      <c r="O214" s="83" t="s">
        <v>188</v>
      </c>
      <c r="P214" s="83" t="s">
        <v>189</v>
      </c>
      <c r="Q214" s="83" t="s">
        <v>188</v>
      </c>
      <c r="R214" s="83" t="s">
        <v>189</v>
      </c>
    </row>
    <row r="215" spans="2:18" ht="15.75">
      <c r="B215" s="99">
        <v>212</v>
      </c>
      <c r="C215" s="145" t="s">
        <v>2512</v>
      </c>
      <c r="D215" s="83">
        <v>3</v>
      </c>
      <c r="E215" s="83">
        <v>6</v>
      </c>
      <c r="F215" s="83" t="s">
        <v>188</v>
      </c>
      <c r="G215" s="83" t="s">
        <v>189</v>
      </c>
      <c r="H215" s="83" t="s">
        <v>189</v>
      </c>
      <c r="I215" s="83" t="s">
        <v>189</v>
      </c>
      <c r="J215" s="83" t="s">
        <v>189</v>
      </c>
      <c r="K215" s="83" t="s">
        <v>189</v>
      </c>
      <c r="L215" s="83" t="s">
        <v>189</v>
      </c>
      <c r="M215" s="83" t="s">
        <v>189</v>
      </c>
      <c r="N215" s="83" t="s">
        <v>188</v>
      </c>
      <c r="O215" s="83" t="s">
        <v>188</v>
      </c>
      <c r="P215" s="83" t="s">
        <v>189</v>
      </c>
      <c r="Q215" s="83" t="s">
        <v>188</v>
      </c>
      <c r="R215" s="83" t="s">
        <v>189</v>
      </c>
    </row>
    <row r="216" spans="2:18" ht="15.75">
      <c r="B216" s="99">
        <v>213</v>
      </c>
      <c r="C216" s="145" t="s">
        <v>2514</v>
      </c>
      <c r="D216" s="83">
        <v>3</v>
      </c>
      <c r="E216" s="83">
        <v>6</v>
      </c>
      <c r="F216" s="83" t="s">
        <v>189</v>
      </c>
      <c r="G216" s="83" t="s">
        <v>189</v>
      </c>
      <c r="H216" s="83" t="s">
        <v>189</v>
      </c>
      <c r="I216" s="83" t="s">
        <v>189</v>
      </c>
      <c r="J216" s="83" t="s">
        <v>189</v>
      </c>
      <c r="K216" s="83" t="s">
        <v>189</v>
      </c>
      <c r="L216" s="83" t="s">
        <v>189</v>
      </c>
      <c r="M216" s="83" t="s">
        <v>189</v>
      </c>
      <c r="N216" s="83" t="s">
        <v>188</v>
      </c>
      <c r="O216" s="83" t="s">
        <v>188</v>
      </c>
      <c r="P216" s="83" t="s">
        <v>189</v>
      </c>
      <c r="Q216" s="83" t="s">
        <v>188</v>
      </c>
      <c r="R216" s="83" t="s">
        <v>189</v>
      </c>
    </row>
    <row r="217" spans="2:18" ht="15.75">
      <c r="B217" s="99">
        <v>214</v>
      </c>
      <c r="C217" s="145" t="s">
        <v>2516</v>
      </c>
      <c r="D217" s="83">
        <v>3</v>
      </c>
      <c r="E217" s="83">
        <v>6</v>
      </c>
      <c r="F217" s="83" t="s">
        <v>188</v>
      </c>
      <c r="G217" s="83" t="s">
        <v>189</v>
      </c>
      <c r="H217" s="83" t="s">
        <v>189</v>
      </c>
      <c r="I217" s="83" t="s">
        <v>189</v>
      </c>
      <c r="J217" s="83" t="s">
        <v>189</v>
      </c>
      <c r="K217" s="83" t="s">
        <v>189</v>
      </c>
      <c r="L217" s="83" t="s">
        <v>189</v>
      </c>
      <c r="M217" s="83" t="s">
        <v>189</v>
      </c>
      <c r="N217" s="83" t="s">
        <v>188</v>
      </c>
      <c r="O217" s="83" t="s">
        <v>188</v>
      </c>
      <c r="P217" s="83" t="s">
        <v>189</v>
      </c>
      <c r="Q217" s="83" t="s">
        <v>188</v>
      </c>
      <c r="R217" s="83" t="s">
        <v>189</v>
      </c>
    </row>
    <row r="218" spans="2:18" ht="15.75">
      <c r="B218" s="99">
        <v>215</v>
      </c>
      <c r="C218" s="145" t="s">
        <v>2518</v>
      </c>
      <c r="D218" s="83">
        <v>3</v>
      </c>
      <c r="E218" s="83">
        <v>6</v>
      </c>
      <c r="F218" s="83" t="s">
        <v>189</v>
      </c>
      <c r="G218" s="83" t="s">
        <v>189</v>
      </c>
      <c r="H218" s="83" t="s">
        <v>189</v>
      </c>
      <c r="I218" s="83" t="s">
        <v>189</v>
      </c>
      <c r="J218" s="83" t="s">
        <v>189</v>
      </c>
      <c r="K218" s="83" t="s">
        <v>189</v>
      </c>
      <c r="L218" s="83" t="s">
        <v>189</v>
      </c>
      <c r="M218" s="83" t="s">
        <v>189</v>
      </c>
      <c r="N218" s="83" t="s">
        <v>188</v>
      </c>
      <c r="O218" s="83" t="s">
        <v>188</v>
      </c>
      <c r="P218" s="83" t="s">
        <v>189</v>
      </c>
      <c r="Q218" s="83" t="s">
        <v>188</v>
      </c>
      <c r="R218" s="83" t="s">
        <v>189</v>
      </c>
    </row>
    <row r="219" spans="2:18" ht="15.75">
      <c r="B219" s="99">
        <v>216</v>
      </c>
      <c r="C219" s="145" t="s">
        <v>2521</v>
      </c>
      <c r="D219" s="83">
        <v>3</v>
      </c>
      <c r="E219" s="83">
        <v>6</v>
      </c>
      <c r="F219" s="83" t="s">
        <v>189</v>
      </c>
      <c r="G219" s="83" t="s">
        <v>189</v>
      </c>
      <c r="H219" s="83" t="s">
        <v>189</v>
      </c>
      <c r="I219" s="83" t="s">
        <v>189</v>
      </c>
      <c r="J219" s="83" t="s">
        <v>189</v>
      </c>
      <c r="K219" s="83" t="s">
        <v>189</v>
      </c>
      <c r="L219" s="83" t="s">
        <v>189</v>
      </c>
      <c r="M219" s="83" t="s">
        <v>189</v>
      </c>
      <c r="N219" s="83" t="s">
        <v>188</v>
      </c>
      <c r="O219" s="83" t="s">
        <v>188</v>
      </c>
      <c r="P219" s="83" t="s">
        <v>189</v>
      </c>
      <c r="Q219" s="83" t="s">
        <v>188</v>
      </c>
      <c r="R219" s="83" t="s">
        <v>189</v>
      </c>
    </row>
    <row r="220" spans="2:18" ht="15.75">
      <c r="B220" s="99">
        <v>217</v>
      </c>
      <c r="C220" s="145" t="s">
        <v>2524</v>
      </c>
      <c r="D220" s="83">
        <v>3</v>
      </c>
      <c r="E220" s="83">
        <v>6</v>
      </c>
      <c r="F220" s="83" t="s">
        <v>189</v>
      </c>
      <c r="G220" s="83" t="s">
        <v>189</v>
      </c>
      <c r="H220" s="83" t="s">
        <v>189</v>
      </c>
      <c r="I220" s="83" t="s">
        <v>189</v>
      </c>
      <c r="J220" s="83" t="s">
        <v>189</v>
      </c>
      <c r="K220" s="83" t="s">
        <v>189</v>
      </c>
      <c r="L220" s="83" t="s">
        <v>189</v>
      </c>
      <c r="M220" s="83" t="s">
        <v>189</v>
      </c>
      <c r="N220" s="83" t="s">
        <v>188</v>
      </c>
      <c r="O220" s="83" t="s">
        <v>188</v>
      </c>
      <c r="P220" s="83" t="s">
        <v>189</v>
      </c>
      <c r="Q220" s="83" t="s">
        <v>188</v>
      </c>
      <c r="R220" s="83" t="s">
        <v>189</v>
      </c>
    </row>
    <row r="221" spans="2:18" ht="15.75">
      <c r="B221" s="99">
        <v>218</v>
      </c>
      <c r="C221" s="145" t="s">
        <v>2526</v>
      </c>
      <c r="D221" s="83">
        <v>3</v>
      </c>
      <c r="E221" s="83">
        <v>6</v>
      </c>
      <c r="F221" s="83" t="s">
        <v>189</v>
      </c>
      <c r="G221" s="83" t="s">
        <v>189</v>
      </c>
      <c r="H221" s="83" t="s">
        <v>189</v>
      </c>
      <c r="I221" s="83" t="s">
        <v>189</v>
      </c>
      <c r="J221" s="83" t="s">
        <v>189</v>
      </c>
      <c r="K221" s="83" t="s">
        <v>189</v>
      </c>
      <c r="L221" s="83" t="s">
        <v>189</v>
      </c>
      <c r="M221" s="83" t="s">
        <v>189</v>
      </c>
      <c r="N221" s="83" t="s">
        <v>188</v>
      </c>
      <c r="O221" s="83" t="s">
        <v>188</v>
      </c>
      <c r="P221" s="83" t="s">
        <v>189</v>
      </c>
      <c r="Q221" s="83" t="s">
        <v>188</v>
      </c>
      <c r="R221" s="83" t="s">
        <v>189</v>
      </c>
    </row>
    <row r="222" spans="2:18" ht="15.75">
      <c r="B222" s="99">
        <v>219</v>
      </c>
      <c r="C222" s="145" t="s">
        <v>2528</v>
      </c>
      <c r="D222" s="83">
        <v>3</v>
      </c>
      <c r="E222" s="83">
        <v>6</v>
      </c>
      <c r="F222" s="83" t="s">
        <v>189</v>
      </c>
      <c r="G222" s="83" t="s">
        <v>189</v>
      </c>
      <c r="H222" s="83" t="s">
        <v>189</v>
      </c>
      <c r="I222" s="83" t="s">
        <v>189</v>
      </c>
      <c r="J222" s="83" t="s">
        <v>189</v>
      </c>
      <c r="K222" s="83" t="s">
        <v>189</v>
      </c>
      <c r="L222" s="83" t="s">
        <v>189</v>
      </c>
      <c r="M222" s="83" t="s">
        <v>189</v>
      </c>
      <c r="N222" s="83" t="s">
        <v>188</v>
      </c>
      <c r="O222" s="83" t="s">
        <v>188</v>
      </c>
      <c r="P222" s="83" t="s">
        <v>189</v>
      </c>
      <c r="Q222" s="83" t="s">
        <v>188</v>
      </c>
      <c r="R222" s="83" t="s">
        <v>189</v>
      </c>
    </row>
    <row r="223" spans="2:18" ht="15.75">
      <c r="B223" s="99">
        <v>220</v>
      </c>
      <c r="C223" s="145" t="s">
        <v>2530</v>
      </c>
      <c r="D223" s="83">
        <v>3</v>
      </c>
      <c r="E223" s="83">
        <v>6</v>
      </c>
      <c r="F223" s="83" t="s">
        <v>189</v>
      </c>
      <c r="G223" s="83" t="s">
        <v>189</v>
      </c>
      <c r="H223" s="83" t="s">
        <v>189</v>
      </c>
      <c r="I223" s="83" t="s">
        <v>189</v>
      </c>
      <c r="J223" s="83" t="s">
        <v>189</v>
      </c>
      <c r="K223" s="83" t="s">
        <v>189</v>
      </c>
      <c r="L223" s="83" t="s">
        <v>189</v>
      </c>
      <c r="M223" s="83" t="s">
        <v>189</v>
      </c>
      <c r="N223" s="83" t="s">
        <v>188</v>
      </c>
      <c r="O223" s="83" t="s">
        <v>188</v>
      </c>
      <c r="P223" s="83" t="s">
        <v>189</v>
      </c>
      <c r="Q223" s="83" t="s">
        <v>188</v>
      </c>
      <c r="R223" s="83" t="s">
        <v>189</v>
      </c>
    </row>
    <row r="224" spans="2:18" ht="15.75">
      <c r="B224" s="99">
        <v>221</v>
      </c>
      <c r="C224" s="145" t="s">
        <v>2532</v>
      </c>
      <c r="D224" s="83">
        <v>3</v>
      </c>
      <c r="E224" s="83">
        <v>6</v>
      </c>
      <c r="F224" s="83" t="s">
        <v>189</v>
      </c>
      <c r="G224" s="83" t="s">
        <v>189</v>
      </c>
      <c r="H224" s="83" t="s">
        <v>189</v>
      </c>
      <c r="I224" s="83" t="s">
        <v>189</v>
      </c>
      <c r="J224" s="83" t="s">
        <v>189</v>
      </c>
      <c r="K224" s="83" t="s">
        <v>189</v>
      </c>
      <c r="L224" s="83" t="s">
        <v>189</v>
      </c>
      <c r="M224" s="83" t="s">
        <v>189</v>
      </c>
      <c r="N224" s="83" t="s">
        <v>188</v>
      </c>
      <c r="O224" s="83" t="s">
        <v>188</v>
      </c>
      <c r="P224" s="83" t="s">
        <v>189</v>
      </c>
      <c r="Q224" s="83" t="s">
        <v>188</v>
      </c>
      <c r="R224" s="83" t="s">
        <v>189</v>
      </c>
    </row>
    <row r="225" spans="2:18" ht="15.75">
      <c r="B225" s="99">
        <v>222</v>
      </c>
      <c r="C225" s="145" t="s">
        <v>2535</v>
      </c>
      <c r="D225" s="83">
        <v>3</v>
      </c>
      <c r="E225" s="83">
        <v>6</v>
      </c>
      <c r="F225" s="83" t="s">
        <v>189</v>
      </c>
      <c r="G225" s="83" t="s">
        <v>189</v>
      </c>
      <c r="H225" s="83" t="s">
        <v>189</v>
      </c>
      <c r="I225" s="83" t="s">
        <v>189</v>
      </c>
      <c r="J225" s="83" t="s">
        <v>189</v>
      </c>
      <c r="K225" s="83" t="s">
        <v>189</v>
      </c>
      <c r="L225" s="83" t="s">
        <v>189</v>
      </c>
      <c r="M225" s="83" t="s">
        <v>189</v>
      </c>
      <c r="N225" s="83" t="s">
        <v>188</v>
      </c>
      <c r="O225" s="83" t="s">
        <v>188</v>
      </c>
      <c r="P225" s="83" t="s">
        <v>189</v>
      </c>
      <c r="Q225" s="83" t="s">
        <v>188</v>
      </c>
      <c r="R225" s="83" t="s">
        <v>189</v>
      </c>
    </row>
    <row r="226" spans="2:18" ht="15.75">
      <c r="B226" s="99">
        <v>223</v>
      </c>
      <c r="C226" s="145" t="s">
        <v>2538</v>
      </c>
      <c r="D226" s="83">
        <v>3</v>
      </c>
      <c r="E226" s="83">
        <v>6</v>
      </c>
      <c r="F226" s="83" t="s">
        <v>189</v>
      </c>
      <c r="G226" s="83" t="s">
        <v>189</v>
      </c>
      <c r="H226" s="83" t="s">
        <v>189</v>
      </c>
      <c r="I226" s="83" t="s">
        <v>189</v>
      </c>
      <c r="J226" s="83" t="s">
        <v>189</v>
      </c>
      <c r="K226" s="83" t="s">
        <v>189</v>
      </c>
      <c r="L226" s="83" t="s">
        <v>189</v>
      </c>
      <c r="M226" s="83" t="s">
        <v>189</v>
      </c>
      <c r="N226" s="83" t="s">
        <v>188</v>
      </c>
      <c r="O226" s="83" t="s">
        <v>188</v>
      </c>
      <c r="P226" s="83" t="s">
        <v>189</v>
      </c>
      <c r="Q226" s="83" t="s">
        <v>188</v>
      </c>
      <c r="R226" s="83" t="s">
        <v>189</v>
      </c>
    </row>
    <row r="227" spans="2:18" ht="15.75">
      <c r="B227" s="99">
        <v>224</v>
      </c>
      <c r="C227" s="145" t="s">
        <v>2540</v>
      </c>
      <c r="D227" s="83">
        <v>3</v>
      </c>
      <c r="E227" s="83">
        <v>6</v>
      </c>
      <c r="F227" s="83" t="s">
        <v>189</v>
      </c>
      <c r="G227" s="83" t="s">
        <v>189</v>
      </c>
      <c r="H227" s="83" t="s">
        <v>189</v>
      </c>
      <c r="I227" s="83" t="s">
        <v>189</v>
      </c>
      <c r="J227" s="83" t="s">
        <v>189</v>
      </c>
      <c r="K227" s="83" t="s">
        <v>189</v>
      </c>
      <c r="L227" s="83" t="s">
        <v>189</v>
      </c>
      <c r="M227" s="83" t="s">
        <v>189</v>
      </c>
      <c r="N227" s="83" t="s">
        <v>188</v>
      </c>
      <c r="O227" s="83" t="s">
        <v>188</v>
      </c>
      <c r="P227" s="83" t="s">
        <v>189</v>
      </c>
      <c r="Q227" s="83" t="s">
        <v>188</v>
      </c>
      <c r="R227" s="83" t="s">
        <v>189</v>
      </c>
    </row>
    <row r="228" spans="2:18" ht="15.75">
      <c r="B228" s="99">
        <v>225</v>
      </c>
      <c r="C228" s="145" t="s">
        <v>2542</v>
      </c>
      <c r="D228" s="83">
        <v>3</v>
      </c>
      <c r="E228" s="83">
        <v>6</v>
      </c>
      <c r="F228" s="83" t="s">
        <v>189</v>
      </c>
      <c r="G228" s="83" t="s">
        <v>189</v>
      </c>
      <c r="H228" s="83" t="s">
        <v>189</v>
      </c>
      <c r="I228" s="83" t="s">
        <v>189</v>
      </c>
      <c r="J228" s="83" t="s">
        <v>189</v>
      </c>
      <c r="K228" s="83" t="s">
        <v>189</v>
      </c>
      <c r="L228" s="83" t="s">
        <v>189</v>
      </c>
      <c r="M228" s="83" t="s">
        <v>189</v>
      </c>
      <c r="N228" s="83" t="s">
        <v>188</v>
      </c>
      <c r="O228" s="83" t="s">
        <v>188</v>
      </c>
      <c r="P228" s="83" t="s">
        <v>189</v>
      </c>
      <c r="Q228" s="83" t="s">
        <v>188</v>
      </c>
      <c r="R228" s="83" t="s">
        <v>189</v>
      </c>
    </row>
    <row r="229" spans="2:18" ht="15.75">
      <c r="B229" s="99">
        <v>226</v>
      </c>
      <c r="C229" s="145" t="s">
        <v>2544</v>
      </c>
      <c r="D229" s="83">
        <v>3</v>
      </c>
      <c r="E229" s="83">
        <v>6</v>
      </c>
      <c r="F229" s="83" t="s">
        <v>189</v>
      </c>
      <c r="G229" s="83" t="s">
        <v>189</v>
      </c>
      <c r="H229" s="83" t="s">
        <v>189</v>
      </c>
      <c r="I229" s="83" t="s">
        <v>189</v>
      </c>
      <c r="J229" s="83" t="s">
        <v>189</v>
      </c>
      <c r="K229" s="83" t="s">
        <v>189</v>
      </c>
      <c r="L229" s="83" t="s">
        <v>189</v>
      </c>
      <c r="M229" s="83" t="s">
        <v>189</v>
      </c>
      <c r="N229" s="83" t="s">
        <v>188</v>
      </c>
      <c r="O229" s="83" t="s">
        <v>188</v>
      </c>
      <c r="P229" s="83" t="s">
        <v>189</v>
      </c>
      <c r="Q229" s="83" t="s">
        <v>188</v>
      </c>
      <c r="R229" s="83" t="s">
        <v>189</v>
      </c>
    </row>
    <row r="230" spans="2:18" ht="15.75">
      <c r="B230" s="99">
        <v>227</v>
      </c>
      <c r="C230" s="145" t="s">
        <v>2547</v>
      </c>
      <c r="D230" s="83">
        <v>3</v>
      </c>
      <c r="E230" s="83">
        <v>6</v>
      </c>
      <c r="F230" s="83" t="s">
        <v>189</v>
      </c>
      <c r="G230" s="83" t="s">
        <v>189</v>
      </c>
      <c r="H230" s="83" t="s">
        <v>189</v>
      </c>
      <c r="I230" s="83" t="s">
        <v>189</v>
      </c>
      <c r="J230" s="83" t="s">
        <v>189</v>
      </c>
      <c r="K230" s="83" t="s">
        <v>189</v>
      </c>
      <c r="L230" s="83" t="s">
        <v>189</v>
      </c>
      <c r="M230" s="83" t="s">
        <v>189</v>
      </c>
      <c r="N230" s="83" t="s">
        <v>188</v>
      </c>
      <c r="O230" s="83" t="s">
        <v>188</v>
      </c>
      <c r="P230" s="83" t="s">
        <v>189</v>
      </c>
      <c r="Q230" s="83" t="s">
        <v>188</v>
      </c>
      <c r="R230" s="83" t="s">
        <v>189</v>
      </c>
    </row>
    <row r="231" spans="2:18" ht="15.75">
      <c r="B231" s="99">
        <v>228</v>
      </c>
      <c r="C231" s="145" t="s">
        <v>2549</v>
      </c>
      <c r="D231" s="83">
        <v>3</v>
      </c>
      <c r="E231" s="83">
        <v>6</v>
      </c>
      <c r="F231" s="83" t="s">
        <v>189</v>
      </c>
      <c r="G231" s="83" t="s">
        <v>189</v>
      </c>
      <c r="H231" s="83" t="s">
        <v>189</v>
      </c>
      <c r="I231" s="83" t="s">
        <v>189</v>
      </c>
      <c r="J231" s="83" t="s">
        <v>189</v>
      </c>
      <c r="K231" s="83" t="s">
        <v>189</v>
      </c>
      <c r="L231" s="83" t="s">
        <v>189</v>
      </c>
      <c r="M231" s="83" t="s">
        <v>189</v>
      </c>
      <c r="N231" s="83" t="s">
        <v>188</v>
      </c>
      <c r="O231" s="83" t="s">
        <v>188</v>
      </c>
      <c r="P231" s="83" t="s">
        <v>189</v>
      </c>
      <c r="Q231" s="83" t="s">
        <v>188</v>
      </c>
      <c r="R231" s="83" t="s">
        <v>189</v>
      </c>
    </row>
    <row r="232" spans="2:18" ht="15.75">
      <c r="B232" s="99">
        <v>229</v>
      </c>
      <c r="C232" s="145" t="s">
        <v>2552</v>
      </c>
      <c r="D232" s="83">
        <v>3</v>
      </c>
      <c r="E232" s="83">
        <v>6</v>
      </c>
      <c r="F232" s="83" t="s">
        <v>189</v>
      </c>
      <c r="G232" s="83" t="s">
        <v>189</v>
      </c>
      <c r="H232" s="83" t="s">
        <v>189</v>
      </c>
      <c r="I232" s="83" t="s">
        <v>189</v>
      </c>
      <c r="J232" s="83" t="s">
        <v>189</v>
      </c>
      <c r="K232" s="83" t="s">
        <v>189</v>
      </c>
      <c r="L232" s="83" t="s">
        <v>189</v>
      </c>
      <c r="M232" s="83" t="s">
        <v>189</v>
      </c>
      <c r="N232" s="83" t="s">
        <v>188</v>
      </c>
      <c r="O232" s="83" t="s">
        <v>188</v>
      </c>
      <c r="P232" s="83" t="s">
        <v>189</v>
      </c>
      <c r="Q232" s="83" t="s">
        <v>188</v>
      </c>
      <c r="R232" s="83" t="s">
        <v>189</v>
      </c>
    </row>
    <row r="233" spans="2:18" ht="15.75">
      <c r="B233" s="99">
        <v>230</v>
      </c>
      <c r="C233" s="145" t="s">
        <v>2554</v>
      </c>
      <c r="D233" s="83">
        <v>3</v>
      </c>
      <c r="E233" s="83">
        <v>6</v>
      </c>
      <c r="F233" s="83" t="s">
        <v>189</v>
      </c>
      <c r="G233" s="83" t="s">
        <v>189</v>
      </c>
      <c r="H233" s="83" t="s">
        <v>189</v>
      </c>
      <c r="I233" s="83" t="s">
        <v>189</v>
      </c>
      <c r="J233" s="83" t="s">
        <v>189</v>
      </c>
      <c r="K233" s="83" t="s">
        <v>189</v>
      </c>
      <c r="L233" s="83" t="s">
        <v>189</v>
      </c>
      <c r="M233" s="83" t="s">
        <v>189</v>
      </c>
      <c r="N233" s="83" t="s">
        <v>188</v>
      </c>
      <c r="O233" s="83" t="s">
        <v>188</v>
      </c>
      <c r="P233" s="83" t="s">
        <v>189</v>
      </c>
      <c r="Q233" s="83" t="s">
        <v>188</v>
      </c>
      <c r="R233" s="83" t="s">
        <v>189</v>
      </c>
    </row>
    <row r="234" spans="2:18" ht="15.75">
      <c r="B234" s="99">
        <v>231</v>
      </c>
      <c r="C234" s="145" t="s">
        <v>2556</v>
      </c>
      <c r="D234" s="83">
        <v>3</v>
      </c>
      <c r="E234" s="83">
        <v>6</v>
      </c>
      <c r="F234" s="83" t="s">
        <v>189</v>
      </c>
      <c r="G234" s="83" t="s">
        <v>189</v>
      </c>
      <c r="H234" s="83" t="s">
        <v>189</v>
      </c>
      <c r="I234" s="83" t="s">
        <v>189</v>
      </c>
      <c r="J234" s="83" t="s">
        <v>189</v>
      </c>
      <c r="K234" s="83" t="s">
        <v>189</v>
      </c>
      <c r="L234" s="83" t="s">
        <v>189</v>
      </c>
      <c r="M234" s="83" t="s">
        <v>189</v>
      </c>
      <c r="N234" s="83" t="s">
        <v>188</v>
      </c>
      <c r="O234" s="83" t="s">
        <v>188</v>
      </c>
      <c r="P234" s="83" t="s">
        <v>189</v>
      </c>
      <c r="Q234" s="83" t="s">
        <v>188</v>
      </c>
      <c r="R234" s="83" t="s">
        <v>189</v>
      </c>
    </row>
    <row r="235" spans="2:18" ht="15.75">
      <c r="B235" s="99">
        <v>232</v>
      </c>
      <c r="C235" s="145" t="s">
        <v>2558</v>
      </c>
      <c r="D235" s="83">
        <v>3</v>
      </c>
      <c r="E235" s="83">
        <v>6</v>
      </c>
      <c r="F235" s="83" t="s">
        <v>189</v>
      </c>
      <c r="G235" s="83" t="s">
        <v>189</v>
      </c>
      <c r="H235" s="83" t="s">
        <v>189</v>
      </c>
      <c r="I235" s="83" t="s">
        <v>189</v>
      </c>
      <c r="J235" s="83" t="s">
        <v>189</v>
      </c>
      <c r="K235" s="83" t="s">
        <v>189</v>
      </c>
      <c r="L235" s="83" t="s">
        <v>189</v>
      </c>
      <c r="M235" s="83" t="s">
        <v>189</v>
      </c>
      <c r="N235" s="83" t="s">
        <v>188</v>
      </c>
      <c r="O235" s="83" t="s">
        <v>188</v>
      </c>
      <c r="P235" s="83" t="s">
        <v>189</v>
      </c>
      <c r="Q235" s="83" t="s">
        <v>188</v>
      </c>
      <c r="R235" s="83" t="s">
        <v>189</v>
      </c>
    </row>
    <row r="236" spans="2:18" ht="15.75">
      <c r="B236" s="99">
        <v>233</v>
      </c>
      <c r="C236" s="145" t="s">
        <v>2560</v>
      </c>
      <c r="D236" s="83">
        <v>3</v>
      </c>
      <c r="E236" s="83">
        <v>6</v>
      </c>
      <c r="F236" s="83" t="s">
        <v>189</v>
      </c>
      <c r="G236" s="83" t="s">
        <v>189</v>
      </c>
      <c r="H236" s="83" t="s">
        <v>189</v>
      </c>
      <c r="I236" s="83" t="s">
        <v>189</v>
      </c>
      <c r="J236" s="83" t="s">
        <v>189</v>
      </c>
      <c r="K236" s="83" t="s">
        <v>189</v>
      </c>
      <c r="L236" s="83" t="s">
        <v>189</v>
      </c>
      <c r="M236" s="83" t="s">
        <v>189</v>
      </c>
      <c r="N236" s="83" t="s">
        <v>188</v>
      </c>
      <c r="O236" s="83" t="s">
        <v>188</v>
      </c>
      <c r="P236" s="83" t="s">
        <v>189</v>
      </c>
      <c r="Q236" s="83" t="s">
        <v>188</v>
      </c>
      <c r="R236" s="83" t="s">
        <v>189</v>
      </c>
    </row>
    <row r="237" spans="2:18" ht="15.75">
      <c r="B237" s="99">
        <v>234</v>
      </c>
      <c r="C237" s="145" t="s">
        <v>2562</v>
      </c>
      <c r="D237" s="83">
        <v>3</v>
      </c>
      <c r="E237" s="83">
        <v>6</v>
      </c>
      <c r="F237" s="83" t="s">
        <v>189</v>
      </c>
      <c r="G237" s="83" t="s">
        <v>189</v>
      </c>
      <c r="H237" s="83" t="s">
        <v>189</v>
      </c>
      <c r="I237" s="83" t="s">
        <v>189</v>
      </c>
      <c r="J237" s="83" t="s">
        <v>189</v>
      </c>
      <c r="K237" s="83" t="s">
        <v>189</v>
      </c>
      <c r="L237" s="83" t="s">
        <v>189</v>
      </c>
      <c r="M237" s="83" t="s">
        <v>189</v>
      </c>
      <c r="N237" s="83" t="s">
        <v>188</v>
      </c>
      <c r="O237" s="83" t="s">
        <v>188</v>
      </c>
      <c r="P237" s="83" t="s">
        <v>189</v>
      </c>
      <c r="Q237" s="83" t="s">
        <v>188</v>
      </c>
      <c r="R237" s="83" t="s">
        <v>189</v>
      </c>
    </row>
    <row r="238" spans="2:18" ht="15.75">
      <c r="B238" s="99">
        <v>235</v>
      </c>
      <c r="C238" s="145" t="s">
        <v>2564</v>
      </c>
      <c r="D238" s="83">
        <v>3</v>
      </c>
      <c r="E238" s="83">
        <v>6</v>
      </c>
      <c r="F238" s="83" t="s">
        <v>189</v>
      </c>
      <c r="G238" s="83" t="s">
        <v>189</v>
      </c>
      <c r="H238" s="83" t="s">
        <v>189</v>
      </c>
      <c r="I238" s="83" t="s">
        <v>189</v>
      </c>
      <c r="J238" s="83" t="s">
        <v>189</v>
      </c>
      <c r="K238" s="83" t="s">
        <v>189</v>
      </c>
      <c r="L238" s="83" t="s">
        <v>189</v>
      </c>
      <c r="M238" s="83" t="s">
        <v>189</v>
      </c>
      <c r="N238" s="83" t="s">
        <v>188</v>
      </c>
      <c r="O238" s="83" t="s">
        <v>188</v>
      </c>
      <c r="P238" s="83" t="s">
        <v>189</v>
      </c>
      <c r="Q238" s="83" t="s">
        <v>188</v>
      </c>
      <c r="R238" s="83" t="s">
        <v>189</v>
      </c>
    </row>
    <row r="239" spans="2:18" ht="15.75">
      <c r="B239" s="99">
        <v>236</v>
      </c>
      <c r="C239" s="145" t="s">
        <v>2566</v>
      </c>
      <c r="D239" s="83">
        <v>3</v>
      </c>
      <c r="E239" s="83">
        <v>6</v>
      </c>
      <c r="F239" s="83" t="s">
        <v>189</v>
      </c>
      <c r="G239" s="83" t="s">
        <v>189</v>
      </c>
      <c r="H239" s="83" t="s">
        <v>189</v>
      </c>
      <c r="I239" s="83" t="s">
        <v>189</v>
      </c>
      <c r="J239" s="83" t="s">
        <v>189</v>
      </c>
      <c r="K239" s="83" t="s">
        <v>189</v>
      </c>
      <c r="L239" s="83" t="s">
        <v>189</v>
      </c>
      <c r="M239" s="83" t="s">
        <v>189</v>
      </c>
      <c r="N239" s="83" t="s">
        <v>188</v>
      </c>
      <c r="O239" s="83" t="s">
        <v>188</v>
      </c>
      <c r="P239" s="83" t="s">
        <v>189</v>
      </c>
      <c r="Q239" s="83" t="s">
        <v>188</v>
      </c>
      <c r="R239" s="83" t="s">
        <v>189</v>
      </c>
    </row>
    <row r="240" spans="2:18" ht="15.75">
      <c r="B240" s="99">
        <v>237</v>
      </c>
      <c r="C240" s="145" t="s">
        <v>2568</v>
      </c>
      <c r="D240" s="83">
        <v>3</v>
      </c>
      <c r="E240" s="83">
        <v>6</v>
      </c>
      <c r="F240" s="83" t="s">
        <v>189</v>
      </c>
      <c r="G240" s="83" t="s">
        <v>189</v>
      </c>
      <c r="H240" s="83" t="s">
        <v>189</v>
      </c>
      <c r="I240" s="83" t="s">
        <v>189</v>
      </c>
      <c r="J240" s="83" t="s">
        <v>189</v>
      </c>
      <c r="K240" s="83" t="s">
        <v>189</v>
      </c>
      <c r="L240" s="83" t="s">
        <v>189</v>
      </c>
      <c r="M240" s="83" t="s">
        <v>189</v>
      </c>
      <c r="N240" s="83" t="s">
        <v>188</v>
      </c>
      <c r="O240" s="83" t="s">
        <v>188</v>
      </c>
      <c r="P240" s="83" t="s">
        <v>189</v>
      </c>
      <c r="Q240" s="83" t="s">
        <v>188</v>
      </c>
      <c r="R240" s="83" t="s">
        <v>189</v>
      </c>
    </row>
    <row r="241" spans="2:18" ht="15.75">
      <c r="B241" s="99">
        <v>238</v>
      </c>
      <c r="C241" s="145" t="s">
        <v>2571</v>
      </c>
      <c r="D241" s="83">
        <v>3</v>
      </c>
      <c r="E241" s="83">
        <v>6</v>
      </c>
      <c r="F241" s="83" t="s">
        <v>189</v>
      </c>
      <c r="G241" s="83" t="s">
        <v>189</v>
      </c>
      <c r="H241" s="83" t="s">
        <v>189</v>
      </c>
      <c r="I241" s="83" t="s">
        <v>189</v>
      </c>
      <c r="J241" s="83" t="s">
        <v>189</v>
      </c>
      <c r="K241" s="83" t="s">
        <v>189</v>
      </c>
      <c r="L241" s="83" t="s">
        <v>189</v>
      </c>
      <c r="M241" s="83" t="s">
        <v>189</v>
      </c>
      <c r="N241" s="83" t="s">
        <v>188</v>
      </c>
      <c r="O241" s="83" t="s">
        <v>188</v>
      </c>
      <c r="P241" s="83" t="s">
        <v>189</v>
      </c>
      <c r="Q241" s="83" t="s">
        <v>188</v>
      </c>
      <c r="R241" s="83" t="s">
        <v>189</v>
      </c>
    </row>
    <row r="242" spans="2:18" ht="15.75">
      <c r="B242" s="99">
        <v>239</v>
      </c>
      <c r="C242" s="145" t="s">
        <v>2573</v>
      </c>
      <c r="D242" s="83">
        <v>3</v>
      </c>
      <c r="E242" s="83">
        <v>6</v>
      </c>
      <c r="F242" s="83" t="s">
        <v>189</v>
      </c>
      <c r="G242" s="83" t="s">
        <v>189</v>
      </c>
      <c r="H242" s="83" t="s">
        <v>189</v>
      </c>
      <c r="I242" s="83" t="s">
        <v>189</v>
      </c>
      <c r="J242" s="83" t="s">
        <v>189</v>
      </c>
      <c r="K242" s="83" t="s">
        <v>189</v>
      </c>
      <c r="L242" s="83" t="s">
        <v>189</v>
      </c>
      <c r="M242" s="83" t="s">
        <v>189</v>
      </c>
      <c r="N242" s="83" t="s">
        <v>188</v>
      </c>
      <c r="O242" s="83" t="s">
        <v>188</v>
      </c>
      <c r="P242" s="83" t="s">
        <v>189</v>
      </c>
      <c r="Q242" s="83" t="s">
        <v>188</v>
      </c>
      <c r="R242" s="83" t="s">
        <v>189</v>
      </c>
    </row>
    <row r="243" spans="2:18" ht="15.75">
      <c r="B243" s="99">
        <v>240</v>
      </c>
      <c r="C243" s="145" t="s">
        <v>2575</v>
      </c>
      <c r="D243" s="83">
        <v>3</v>
      </c>
      <c r="E243" s="83">
        <v>6</v>
      </c>
      <c r="F243" s="83" t="s">
        <v>189</v>
      </c>
      <c r="G243" s="83" t="s">
        <v>189</v>
      </c>
      <c r="H243" s="83" t="s">
        <v>189</v>
      </c>
      <c r="I243" s="83" t="s">
        <v>189</v>
      </c>
      <c r="J243" s="83" t="s">
        <v>189</v>
      </c>
      <c r="K243" s="83" t="s">
        <v>189</v>
      </c>
      <c r="L243" s="83" t="s">
        <v>189</v>
      </c>
      <c r="M243" s="83" t="s">
        <v>189</v>
      </c>
      <c r="N243" s="83" t="s">
        <v>188</v>
      </c>
      <c r="O243" s="83" t="s">
        <v>188</v>
      </c>
      <c r="P243" s="83" t="s">
        <v>189</v>
      </c>
      <c r="Q243" s="83" t="s">
        <v>188</v>
      </c>
      <c r="R243" s="83" t="s">
        <v>189</v>
      </c>
    </row>
  </sheetData>
  <autoFilter ref="B3:AD129" xr:uid="{F8321A90-0714-4A83-96D5-77DB5B747DB0}">
    <filterColumn colId="13">
      <filters blank="1"/>
    </filterColumn>
  </autoFilter>
  <mergeCells count="1">
    <mergeCell ref="T13:U13"/>
  </mergeCells>
  <phoneticPr fontId="10" type="noConversion"/>
  <dataValidations count="1">
    <dataValidation allowBlank="1" showInputMessage="1" showErrorMessage="1" sqref="A1:XFD1048576" xr:uid="{868855F0-2D0B-4EDF-8A29-0948DD431F69}"/>
  </dataValidations>
  <pageMargins left="0.511811024" right="0.511811024" top="0.78740157499999996" bottom="0.78740157499999996" header="0.31496062000000002" footer="0.31496062000000002"/>
  <headerFooter>
    <oddFooter>&amp;L_x000D_&amp;1#&amp;"Aptos"&amp;8&amp;K000000 Classificação da informação: Confidencial Grupo de Acesso: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784F4-E988-4E26-B559-FAE5DD328BB7}">
  <dimension ref="A1:M600"/>
  <sheetViews>
    <sheetView workbookViewId="0">
      <selection activeCell="C2" sqref="C2"/>
    </sheetView>
  </sheetViews>
  <sheetFormatPr defaultColWidth="0" defaultRowHeight="15"/>
  <cols>
    <col min="1" max="1" width="13.85546875" bestFit="1" customWidth="1"/>
    <col min="2" max="2" width="37.42578125" customWidth="1"/>
    <col min="3" max="3" width="25.7109375" customWidth="1"/>
    <col min="4" max="4" width="18.140625" customWidth="1"/>
    <col min="5" max="5" width="14.140625" customWidth="1"/>
    <col min="6" max="6" width="8.85546875" customWidth="1"/>
    <col min="7" max="7" width="15.7109375" customWidth="1"/>
    <col min="8" max="8" width="10.85546875" customWidth="1"/>
    <col min="9" max="11" width="8.85546875" customWidth="1"/>
    <col min="12" max="12" width="17.7109375" customWidth="1"/>
    <col min="13" max="13" width="18.28515625" customWidth="1"/>
    <col min="14" max="16384" width="8.85546875" hidden="1"/>
  </cols>
  <sheetData>
    <row r="1" spans="1:13" ht="42">
      <c r="A1" s="107" t="s">
        <v>218</v>
      </c>
      <c r="B1" s="108" t="s">
        <v>219</v>
      </c>
      <c r="C1" s="109" t="s">
        <v>220</v>
      </c>
      <c r="D1" s="109" t="s">
        <v>221</v>
      </c>
      <c r="E1" s="110" t="s">
        <v>222</v>
      </c>
      <c r="F1" s="109" t="s">
        <v>223</v>
      </c>
      <c r="G1" s="109" t="s">
        <v>224</v>
      </c>
      <c r="H1" s="109" t="s">
        <v>116</v>
      </c>
      <c r="I1" s="109" t="s">
        <v>225</v>
      </c>
      <c r="J1" s="111" t="s">
        <v>226</v>
      </c>
      <c r="K1" s="111" t="s">
        <v>227</v>
      </c>
      <c r="L1" s="109" t="s">
        <v>228</v>
      </c>
      <c r="M1" s="111" t="s">
        <v>229</v>
      </c>
    </row>
    <row r="2" spans="1:13">
      <c r="D2" t="s">
        <v>156</v>
      </c>
      <c r="E2">
        <f>LEN(D2)</f>
        <v>1</v>
      </c>
    </row>
    <row r="3" spans="1:13">
      <c r="E3">
        <f t="shared" ref="E3:E66" si="0">LEN(D3)</f>
        <v>0</v>
      </c>
    </row>
    <row r="4" spans="1:13">
      <c r="E4">
        <f t="shared" si="0"/>
        <v>0</v>
      </c>
    </row>
    <row r="5" spans="1:13">
      <c r="E5">
        <f t="shared" si="0"/>
        <v>0</v>
      </c>
    </row>
    <row r="6" spans="1:13">
      <c r="E6">
        <f t="shared" si="0"/>
        <v>0</v>
      </c>
    </row>
    <row r="7" spans="1:13">
      <c r="E7">
        <f t="shared" si="0"/>
        <v>0</v>
      </c>
    </row>
    <row r="8" spans="1:13">
      <c r="E8">
        <f t="shared" si="0"/>
        <v>0</v>
      </c>
    </row>
    <row r="9" spans="1:13">
      <c r="E9">
        <f t="shared" si="0"/>
        <v>0</v>
      </c>
    </row>
    <row r="10" spans="1:13">
      <c r="E10">
        <f t="shared" si="0"/>
        <v>0</v>
      </c>
    </row>
    <row r="11" spans="1:13">
      <c r="E11">
        <f t="shared" si="0"/>
        <v>0</v>
      </c>
    </row>
    <row r="12" spans="1:13">
      <c r="E12">
        <f t="shared" si="0"/>
        <v>0</v>
      </c>
    </row>
    <row r="13" spans="1:13">
      <c r="E13">
        <f t="shared" si="0"/>
        <v>0</v>
      </c>
    </row>
    <row r="14" spans="1:13">
      <c r="E14">
        <f t="shared" si="0"/>
        <v>0</v>
      </c>
    </row>
    <row r="15" spans="1:13">
      <c r="E15">
        <f t="shared" si="0"/>
        <v>0</v>
      </c>
    </row>
    <row r="16" spans="1:13">
      <c r="E16">
        <f t="shared" si="0"/>
        <v>0</v>
      </c>
    </row>
    <row r="17" spans="5:5">
      <c r="E17">
        <f t="shared" si="0"/>
        <v>0</v>
      </c>
    </row>
    <row r="18" spans="5:5">
      <c r="E18">
        <f t="shared" si="0"/>
        <v>0</v>
      </c>
    </row>
    <row r="19" spans="5:5">
      <c r="E19">
        <f t="shared" si="0"/>
        <v>0</v>
      </c>
    </row>
    <row r="20" spans="5:5">
      <c r="E20">
        <f t="shared" si="0"/>
        <v>0</v>
      </c>
    </row>
    <row r="21" spans="5:5">
      <c r="E21">
        <f t="shared" si="0"/>
        <v>0</v>
      </c>
    </row>
    <row r="22" spans="5:5">
      <c r="E22">
        <f t="shared" si="0"/>
        <v>0</v>
      </c>
    </row>
    <row r="23" spans="5:5">
      <c r="E23">
        <f t="shared" si="0"/>
        <v>0</v>
      </c>
    </row>
    <row r="24" spans="5:5">
      <c r="E24">
        <f t="shared" si="0"/>
        <v>0</v>
      </c>
    </row>
    <row r="25" spans="5:5">
      <c r="E25">
        <f t="shared" si="0"/>
        <v>0</v>
      </c>
    </row>
    <row r="26" spans="5:5">
      <c r="E26">
        <f t="shared" si="0"/>
        <v>0</v>
      </c>
    </row>
    <row r="27" spans="5:5">
      <c r="E27">
        <f t="shared" si="0"/>
        <v>0</v>
      </c>
    </row>
    <row r="28" spans="5:5">
      <c r="E28">
        <f t="shared" si="0"/>
        <v>0</v>
      </c>
    </row>
    <row r="29" spans="5:5">
      <c r="E29">
        <f t="shared" si="0"/>
        <v>0</v>
      </c>
    </row>
    <row r="30" spans="5:5">
      <c r="E30">
        <f t="shared" si="0"/>
        <v>0</v>
      </c>
    </row>
    <row r="31" spans="5:5">
      <c r="E31">
        <f t="shared" si="0"/>
        <v>0</v>
      </c>
    </row>
    <row r="32" spans="5:5">
      <c r="E32">
        <f t="shared" si="0"/>
        <v>0</v>
      </c>
    </row>
    <row r="33" spans="5:5">
      <c r="E33">
        <f t="shared" si="0"/>
        <v>0</v>
      </c>
    </row>
    <row r="34" spans="5:5">
      <c r="E34">
        <f t="shared" si="0"/>
        <v>0</v>
      </c>
    </row>
    <row r="35" spans="5:5">
      <c r="E35">
        <f t="shared" si="0"/>
        <v>0</v>
      </c>
    </row>
    <row r="36" spans="5:5">
      <c r="E36">
        <f t="shared" si="0"/>
        <v>0</v>
      </c>
    </row>
    <row r="37" spans="5:5">
      <c r="E37">
        <f t="shared" si="0"/>
        <v>0</v>
      </c>
    </row>
    <row r="38" spans="5:5">
      <c r="E38">
        <f t="shared" si="0"/>
        <v>0</v>
      </c>
    </row>
    <row r="39" spans="5:5">
      <c r="E39">
        <f t="shared" si="0"/>
        <v>0</v>
      </c>
    </row>
    <row r="40" spans="5:5">
      <c r="E40">
        <f t="shared" si="0"/>
        <v>0</v>
      </c>
    </row>
    <row r="41" spans="5:5">
      <c r="E41">
        <f t="shared" si="0"/>
        <v>0</v>
      </c>
    </row>
    <row r="42" spans="5:5">
      <c r="E42">
        <f t="shared" si="0"/>
        <v>0</v>
      </c>
    </row>
    <row r="43" spans="5:5">
      <c r="E43">
        <f t="shared" si="0"/>
        <v>0</v>
      </c>
    </row>
    <row r="44" spans="5:5">
      <c r="E44">
        <f t="shared" si="0"/>
        <v>0</v>
      </c>
    </row>
    <row r="45" spans="5:5">
      <c r="E45">
        <f t="shared" si="0"/>
        <v>0</v>
      </c>
    </row>
    <row r="46" spans="5:5">
      <c r="E46">
        <f t="shared" si="0"/>
        <v>0</v>
      </c>
    </row>
    <row r="47" spans="5:5">
      <c r="E47">
        <f t="shared" si="0"/>
        <v>0</v>
      </c>
    </row>
    <row r="48" spans="5:5">
      <c r="E48">
        <f t="shared" si="0"/>
        <v>0</v>
      </c>
    </row>
    <row r="49" spans="5:5">
      <c r="E49">
        <f t="shared" si="0"/>
        <v>0</v>
      </c>
    </row>
    <row r="50" spans="5:5">
      <c r="E50">
        <f t="shared" si="0"/>
        <v>0</v>
      </c>
    </row>
    <row r="51" spans="5:5">
      <c r="E51">
        <f t="shared" si="0"/>
        <v>0</v>
      </c>
    </row>
    <row r="52" spans="5:5">
      <c r="E52">
        <f t="shared" si="0"/>
        <v>0</v>
      </c>
    </row>
    <row r="53" spans="5:5">
      <c r="E53">
        <f t="shared" si="0"/>
        <v>0</v>
      </c>
    </row>
    <row r="54" spans="5:5">
      <c r="E54">
        <f t="shared" si="0"/>
        <v>0</v>
      </c>
    </row>
    <row r="55" spans="5:5">
      <c r="E55">
        <f t="shared" si="0"/>
        <v>0</v>
      </c>
    </row>
    <row r="56" spans="5:5">
      <c r="E56">
        <f t="shared" si="0"/>
        <v>0</v>
      </c>
    </row>
    <row r="57" spans="5:5">
      <c r="E57">
        <f t="shared" si="0"/>
        <v>0</v>
      </c>
    </row>
    <row r="58" spans="5:5">
      <c r="E58">
        <f t="shared" si="0"/>
        <v>0</v>
      </c>
    </row>
    <row r="59" spans="5:5">
      <c r="E59">
        <f t="shared" si="0"/>
        <v>0</v>
      </c>
    </row>
    <row r="60" spans="5:5">
      <c r="E60">
        <f t="shared" si="0"/>
        <v>0</v>
      </c>
    </row>
    <row r="61" spans="5:5">
      <c r="E61">
        <f t="shared" si="0"/>
        <v>0</v>
      </c>
    </row>
    <row r="62" spans="5:5">
      <c r="E62">
        <f t="shared" si="0"/>
        <v>0</v>
      </c>
    </row>
    <row r="63" spans="5:5">
      <c r="E63">
        <f t="shared" si="0"/>
        <v>0</v>
      </c>
    </row>
    <row r="64" spans="5:5">
      <c r="E64">
        <f t="shared" si="0"/>
        <v>0</v>
      </c>
    </row>
    <row r="65" spans="5:5">
      <c r="E65">
        <f t="shared" si="0"/>
        <v>0</v>
      </c>
    </row>
    <row r="66" spans="5:5">
      <c r="E66">
        <f t="shared" si="0"/>
        <v>0</v>
      </c>
    </row>
    <row r="67" spans="5:5">
      <c r="E67">
        <f t="shared" ref="E67:E130" si="1">LEN(D67)</f>
        <v>0</v>
      </c>
    </row>
    <row r="68" spans="5:5">
      <c r="E68">
        <f t="shared" si="1"/>
        <v>0</v>
      </c>
    </row>
    <row r="69" spans="5:5">
      <c r="E69">
        <f t="shared" si="1"/>
        <v>0</v>
      </c>
    </row>
    <row r="70" spans="5:5">
      <c r="E70">
        <f t="shared" si="1"/>
        <v>0</v>
      </c>
    </row>
    <row r="71" spans="5:5">
      <c r="E71">
        <f t="shared" si="1"/>
        <v>0</v>
      </c>
    </row>
    <row r="72" spans="5:5">
      <c r="E72">
        <f t="shared" si="1"/>
        <v>0</v>
      </c>
    </row>
    <row r="73" spans="5:5">
      <c r="E73">
        <f t="shared" si="1"/>
        <v>0</v>
      </c>
    </row>
    <row r="74" spans="5:5">
      <c r="E74">
        <f t="shared" si="1"/>
        <v>0</v>
      </c>
    </row>
    <row r="75" spans="5:5">
      <c r="E75">
        <f t="shared" si="1"/>
        <v>0</v>
      </c>
    </row>
    <row r="76" spans="5:5">
      <c r="E76">
        <f t="shared" si="1"/>
        <v>0</v>
      </c>
    </row>
    <row r="77" spans="5:5">
      <c r="E77">
        <f t="shared" si="1"/>
        <v>0</v>
      </c>
    </row>
    <row r="78" spans="5:5">
      <c r="E78">
        <f t="shared" si="1"/>
        <v>0</v>
      </c>
    </row>
    <row r="79" spans="5:5">
      <c r="E79">
        <f t="shared" si="1"/>
        <v>0</v>
      </c>
    </row>
    <row r="80" spans="5:5">
      <c r="E80">
        <f t="shared" si="1"/>
        <v>0</v>
      </c>
    </row>
    <row r="81" spans="5:5">
      <c r="E81">
        <f t="shared" si="1"/>
        <v>0</v>
      </c>
    </row>
    <row r="82" spans="5:5">
      <c r="E82">
        <f t="shared" si="1"/>
        <v>0</v>
      </c>
    </row>
    <row r="83" spans="5:5">
      <c r="E83">
        <f t="shared" si="1"/>
        <v>0</v>
      </c>
    </row>
    <row r="84" spans="5:5">
      <c r="E84">
        <f t="shared" si="1"/>
        <v>0</v>
      </c>
    </row>
    <row r="85" spans="5:5">
      <c r="E85">
        <f t="shared" si="1"/>
        <v>0</v>
      </c>
    </row>
    <row r="86" spans="5:5">
      <c r="E86">
        <f t="shared" si="1"/>
        <v>0</v>
      </c>
    </row>
    <row r="87" spans="5:5">
      <c r="E87">
        <f t="shared" si="1"/>
        <v>0</v>
      </c>
    </row>
    <row r="88" spans="5:5">
      <c r="E88">
        <f t="shared" si="1"/>
        <v>0</v>
      </c>
    </row>
    <row r="89" spans="5:5">
      <c r="E89">
        <f t="shared" si="1"/>
        <v>0</v>
      </c>
    </row>
    <row r="90" spans="5:5">
      <c r="E90">
        <f t="shared" si="1"/>
        <v>0</v>
      </c>
    </row>
    <row r="91" spans="5:5">
      <c r="E91">
        <f t="shared" si="1"/>
        <v>0</v>
      </c>
    </row>
    <row r="92" spans="5:5">
      <c r="E92">
        <f t="shared" si="1"/>
        <v>0</v>
      </c>
    </row>
    <row r="93" spans="5:5">
      <c r="E93">
        <f t="shared" si="1"/>
        <v>0</v>
      </c>
    </row>
    <row r="94" spans="5:5">
      <c r="E94">
        <f t="shared" si="1"/>
        <v>0</v>
      </c>
    </row>
    <row r="95" spans="5:5">
      <c r="E95">
        <f t="shared" si="1"/>
        <v>0</v>
      </c>
    </row>
    <row r="96" spans="5:5">
      <c r="E96">
        <f t="shared" si="1"/>
        <v>0</v>
      </c>
    </row>
    <row r="97" spans="5:5">
      <c r="E97">
        <f t="shared" si="1"/>
        <v>0</v>
      </c>
    </row>
    <row r="98" spans="5:5">
      <c r="E98">
        <f t="shared" si="1"/>
        <v>0</v>
      </c>
    </row>
    <row r="99" spans="5:5">
      <c r="E99">
        <f t="shared" si="1"/>
        <v>0</v>
      </c>
    </row>
    <row r="100" spans="5:5">
      <c r="E100">
        <f t="shared" si="1"/>
        <v>0</v>
      </c>
    </row>
    <row r="101" spans="5:5">
      <c r="E101">
        <f t="shared" si="1"/>
        <v>0</v>
      </c>
    </row>
    <row r="102" spans="5:5">
      <c r="E102">
        <f t="shared" si="1"/>
        <v>0</v>
      </c>
    </row>
    <row r="103" spans="5:5">
      <c r="E103">
        <f t="shared" si="1"/>
        <v>0</v>
      </c>
    </row>
    <row r="104" spans="5:5">
      <c r="E104">
        <f t="shared" si="1"/>
        <v>0</v>
      </c>
    </row>
    <row r="105" spans="5:5">
      <c r="E105">
        <f t="shared" si="1"/>
        <v>0</v>
      </c>
    </row>
    <row r="106" spans="5:5">
      <c r="E106">
        <f t="shared" si="1"/>
        <v>0</v>
      </c>
    </row>
    <row r="107" spans="5:5">
      <c r="E107">
        <f t="shared" si="1"/>
        <v>0</v>
      </c>
    </row>
    <row r="108" spans="5:5">
      <c r="E108">
        <f t="shared" si="1"/>
        <v>0</v>
      </c>
    </row>
    <row r="109" spans="5:5">
      <c r="E109">
        <f t="shared" si="1"/>
        <v>0</v>
      </c>
    </row>
    <row r="110" spans="5:5">
      <c r="E110">
        <f t="shared" si="1"/>
        <v>0</v>
      </c>
    </row>
    <row r="111" spans="5:5">
      <c r="E111">
        <f t="shared" si="1"/>
        <v>0</v>
      </c>
    </row>
    <row r="112" spans="5:5">
      <c r="E112">
        <f t="shared" si="1"/>
        <v>0</v>
      </c>
    </row>
    <row r="113" spans="5:5">
      <c r="E113">
        <f t="shared" si="1"/>
        <v>0</v>
      </c>
    </row>
    <row r="114" spans="5:5">
      <c r="E114">
        <f t="shared" si="1"/>
        <v>0</v>
      </c>
    </row>
    <row r="115" spans="5:5">
      <c r="E115">
        <f t="shared" si="1"/>
        <v>0</v>
      </c>
    </row>
    <row r="116" spans="5:5">
      <c r="E116">
        <f t="shared" si="1"/>
        <v>0</v>
      </c>
    </row>
    <row r="117" spans="5:5">
      <c r="E117">
        <f t="shared" si="1"/>
        <v>0</v>
      </c>
    </row>
    <row r="118" spans="5:5">
      <c r="E118">
        <f t="shared" si="1"/>
        <v>0</v>
      </c>
    </row>
    <row r="119" spans="5:5">
      <c r="E119">
        <f t="shared" si="1"/>
        <v>0</v>
      </c>
    </row>
    <row r="120" spans="5:5">
      <c r="E120">
        <f t="shared" si="1"/>
        <v>0</v>
      </c>
    </row>
    <row r="121" spans="5:5">
      <c r="E121">
        <f t="shared" si="1"/>
        <v>0</v>
      </c>
    </row>
    <row r="122" spans="5:5">
      <c r="E122">
        <f t="shared" si="1"/>
        <v>0</v>
      </c>
    </row>
    <row r="123" spans="5:5">
      <c r="E123">
        <f t="shared" si="1"/>
        <v>0</v>
      </c>
    </row>
    <row r="124" spans="5:5">
      <c r="E124">
        <f t="shared" si="1"/>
        <v>0</v>
      </c>
    </row>
    <row r="125" spans="5:5">
      <c r="E125">
        <f t="shared" si="1"/>
        <v>0</v>
      </c>
    </row>
    <row r="126" spans="5:5">
      <c r="E126">
        <f t="shared" si="1"/>
        <v>0</v>
      </c>
    </row>
    <row r="127" spans="5:5">
      <c r="E127">
        <f t="shared" si="1"/>
        <v>0</v>
      </c>
    </row>
    <row r="128" spans="5:5">
      <c r="E128">
        <f t="shared" si="1"/>
        <v>0</v>
      </c>
    </row>
    <row r="129" spans="5:5">
      <c r="E129">
        <f t="shared" si="1"/>
        <v>0</v>
      </c>
    </row>
    <row r="130" spans="5:5">
      <c r="E130">
        <f t="shared" si="1"/>
        <v>0</v>
      </c>
    </row>
    <row r="131" spans="5:5">
      <c r="E131">
        <f t="shared" ref="E131:E194" si="2">LEN(D131)</f>
        <v>0</v>
      </c>
    </row>
    <row r="132" spans="5:5">
      <c r="E132">
        <f t="shared" si="2"/>
        <v>0</v>
      </c>
    </row>
    <row r="133" spans="5:5">
      <c r="E133">
        <f t="shared" si="2"/>
        <v>0</v>
      </c>
    </row>
    <row r="134" spans="5:5">
      <c r="E134">
        <f t="shared" si="2"/>
        <v>0</v>
      </c>
    </row>
    <row r="135" spans="5:5">
      <c r="E135">
        <f t="shared" si="2"/>
        <v>0</v>
      </c>
    </row>
    <row r="136" spans="5:5">
      <c r="E136">
        <f t="shared" si="2"/>
        <v>0</v>
      </c>
    </row>
    <row r="137" spans="5:5">
      <c r="E137">
        <f t="shared" si="2"/>
        <v>0</v>
      </c>
    </row>
    <row r="138" spans="5:5">
      <c r="E138">
        <f t="shared" si="2"/>
        <v>0</v>
      </c>
    </row>
    <row r="139" spans="5:5">
      <c r="E139">
        <f t="shared" si="2"/>
        <v>0</v>
      </c>
    </row>
    <row r="140" spans="5:5">
      <c r="E140">
        <f t="shared" si="2"/>
        <v>0</v>
      </c>
    </row>
    <row r="141" spans="5:5">
      <c r="E141">
        <f t="shared" si="2"/>
        <v>0</v>
      </c>
    </row>
    <row r="142" spans="5:5">
      <c r="E142">
        <f t="shared" si="2"/>
        <v>0</v>
      </c>
    </row>
    <row r="143" spans="5:5">
      <c r="E143">
        <f t="shared" si="2"/>
        <v>0</v>
      </c>
    </row>
    <row r="144" spans="5:5">
      <c r="E144">
        <f t="shared" si="2"/>
        <v>0</v>
      </c>
    </row>
    <row r="145" spans="5:5">
      <c r="E145">
        <f t="shared" si="2"/>
        <v>0</v>
      </c>
    </row>
    <row r="146" spans="5:5">
      <c r="E146">
        <f t="shared" si="2"/>
        <v>0</v>
      </c>
    </row>
    <row r="147" spans="5:5">
      <c r="E147">
        <f t="shared" si="2"/>
        <v>0</v>
      </c>
    </row>
    <row r="148" spans="5:5">
      <c r="E148">
        <f t="shared" si="2"/>
        <v>0</v>
      </c>
    </row>
    <row r="149" spans="5:5">
      <c r="E149">
        <f t="shared" si="2"/>
        <v>0</v>
      </c>
    </row>
    <row r="150" spans="5:5">
      <c r="E150">
        <f t="shared" si="2"/>
        <v>0</v>
      </c>
    </row>
    <row r="151" spans="5:5">
      <c r="E151">
        <f t="shared" si="2"/>
        <v>0</v>
      </c>
    </row>
    <row r="152" spans="5:5">
      <c r="E152">
        <f t="shared" si="2"/>
        <v>0</v>
      </c>
    </row>
    <row r="153" spans="5:5">
      <c r="E153">
        <f t="shared" si="2"/>
        <v>0</v>
      </c>
    </row>
    <row r="154" spans="5:5">
      <c r="E154">
        <f t="shared" si="2"/>
        <v>0</v>
      </c>
    </row>
    <row r="155" spans="5:5">
      <c r="E155">
        <f t="shared" si="2"/>
        <v>0</v>
      </c>
    </row>
    <row r="156" spans="5:5">
      <c r="E156">
        <f t="shared" si="2"/>
        <v>0</v>
      </c>
    </row>
    <row r="157" spans="5:5">
      <c r="E157">
        <f t="shared" si="2"/>
        <v>0</v>
      </c>
    </row>
    <row r="158" spans="5:5">
      <c r="E158">
        <f t="shared" si="2"/>
        <v>0</v>
      </c>
    </row>
    <row r="159" spans="5:5">
      <c r="E159">
        <f t="shared" si="2"/>
        <v>0</v>
      </c>
    </row>
    <row r="160" spans="5:5">
      <c r="E160">
        <f t="shared" si="2"/>
        <v>0</v>
      </c>
    </row>
    <row r="161" spans="5:5">
      <c r="E161">
        <f t="shared" si="2"/>
        <v>0</v>
      </c>
    </row>
    <row r="162" spans="5:5">
      <c r="E162">
        <f t="shared" si="2"/>
        <v>0</v>
      </c>
    </row>
    <row r="163" spans="5:5">
      <c r="E163">
        <f t="shared" si="2"/>
        <v>0</v>
      </c>
    </row>
    <row r="164" spans="5:5">
      <c r="E164">
        <f t="shared" si="2"/>
        <v>0</v>
      </c>
    </row>
    <row r="165" spans="5:5">
      <c r="E165">
        <f t="shared" si="2"/>
        <v>0</v>
      </c>
    </row>
    <row r="166" spans="5:5">
      <c r="E166">
        <f t="shared" si="2"/>
        <v>0</v>
      </c>
    </row>
    <row r="167" spans="5:5">
      <c r="E167">
        <f t="shared" si="2"/>
        <v>0</v>
      </c>
    </row>
    <row r="168" spans="5:5">
      <c r="E168">
        <f t="shared" si="2"/>
        <v>0</v>
      </c>
    </row>
    <row r="169" spans="5:5">
      <c r="E169">
        <f t="shared" si="2"/>
        <v>0</v>
      </c>
    </row>
    <row r="170" spans="5:5">
      <c r="E170">
        <f t="shared" si="2"/>
        <v>0</v>
      </c>
    </row>
    <row r="171" spans="5:5">
      <c r="E171">
        <f t="shared" si="2"/>
        <v>0</v>
      </c>
    </row>
    <row r="172" spans="5:5">
      <c r="E172">
        <f t="shared" si="2"/>
        <v>0</v>
      </c>
    </row>
    <row r="173" spans="5:5">
      <c r="E173">
        <f t="shared" si="2"/>
        <v>0</v>
      </c>
    </row>
    <row r="174" spans="5:5">
      <c r="E174">
        <f t="shared" si="2"/>
        <v>0</v>
      </c>
    </row>
    <row r="175" spans="5:5">
      <c r="E175">
        <f t="shared" si="2"/>
        <v>0</v>
      </c>
    </row>
    <row r="176" spans="5:5">
      <c r="E176">
        <f t="shared" si="2"/>
        <v>0</v>
      </c>
    </row>
    <row r="177" spans="5:5">
      <c r="E177">
        <f t="shared" si="2"/>
        <v>0</v>
      </c>
    </row>
    <row r="178" spans="5:5">
      <c r="E178">
        <f t="shared" si="2"/>
        <v>0</v>
      </c>
    </row>
    <row r="179" spans="5:5">
      <c r="E179">
        <f t="shared" si="2"/>
        <v>0</v>
      </c>
    </row>
    <row r="180" spans="5:5">
      <c r="E180">
        <f t="shared" si="2"/>
        <v>0</v>
      </c>
    </row>
    <row r="181" spans="5:5">
      <c r="E181">
        <f t="shared" si="2"/>
        <v>0</v>
      </c>
    </row>
    <row r="182" spans="5:5">
      <c r="E182">
        <f t="shared" si="2"/>
        <v>0</v>
      </c>
    </row>
    <row r="183" spans="5:5">
      <c r="E183">
        <f t="shared" si="2"/>
        <v>0</v>
      </c>
    </row>
    <row r="184" spans="5:5">
      <c r="E184">
        <f t="shared" si="2"/>
        <v>0</v>
      </c>
    </row>
    <row r="185" spans="5:5">
      <c r="E185">
        <f t="shared" si="2"/>
        <v>0</v>
      </c>
    </row>
    <row r="186" spans="5:5">
      <c r="E186">
        <f t="shared" si="2"/>
        <v>0</v>
      </c>
    </row>
    <row r="187" spans="5:5">
      <c r="E187">
        <f t="shared" si="2"/>
        <v>0</v>
      </c>
    </row>
    <row r="188" spans="5:5">
      <c r="E188">
        <f t="shared" si="2"/>
        <v>0</v>
      </c>
    </row>
    <row r="189" spans="5:5">
      <c r="E189">
        <f t="shared" si="2"/>
        <v>0</v>
      </c>
    </row>
    <row r="190" spans="5:5">
      <c r="E190">
        <f t="shared" si="2"/>
        <v>0</v>
      </c>
    </row>
    <row r="191" spans="5:5">
      <c r="E191">
        <f t="shared" si="2"/>
        <v>0</v>
      </c>
    </row>
    <row r="192" spans="5:5">
      <c r="E192">
        <f t="shared" si="2"/>
        <v>0</v>
      </c>
    </row>
    <row r="193" spans="5:5">
      <c r="E193">
        <f t="shared" si="2"/>
        <v>0</v>
      </c>
    </row>
    <row r="194" spans="5:5">
      <c r="E194">
        <f t="shared" si="2"/>
        <v>0</v>
      </c>
    </row>
    <row r="195" spans="5:5">
      <c r="E195">
        <f t="shared" ref="E195:E258" si="3">LEN(D195)</f>
        <v>0</v>
      </c>
    </row>
    <row r="196" spans="5:5">
      <c r="E196">
        <f t="shared" si="3"/>
        <v>0</v>
      </c>
    </row>
    <row r="197" spans="5:5">
      <c r="E197">
        <f t="shared" si="3"/>
        <v>0</v>
      </c>
    </row>
    <row r="198" spans="5:5">
      <c r="E198">
        <f t="shared" si="3"/>
        <v>0</v>
      </c>
    </row>
    <row r="199" spans="5:5">
      <c r="E199">
        <f t="shared" si="3"/>
        <v>0</v>
      </c>
    </row>
    <row r="200" spans="5:5">
      <c r="E200">
        <f t="shared" si="3"/>
        <v>0</v>
      </c>
    </row>
    <row r="201" spans="5:5">
      <c r="E201">
        <f t="shared" si="3"/>
        <v>0</v>
      </c>
    </row>
    <row r="202" spans="5:5">
      <c r="E202">
        <f t="shared" si="3"/>
        <v>0</v>
      </c>
    </row>
    <row r="203" spans="5:5">
      <c r="E203">
        <f t="shared" si="3"/>
        <v>0</v>
      </c>
    </row>
    <row r="204" spans="5:5">
      <c r="E204">
        <f t="shared" si="3"/>
        <v>0</v>
      </c>
    </row>
    <row r="205" spans="5:5">
      <c r="E205">
        <f t="shared" si="3"/>
        <v>0</v>
      </c>
    </row>
    <row r="206" spans="5:5">
      <c r="E206">
        <f t="shared" si="3"/>
        <v>0</v>
      </c>
    </row>
    <row r="207" spans="5:5">
      <c r="E207">
        <f t="shared" si="3"/>
        <v>0</v>
      </c>
    </row>
    <row r="208" spans="5:5">
      <c r="E208">
        <f t="shared" si="3"/>
        <v>0</v>
      </c>
    </row>
    <row r="209" spans="5:5">
      <c r="E209">
        <f t="shared" si="3"/>
        <v>0</v>
      </c>
    </row>
    <row r="210" spans="5:5">
      <c r="E210">
        <f t="shared" si="3"/>
        <v>0</v>
      </c>
    </row>
    <row r="211" spans="5:5">
      <c r="E211">
        <f t="shared" si="3"/>
        <v>0</v>
      </c>
    </row>
    <row r="212" spans="5:5">
      <c r="E212">
        <f t="shared" si="3"/>
        <v>0</v>
      </c>
    </row>
    <row r="213" spans="5:5">
      <c r="E213">
        <f t="shared" si="3"/>
        <v>0</v>
      </c>
    </row>
    <row r="214" spans="5:5">
      <c r="E214">
        <f t="shared" si="3"/>
        <v>0</v>
      </c>
    </row>
    <row r="215" spans="5:5">
      <c r="E215">
        <f t="shared" si="3"/>
        <v>0</v>
      </c>
    </row>
    <row r="216" spans="5:5">
      <c r="E216">
        <f t="shared" si="3"/>
        <v>0</v>
      </c>
    </row>
    <row r="217" spans="5:5">
      <c r="E217">
        <f t="shared" si="3"/>
        <v>0</v>
      </c>
    </row>
    <row r="218" spans="5:5">
      <c r="E218">
        <f t="shared" si="3"/>
        <v>0</v>
      </c>
    </row>
    <row r="219" spans="5:5">
      <c r="E219">
        <f t="shared" si="3"/>
        <v>0</v>
      </c>
    </row>
    <row r="220" spans="5:5">
      <c r="E220">
        <f t="shared" si="3"/>
        <v>0</v>
      </c>
    </row>
    <row r="221" spans="5:5">
      <c r="E221">
        <f t="shared" si="3"/>
        <v>0</v>
      </c>
    </row>
    <row r="222" spans="5:5">
      <c r="E222">
        <f t="shared" si="3"/>
        <v>0</v>
      </c>
    </row>
    <row r="223" spans="5:5">
      <c r="E223">
        <f t="shared" si="3"/>
        <v>0</v>
      </c>
    </row>
    <row r="224" spans="5:5">
      <c r="E224">
        <f t="shared" si="3"/>
        <v>0</v>
      </c>
    </row>
    <row r="225" spans="5:5">
      <c r="E225">
        <f t="shared" si="3"/>
        <v>0</v>
      </c>
    </row>
    <row r="226" spans="5:5">
      <c r="E226">
        <f t="shared" si="3"/>
        <v>0</v>
      </c>
    </row>
    <row r="227" spans="5:5">
      <c r="E227">
        <f t="shared" si="3"/>
        <v>0</v>
      </c>
    </row>
    <row r="228" spans="5:5">
      <c r="E228">
        <f t="shared" si="3"/>
        <v>0</v>
      </c>
    </row>
    <row r="229" spans="5:5">
      <c r="E229">
        <f t="shared" si="3"/>
        <v>0</v>
      </c>
    </row>
    <row r="230" spans="5:5">
      <c r="E230">
        <f t="shared" si="3"/>
        <v>0</v>
      </c>
    </row>
    <row r="231" spans="5:5">
      <c r="E231">
        <f t="shared" si="3"/>
        <v>0</v>
      </c>
    </row>
    <row r="232" spans="5:5">
      <c r="E232">
        <f t="shared" si="3"/>
        <v>0</v>
      </c>
    </row>
    <row r="233" spans="5:5">
      <c r="E233">
        <f t="shared" si="3"/>
        <v>0</v>
      </c>
    </row>
    <row r="234" spans="5:5">
      <c r="E234">
        <f t="shared" si="3"/>
        <v>0</v>
      </c>
    </row>
    <row r="235" spans="5:5">
      <c r="E235">
        <f t="shared" si="3"/>
        <v>0</v>
      </c>
    </row>
    <row r="236" spans="5:5">
      <c r="E236">
        <f t="shared" si="3"/>
        <v>0</v>
      </c>
    </row>
    <row r="237" spans="5:5">
      <c r="E237">
        <f t="shared" si="3"/>
        <v>0</v>
      </c>
    </row>
    <row r="238" spans="5:5">
      <c r="E238">
        <f t="shared" si="3"/>
        <v>0</v>
      </c>
    </row>
    <row r="239" spans="5:5">
      <c r="E239">
        <f t="shared" si="3"/>
        <v>0</v>
      </c>
    </row>
    <row r="240" spans="5:5">
      <c r="E240">
        <f t="shared" si="3"/>
        <v>0</v>
      </c>
    </row>
    <row r="241" spans="5:5">
      <c r="E241">
        <f t="shared" si="3"/>
        <v>0</v>
      </c>
    </row>
    <row r="242" spans="5:5">
      <c r="E242">
        <f t="shared" si="3"/>
        <v>0</v>
      </c>
    </row>
    <row r="243" spans="5:5">
      <c r="E243">
        <f t="shared" si="3"/>
        <v>0</v>
      </c>
    </row>
    <row r="244" spans="5:5">
      <c r="E244">
        <f t="shared" si="3"/>
        <v>0</v>
      </c>
    </row>
    <row r="245" spans="5:5">
      <c r="E245">
        <f t="shared" si="3"/>
        <v>0</v>
      </c>
    </row>
    <row r="246" spans="5:5">
      <c r="E246">
        <f t="shared" si="3"/>
        <v>0</v>
      </c>
    </row>
    <row r="247" spans="5:5">
      <c r="E247">
        <f t="shared" si="3"/>
        <v>0</v>
      </c>
    </row>
    <row r="248" spans="5:5">
      <c r="E248">
        <f t="shared" si="3"/>
        <v>0</v>
      </c>
    </row>
    <row r="249" spans="5:5">
      <c r="E249">
        <f t="shared" si="3"/>
        <v>0</v>
      </c>
    </row>
    <row r="250" spans="5:5">
      <c r="E250">
        <f t="shared" si="3"/>
        <v>0</v>
      </c>
    </row>
    <row r="251" spans="5:5">
      <c r="E251">
        <f t="shared" si="3"/>
        <v>0</v>
      </c>
    </row>
    <row r="252" spans="5:5">
      <c r="E252">
        <f t="shared" si="3"/>
        <v>0</v>
      </c>
    </row>
    <row r="253" spans="5:5">
      <c r="E253">
        <f t="shared" si="3"/>
        <v>0</v>
      </c>
    </row>
    <row r="254" spans="5:5">
      <c r="E254">
        <f t="shared" si="3"/>
        <v>0</v>
      </c>
    </row>
    <row r="255" spans="5:5">
      <c r="E255">
        <f t="shared" si="3"/>
        <v>0</v>
      </c>
    </row>
    <row r="256" spans="5:5">
      <c r="E256">
        <f t="shared" si="3"/>
        <v>0</v>
      </c>
    </row>
    <row r="257" spans="5:5">
      <c r="E257">
        <f t="shared" si="3"/>
        <v>0</v>
      </c>
    </row>
    <row r="258" spans="5:5">
      <c r="E258">
        <f t="shared" si="3"/>
        <v>0</v>
      </c>
    </row>
    <row r="259" spans="5:5">
      <c r="E259">
        <f t="shared" ref="E259:E322" si="4">LEN(D259)</f>
        <v>0</v>
      </c>
    </row>
    <row r="260" spans="5:5">
      <c r="E260">
        <f t="shared" si="4"/>
        <v>0</v>
      </c>
    </row>
    <row r="261" spans="5:5">
      <c r="E261">
        <f t="shared" si="4"/>
        <v>0</v>
      </c>
    </row>
    <row r="262" spans="5:5">
      <c r="E262">
        <f t="shared" si="4"/>
        <v>0</v>
      </c>
    </row>
    <row r="263" spans="5:5">
      <c r="E263">
        <f t="shared" si="4"/>
        <v>0</v>
      </c>
    </row>
    <row r="264" spans="5:5">
      <c r="E264">
        <f t="shared" si="4"/>
        <v>0</v>
      </c>
    </row>
    <row r="265" spans="5:5">
      <c r="E265">
        <f t="shared" si="4"/>
        <v>0</v>
      </c>
    </row>
    <row r="266" spans="5:5">
      <c r="E266">
        <f t="shared" si="4"/>
        <v>0</v>
      </c>
    </row>
    <row r="267" spans="5:5">
      <c r="E267">
        <f t="shared" si="4"/>
        <v>0</v>
      </c>
    </row>
    <row r="268" spans="5:5">
      <c r="E268">
        <f t="shared" si="4"/>
        <v>0</v>
      </c>
    </row>
    <row r="269" spans="5:5">
      <c r="E269">
        <f t="shared" si="4"/>
        <v>0</v>
      </c>
    </row>
    <row r="270" spans="5:5">
      <c r="E270">
        <f t="shared" si="4"/>
        <v>0</v>
      </c>
    </row>
    <row r="271" spans="5:5">
      <c r="E271">
        <f t="shared" si="4"/>
        <v>0</v>
      </c>
    </row>
    <row r="272" spans="5:5">
      <c r="E272">
        <f t="shared" si="4"/>
        <v>0</v>
      </c>
    </row>
    <row r="273" spans="5:5">
      <c r="E273">
        <f t="shared" si="4"/>
        <v>0</v>
      </c>
    </row>
    <row r="274" spans="5:5">
      <c r="E274">
        <f t="shared" si="4"/>
        <v>0</v>
      </c>
    </row>
    <row r="275" spans="5:5">
      <c r="E275">
        <f t="shared" si="4"/>
        <v>0</v>
      </c>
    </row>
    <row r="276" spans="5:5">
      <c r="E276">
        <f t="shared" si="4"/>
        <v>0</v>
      </c>
    </row>
    <row r="277" spans="5:5">
      <c r="E277">
        <f t="shared" si="4"/>
        <v>0</v>
      </c>
    </row>
    <row r="278" spans="5:5">
      <c r="E278">
        <f t="shared" si="4"/>
        <v>0</v>
      </c>
    </row>
    <row r="279" spans="5:5">
      <c r="E279">
        <f t="shared" si="4"/>
        <v>0</v>
      </c>
    </row>
    <row r="280" spans="5:5">
      <c r="E280">
        <f t="shared" si="4"/>
        <v>0</v>
      </c>
    </row>
    <row r="281" spans="5:5">
      <c r="E281">
        <f t="shared" si="4"/>
        <v>0</v>
      </c>
    </row>
    <row r="282" spans="5:5">
      <c r="E282">
        <f t="shared" si="4"/>
        <v>0</v>
      </c>
    </row>
    <row r="283" spans="5:5">
      <c r="E283">
        <f t="shared" si="4"/>
        <v>0</v>
      </c>
    </row>
    <row r="284" spans="5:5">
      <c r="E284">
        <f t="shared" si="4"/>
        <v>0</v>
      </c>
    </row>
    <row r="285" spans="5:5">
      <c r="E285">
        <f t="shared" si="4"/>
        <v>0</v>
      </c>
    </row>
    <row r="286" spans="5:5">
      <c r="E286">
        <f t="shared" si="4"/>
        <v>0</v>
      </c>
    </row>
    <row r="287" spans="5:5">
      <c r="E287">
        <f t="shared" si="4"/>
        <v>0</v>
      </c>
    </row>
    <row r="288" spans="5:5">
      <c r="E288">
        <f t="shared" si="4"/>
        <v>0</v>
      </c>
    </row>
    <row r="289" spans="5:5">
      <c r="E289">
        <f t="shared" si="4"/>
        <v>0</v>
      </c>
    </row>
    <row r="290" spans="5:5">
      <c r="E290">
        <f t="shared" si="4"/>
        <v>0</v>
      </c>
    </row>
    <row r="291" spans="5:5">
      <c r="E291">
        <f t="shared" si="4"/>
        <v>0</v>
      </c>
    </row>
    <row r="292" spans="5:5">
      <c r="E292">
        <f t="shared" si="4"/>
        <v>0</v>
      </c>
    </row>
    <row r="293" spans="5:5">
      <c r="E293">
        <f t="shared" si="4"/>
        <v>0</v>
      </c>
    </row>
    <row r="294" spans="5:5">
      <c r="E294">
        <f t="shared" si="4"/>
        <v>0</v>
      </c>
    </row>
    <row r="295" spans="5:5">
      <c r="E295">
        <f t="shared" si="4"/>
        <v>0</v>
      </c>
    </row>
    <row r="296" spans="5:5">
      <c r="E296">
        <f t="shared" si="4"/>
        <v>0</v>
      </c>
    </row>
    <row r="297" spans="5:5">
      <c r="E297">
        <f t="shared" si="4"/>
        <v>0</v>
      </c>
    </row>
    <row r="298" spans="5:5">
      <c r="E298">
        <f t="shared" si="4"/>
        <v>0</v>
      </c>
    </row>
    <row r="299" spans="5:5">
      <c r="E299">
        <f t="shared" si="4"/>
        <v>0</v>
      </c>
    </row>
    <row r="300" spans="5:5">
      <c r="E300">
        <f t="shared" si="4"/>
        <v>0</v>
      </c>
    </row>
    <row r="301" spans="5:5">
      <c r="E301">
        <f t="shared" si="4"/>
        <v>0</v>
      </c>
    </row>
    <row r="302" spans="5:5">
      <c r="E302">
        <f t="shared" si="4"/>
        <v>0</v>
      </c>
    </row>
    <row r="303" spans="5:5">
      <c r="E303">
        <f t="shared" si="4"/>
        <v>0</v>
      </c>
    </row>
    <row r="304" spans="5:5">
      <c r="E304">
        <f t="shared" si="4"/>
        <v>0</v>
      </c>
    </row>
    <row r="305" spans="5:5">
      <c r="E305">
        <f t="shared" si="4"/>
        <v>0</v>
      </c>
    </row>
    <row r="306" spans="5:5">
      <c r="E306">
        <f t="shared" si="4"/>
        <v>0</v>
      </c>
    </row>
    <row r="307" spans="5:5">
      <c r="E307">
        <f t="shared" si="4"/>
        <v>0</v>
      </c>
    </row>
    <row r="308" spans="5:5">
      <c r="E308">
        <f t="shared" si="4"/>
        <v>0</v>
      </c>
    </row>
    <row r="309" spans="5:5">
      <c r="E309">
        <f t="shared" si="4"/>
        <v>0</v>
      </c>
    </row>
    <row r="310" spans="5:5">
      <c r="E310">
        <f t="shared" si="4"/>
        <v>0</v>
      </c>
    </row>
    <row r="311" spans="5:5">
      <c r="E311">
        <f t="shared" si="4"/>
        <v>0</v>
      </c>
    </row>
    <row r="312" spans="5:5">
      <c r="E312">
        <f t="shared" si="4"/>
        <v>0</v>
      </c>
    </row>
    <row r="313" spans="5:5">
      <c r="E313">
        <f t="shared" si="4"/>
        <v>0</v>
      </c>
    </row>
    <row r="314" spans="5:5">
      <c r="E314">
        <f t="shared" si="4"/>
        <v>0</v>
      </c>
    </row>
    <row r="315" spans="5:5">
      <c r="E315">
        <f t="shared" si="4"/>
        <v>0</v>
      </c>
    </row>
    <row r="316" spans="5:5">
      <c r="E316">
        <f t="shared" si="4"/>
        <v>0</v>
      </c>
    </row>
    <row r="317" spans="5:5">
      <c r="E317">
        <f t="shared" si="4"/>
        <v>0</v>
      </c>
    </row>
    <row r="318" spans="5:5">
      <c r="E318">
        <f t="shared" si="4"/>
        <v>0</v>
      </c>
    </row>
    <row r="319" spans="5:5">
      <c r="E319">
        <f t="shared" si="4"/>
        <v>0</v>
      </c>
    </row>
    <row r="320" spans="5:5">
      <c r="E320">
        <f t="shared" si="4"/>
        <v>0</v>
      </c>
    </row>
    <row r="321" spans="5:5">
      <c r="E321">
        <f t="shared" si="4"/>
        <v>0</v>
      </c>
    </row>
    <row r="322" spans="5:5">
      <c r="E322">
        <f t="shared" si="4"/>
        <v>0</v>
      </c>
    </row>
    <row r="323" spans="5:5">
      <c r="E323">
        <f t="shared" ref="E323:E386" si="5">LEN(D323)</f>
        <v>0</v>
      </c>
    </row>
    <row r="324" spans="5:5">
      <c r="E324">
        <f t="shared" si="5"/>
        <v>0</v>
      </c>
    </row>
    <row r="325" spans="5:5">
      <c r="E325">
        <f t="shared" si="5"/>
        <v>0</v>
      </c>
    </row>
    <row r="326" spans="5:5">
      <c r="E326">
        <f t="shared" si="5"/>
        <v>0</v>
      </c>
    </row>
    <row r="327" spans="5:5">
      <c r="E327">
        <f t="shared" si="5"/>
        <v>0</v>
      </c>
    </row>
    <row r="328" spans="5:5">
      <c r="E328">
        <f t="shared" si="5"/>
        <v>0</v>
      </c>
    </row>
    <row r="329" spans="5:5">
      <c r="E329">
        <f t="shared" si="5"/>
        <v>0</v>
      </c>
    </row>
    <row r="330" spans="5:5">
      <c r="E330">
        <f t="shared" si="5"/>
        <v>0</v>
      </c>
    </row>
    <row r="331" spans="5:5">
      <c r="E331">
        <f t="shared" si="5"/>
        <v>0</v>
      </c>
    </row>
    <row r="332" spans="5:5">
      <c r="E332">
        <f t="shared" si="5"/>
        <v>0</v>
      </c>
    </row>
    <row r="333" spans="5:5">
      <c r="E333">
        <f t="shared" si="5"/>
        <v>0</v>
      </c>
    </row>
    <row r="334" spans="5:5">
      <c r="E334">
        <f t="shared" si="5"/>
        <v>0</v>
      </c>
    </row>
    <row r="335" spans="5:5">
      <c r="E335">
        <f t="shared" si="5"/>
        <v>0</v>
      </c>
    </row>
    <row r="336" spans="5:5">
      <c r="E336">
        <f t="shared" si="5"/>
        <v>0</v>
      </c>
    </row>
    <row r="337" spans="5:5">
      <c r="E337">
        <f t="shared" si="5"/>
        <v>0</v>
      </c>
    </row>
    <row r="338" spans="5:5">
      <c r="E338">
        <f t="shared" si="5"/>
        <v>0</v>
      </c>
    </row>
    <row r="339" spans="5:5">
      <c r="E339">
        <f t="shared" si="5"/>
        <v>0</v>
      </c>
    </row>
    <row r="340" spans="5:5">
      <c r="E340">
        <f t="shared" si="5"/>
        <v>0</v>
      </c>
    </row>
    <row r="341" spans="5:5">
      <c r="E341">
        <f t="shared" si="5"/>
        <v>0</v>
      </c>
    </row>
    <row r="342" spans="5:5">
      <c r="E342">
        <f t="shared" si="5"/>
        <v>0</v>
      </c>
    </row>
    <row r="343" spans="5:5">
      <c r="E343">
        <f t="shared" si="5"/>
        <v>0</v>
      </c>
    </row>
    <row r="344" spans="5:5">
      <c r="E344">
        <f t="shared" si="5"/>
        <v>0</v>
      </c>
    </row>
    <row r="345" spans="5:5">
      <c r="E345">
        <f t="shared" si="5"/>
        <v>0</v>
      </c>
    </row>
    <row r="346" spans="5:5">
      <c r="E346">
        <f t="shared" si="5"/>
        <v>0</v>
      </c>
    </row>
    <row r="347" spans="5:5">
      <c r="E347">
        <f t="shared" si="5"/>
        <v>0</v>
      </c>
    </row>
    <row r="348" spans="5:5">
      <c r="E348">
        <f t="shared" si="5"/>
        <v>0</v>
      </c>
    </row>
    <row r="349" spans="5:5">
      <c r="E349">
        <f t="shared" si="5"/>
        <v>0</v>
      </c>
    </row>
    <row r="350" spans="5:5">
      <c r="E350">
        <f t="shared" si="5"/>
        <v>0</v>
      </c>
    </row>
    <row r="351" spans="5:5">
      <c r="E351">
        <f t="shared" si="5"/>
        <v>0</v>
      </c>
    </row>
    <row r="352" spans="5:5">
      <c r="E352">
        <f t="shared" si="5"/>
        <v>0</v>
      </c>
    </row>
    <row r="353" spans="5:5">
      <c r="E353">
        <f t="shared" si="5"/>
        <v>0</v>
      </c>
    </row>
    <row r="354" spans="5:5">
      <c r="E354">
        <f t="shared" si="5"/>
        <v>0</v>
      </c>
    </row>
    <row r="355" spans="5:5">
      <c r="E355">
        <f t="shared" si="5"/>
        <v>0</v>
      </c>
    </row>
    <row r="356" spans="5:5">
      <c r="E356">
        <f t="shared" si="5"/>
        <v>0</v>
      </c>
    </row>
    <row r="357" spans="5:5">
      <c r="E357">
        <f t="shared" si="5"/>
        <v>0</v>
      </c>
    </row>
    <row r="358" spans="5:5">
      <c r="E358">
        <f t="shared" si="5"/>
        <v>0</v>
      </c>
    </row>
    <row r="359" spans="5:5">
      <c r="E359">
        <f t="shared" si="5"/>
        <v>0</v>
      </c>
    </row>
    <row r="360" spans="5:5">
      <c r="E360">
        <f t="shared" si="5"/>
        <v>0</v>
      </c>
    </row>
    <row r="361" spans="5:5">
      <c r="E361">
        <f t="shared" si="5"/>
        <v>0</v>
      </c>
    </row>
    <row r="362" spans="5:5">
      <c r="E362">
        <f t="shared" si="5"/>
        <v>0</v>
      </c>
    </row>
    <row r="363" spans="5:5">
      <c r="E363">
        <f t="shared" si="5"/>
        <v>0</v>
      </c>
    </row>
    <row r="364" spans="5:5">
      <c r="E364">
        <f t="shared" si="5"/>
        <v>0</v>
      </c>
    </row>
    <row r="365" spans="5:5">
      <c r="E365">
        <f t="shared" si="5"/>
        <v>0</v>
      </c>
    </row>
    <row r="366" spans="5:5">
      <c r="E366">
        <f t="shared" si="5"/>
        <v>0</v>
      </c>
    </row>
    <row r="367" spans="5:5">
      <c r="E367">
        <f t="shared" si="5"/>
        <v>0</v>
      </c>
    </row>
    <row r="368" spans="5:5">
      <c r="E368">
        <f t="shared" si="5"/>
        <v>0</v>
      </c>
    </row>
    <row r="369" spans="5:5">
      <c r="E369">
        <f t="shared" si="5"/>
        <v>0</v>
      </c>
    </row>
    <row r="370" spans="5:5">
      <c r="E370">
        <f t="shared" si="5"/>
        <v>0</v>
      </c>
    </row>
    <row r="371" spans="5:5">
      <c r="E371">
        <f t="shared" si="5"/>
        <v>0</v>
      </c>
    </row>
    <row r="372" spans="5:5">
      <c r="E372">
        <f t="shared" si="5"/>
        <v>0</v>
      </c>
    </row>
    <row r="373" spans="5:5">
      <c r="E373">
        <f t="shared" si="5"/>
        <v>0</v>
      </c>
    </row>
    <row r="374" spans="5:5">
      <c r="E374">
        <f t="shared" si="5"/>
        <v>0</v>
      </c>
    </row>
    <row r="375" spans="5:5">
      <c r="E375">
        <f t="shared" si="5"/>
        <v>0</v>
      </c>
    </row>
    <row r="376" spans="5:5">
      <c r="E376">
        <f t="shared" si="5"/>
        <v>0</v>
      </c>
    </row>
    <row r="377" spans="5:5">
      <c r="E377">
        <f t="shared" si="5"/>
        <v>0</v>
      </c>
    </row>
    <row r="378" spans="5:5">
      <c r="E378">
        <f t="shared" si="5"/>
        <v>0</v>
      </c>
    </row>
    <row r="379" spans="5:5">
      <c r="E379">
        <f t="shared" si="5"/>
        <v>0</v>
      </c>
    </row>
    <row r="380" spans="5:5">
      <c r="E380">
        <f t="shared" si="5"/>
        <v>0</v>
      </c>
    </row>
    <row r="381" spans="5:5">
      <c r="E381">
        <f t="shared" si="5"/>
        <v>0</v>
      </c>
    </row>
    <row r="382" spans="5:5">
      <c r="E382">
        <f t="shared" si="5"/>
        <v>0</v>
      </c>
    </row>
    <row r="383" spans="5:5">
      <c r="E383">
        <f t="shared" si="5"/>
        <v>0</v>
      </c>
    </row>
    <row r="384" spans="5:5">
      <c r="E384">
        <f t="shared" si="5"/>
        <v>0</v>
      </c>
    </row>
    <row r="385" spans="5:5">
      <c r="E385">
        <f t="shared" si="5"/>
        <v>0</v>
      </c>
    </row>
    <row r="386" spans="5:5">
      <c r="E386">
        <f t="shared" si="5"/>
        <v>0</v>
      </c>
    </row>
    <row r="387" spans="5:5">
      <c r="E387">
        <f t="shared" ref="E387:E450" si="6">LEN(D387)</f>
        <v>0</v>
      </c>
    </row>
    <row r="388" spans="5:5">
      <c r="E388">
        <f t="shared" si="6"/>
        <v>0</v>
      </c>
    </row>
    <row r="389" spans="5:5">
      <c r="E389">
        <f t="shared" si="6"/>
        <v>0</v>
      </c>
    </row>
    <row r="390" spans="5:5">
      <c r="E390">
        <f t="shared" si="6"/>
        <v>0</v>
      </c>
    </row>
    <row r="391" spans="5:5">
      <c r="E391">
        <f t="shared" si="6"/>
        <v>0</v>
      </c>
    </row>
    <row r="392" spans="5:5">
      <c r="E392">
        <f t="shared" si="6"/>
        <v>0</v>
      </c>
    </row>
    <row r="393" spans="5:5">
      <c r="E393">
        <f t="shared" si="6"/>
        <v>0</v>
      </c>
    </row>
    <row r="394" spans="5:5">
      <c r="E394">
        <f t="shared" si="6"/>
        <v>0</v>
      </c>
    </row>
    <row r="395" spans="5:5">
      <c r="E395">
        <f t="shared" si="6"/>
        <v>0</v>
      </c>
    </row>
    <row r="396" spans="5:5">
      <c r="E396">
        <f t="shared" si="6"/>
        <v>0</v>
      </c>
    </row>
    <row r="397" spans="5:5">
      <c r="E397">
        <f t="shared" si="6"/>
        <v>0</v>
      </c>
    </row>
    <row r="398" spans="5:5">
      <c r="E398">
        <f t="shared" si="6"/>
        <v>0</v>
      </c>
    </row>
    <row r="399" spans="5:5">
      <c r="E399">
        <f t="shared" si="6"/>
        <v>0</v>
      </c>
    </row>
    <row r="400" spans="5:5">
      <c r="E400">
        <f t="shared" si="6"/>
        <v>0</v>
      </c>
    </row>
    <row r="401" spans="5:5">
      <c r="E401">
        <f t="shared" si="6"/>
        <v>0</v>
      </c>
    </row>
    <row r="402" spans="5:5">
      <c r="E402">
        <f t="shared" si="6"/>
        <v>0</v>
      </c>
    </row>
    <row r="403" spans="5:5">
      <c r="E403">
        <f t="shared" si="6"/>
        <v>0</v>
      </c>
    </row>
    <row r="404" spans="5:5">
      <c r="E404">
        <f t="shared" si="6"/>
        <v>0</v>
      </c>
    </row>
    <row r="405" spans="5:5">
      <c r="E405">
        <f t="shared" si="6"/>
        <v>0</v>
      </c>
    </row>
    <row r="406" spans="5:5">
      <c r="E406">
        <f t="shared" si="6"/>
        <v>0</v>
      </c>
    </row>
    <row r="407" spans="5:5">
      <c r="E407">
        <f t="shared" si="6"/>
        <v>0</v>
      </c>
    </row>
    <row r="408" spans="5:5">
      <c r="E408">
        <f t="shared" si="6"/>
        <v>0</v>
      </c>
    </row>
    <row r="409" spans="5:5">
      <c r="E409">
        <f t="shared" si="6"/>
        <v>0</v>
      </c>
    </row>
    <row r="410" spans="5:5">
      <c r="E410">
        <f t="shared" si="6"/>
        <v>0</v>
      </c>
    </row>
    <row r="411" spans="5:5">
      <c r="E411">
        <f t="shared" si="6"/>
        <v>0</v>
      </c>
    </row>
    <row r="412" spans="5:5">
      <c r="E412">
        <f t="shared" si="6"/>
        <v>0</v>
      </c>
    </row>
    <row r="413" spans="5:5">
      <c r="E413">
        <f t="shared" si="6"/>
        <v>0</v>
      </c>
    </row>
    <row r="414" spans="5:5">
      <c r="E414">
        <f t="shared" si="6"/>
        <v>0</v>
      </c>
    </row>
    <row r="415" spans="5:5">
      <c r="E415">
        <f t="shared" si="6"/>
        <v>0</v>
      </c>
    </row>
    <row r="416" spans="5:5">
      <c r="E416">
        <f t="shared" si="6"/>
        <v>0</v>
      </c>
    </row>
    <row r="417" spans="5:5">
      <c r="E417">
        <f t="shared" si="6"/>
        <v>0</v>
      </c>
    </row>
    <row r="418" spans="5:5">
      <c r="E418">
        <f t="shared" si="6"/>
        <v>0</v>
      </c>
    </row>
    <row r="419" spans="5:5">
      <c r="E419">
        <f t="shared" si="6"/>
        <v>0</v>
      </c>
    </row>
    <row r="420" spans="5:5">
      <c r="E420">
        <f t="shared" si="6"/>
        <v>0</v>
      </c>
    </row>
    <row r="421" spans="5:5">
      <c r="E421">
        <f t="shared" si="6"/>
        <v>0</v>
      </c>
    </row>
    <row r="422" spans="5:5">
      <c r="E422">
        <f t="shared" si="6"/>
        <v>0</v>
      </c>
    </row>
    <row r="423" spans="5:5">
      <c r="E423">
        <f t="shared" si="6"/>
        <v>0</v>
      </c>
    </row>
    <row r="424" spans="5:5">
      <c r="E424">
        <f t="shared" si="6"/>
        <v>0</v>
      </c>
    </row>
    <row r="425" spans="5:5">
      <c r="E425">
        <f t="shared" si="6"/>
        <v>0</v>
      </c>
    </row>
    <row r="426" spans="5:5">
      <c r="E426">
        <f t="shared" si="6"/>
        <v>0</v>
      </c>
    </row>
    <row r="427" spans="5:5">
      <c r="E427">
        <f t="shared" si="6"/>
        <v>0</v>
      </c>
    </row>
    <row r="428" spans="5:5">
      <c r="E428">
        <f t="shared" si="6"/>
        <v>0</v>
      </c>
    </row>
    <row r="429" spans="5:5">
      <c r="E429">
        <f t="shared" si="6"/>
        <v>0</v>
      </c>
    </row>
    <row r="430" spans="5:5">
      <c r="E430">
        <f t="shared" si="6"/>
        <v>0</v>
      </c>
    </row>
    <row r="431" spans="5:5">
      <c r="E431">
        <f t="shared" si="6"/>
        <v>0</v>
      </c>
    </row>
    <row r="432" spans="5:5">
      <c r="E432">
        <f t="shared" si="6"/>
        <v>0</v>
      </c>
    </row>
    <row r="433" spans="5:5">
      <c r="E433">
        <f t="shared" si="6"/>
        <v>0</v>
      </c>
    </row>
    <row r="434" spans="5:5">
      <c r="E434">
        <f t="shared" si="6"/>
        <v>0</v>
      </c>
    </row>
    <row r="435" spans="5:5">
      <c r="E435">
        <f t="shared" si="6"/>
        <v>0</v>
      </c>
    </row>
    <row r="436" spans="5:5">
      <c r="E436">
        <f t="shared" si="6"/>
        <v>0</v>
      </c>
    </row>
    <row r="437" spans="5:5">
      <c r="E437">
        <f t="shared" si="6"/>
        <v>0</v>
      </c>
    </row>
    <row r="438" spans="5:5">
      <c r="E438">
        <f t="shared" si="6"/>
        <v>0</v>
      </c>
    </row>
    <row r="439" spans="5:5">
      <c r="E439">
        <f t="shared" si="6"/>
        <v>0</v>
      </c>
    </row>
    <row r="440" spans="5:5">
      <c r="E440">
        <f t="shared" si="6"/>
        <v>0</v>
      </c>
    </row>
    <row r="441" spans="5:5">
      <c r="E441">
        <f t="shared" si="6"/>
        <v>0</v>
      </c>
    </row>
    <row r="442" spans="5:5">
      <c r="E442">
        <f t="shared" si="6"/>
        <v>0</v>
      </c>
    </row>
    <row r="443" spans="5:5">
      <c r="E443">
        <f t="shared" si="6"/>
        <v>0</v>
      </c>
    </row>
    <row r="444" spans="5:5">
      <c r="E444">
        <f t="shared" si="6"/>
        <v>0</v>
      </c>
    </row>
    <row r="445" spans="5:5">
      <c r="E445">
        <f t="shared" si="6"/>
        <v>0</v>
      </c>
    </row>
    <row r="446" spans="5:5">
      <c r="E446">
        <f t="shared" si="6"/>
        <v>0</v>
      </c>
    </row>
    <row r="447" spans="5:5">
      <c r="E447">
        <f t="shared" si="6"/>
        <v>0</v>
      </c>
    </row>
    <row r="448" spans="5:5">
      <c r="E448">
        <f t="shared" si="6"/>
        <v>0</v>
      </c>
    </row>
    <row r="449" spans="5:5">
      <c r="E449">
        <f t="shared" si="6"/>
        <v>0</v>
      </c>
    </row>
    <row r="450" spans="5:5">
      <c r="E450">
        <f t="shared" si="6"/>
        <v>0</v>
      </c>
    </row>
    <row r="451" spans="5:5">
      <c r="E451">
        <f t="shared" ref="E451:E514" si="7">LEN(D451)</f>
        <v>0</v>
      </c>
    </row>
    <row r="452" spans="5:5">
      <c r="E452">
        <f t="shared" si="7"/>
        <v>0</v>
      </c>
    </row>
    <row r="453" spans="5:5">
      <c r="E453">
        <f t="shared" si="7"/>
        <v>0</v>
      </c>
    </row>
    <row r="454" spans="5:5">
      <c r="E454">
        <f t="shared" si="7"/>
        <v>0</v>
      </c>
    </row>
    <row r="455" spans="5:5">
      <c r="E455">
        <f t="shared" si="7"/>
        <v>0</v>
      </c>
    </row>
    <row r="456" spans="5:5">
      <c r="E456">
        <f t="shared" si="7"/>
        <v>0</v>
      </c>
    </row>
    <row r="457" spans="5:5">
      <c r="E457">
        <f t="shared" si="7"/>
        <v>0</v>
      </c>
    </row>
    <row r="458" spans="5:5">
      <c r="E458">
        <f t="shared" si="7"/>
        <v>0</v>
      </c>
    </row>
    <row r="459" spans="5:5">
      <c r="E459">
        <f t="shared" si="7"/>
        <v>0</v>
      </c>
    </row>
    <row r="460" spans="5:5">
      <c r="E460">
        <f t="shared" si="7"/>
        <v>0</v>
      </c>
    </row>
    <row r="461" spans="5:5">
      <c r="E461">
        <f t="shared" si="7"/>
        <v>0</v>
      </c>
    </row>
    <row r="462" spans="5:5">
      <c r="E462">
        <f t="shared" si="7"/>
        <v>0</v>
      </c>
    </row>
    <row r="463" spans="5:5">
      <c r="E463">
        <f t="shared" si="7"/>
        <v>0</v>
      </c>
    </row>
    <row r="464" spans="5:5">
      <c r="E464">
        <f t="shared" si="7"/>
        <v>0</v>
      </c>
    </row>
    <row r="465" spans="5:5">
      <c r="E465">
        <f t="shared" si="7"/>
        <v>0</v>
      </c>
    </row>
    <row r="466" spans="5:5">
      <c r="E466">
        <f t="shared" si="7"/>
        <v>0</v>
      </c>
    </row>
    <row r="467" spans="5:5">
      <c r="E467">
        <f t="shared" si="7"/>
        <v>0</v>
      </c>
    </row>
    <row r="468" spans="5:5">
      <c r="E468">
        <f t="shared" si="7"/>
        <v>0</v>
      </c>
    </row>
    <row r="469" spans="5:5">
      <c r="E469">
        <f t="shared" si="7"/>
        <v>0</v>
      </c>
    </row>
    <row r="470" spans="5:5">
      <c r="E470">
        <f t="shared" si="7"/>
        <v>0</v>
      </c>
    </row>
    <row r="471" spans="5:5">
      <c r="E471">
        <f t="shared" si="7"/>
        <v>0</v>
      </c>
    </row>
    <row r="472" spans="5:5">
      <c r="E472">
        <f t="shared" si="7"/>
        <v>0</v>
      </c>
    </row>
    <row r="473" spans="5:5">
      <c r="E473">
        <f t="shared" si="7"/>
        <v>0</v>
      </c>
    </row>
    <row r="474" spans="5:5">
      <c r="E474">
        <f t="shared" si="7"/>
        <v>0</v>
      </c>
    </row>
    <row r="475" spans="5:5">
      <c r="E475">
        <f t="shared" si="7"/>
        <v>0</v>
      </c>
    </row>
    <row r="476" spans="5:5">
      <c r="E476">
        <f t="shared" si="7"/>
        <v>0</v>
      </c>
    </row>
    <row r="477" spans="5:5">
      <c r="E477">
        <f t="shared" si="7"/>
        <v>0</v>
      </c>
    </row>
    <row r="478" spans="5:5">
      <c r="E478">
        <f t="shared" si="7"/>
        <v>0</v>
      </c>
    </row>
    <row r="479" spans="5:5">
      <c r="E479">
        <f t="shared" si="7"/>
        <v>0</v>
      </c>
    </row>
    <row r="480" spans="5:5">
      <c r="E480">
        <f t="shared" si="7"/>
        <v>0</v>
      </c>
    </row>
    <row r="481" spans="5:5">
      <c r="E481">
        <f t="shared" si="7"/>
        <v>0</v>
      </c>
    </row>
    <row r="482" spans="5:5">
      <c r="E482">
        <f t="shared" si="7"/>
        <v>0</v>
      </c>
    </row>
    <row r="483" spans="5:5">
      <c r="E483">
        <f t="shared" si="7"/>
        <v>0</v>
      </c>
    </row>
    <row r="484" spans="5:5">
      <c r="E484">
        <f t="shared" si="7"/>
        <v>0</v>
      </c>
    </row>
    <row r="485" spans="5:5">
      <c r="E485">
        <f t="shared" si="7"/>
        <v>0</v>
      </c>
    </row>
    <row r="486" spans="5:5">
      <c r="E486">
        <f t="shared" si="7"/>
        <v>0</v>
      </c>
    </row>
    <row r="487" spans="5:5">
      <c r="E487">
        <f t="shared" si="7"/>
        <v>0</v>
      </c>
    </row>
    <row r="488" spans="5:5">
      <c r="E488">
        <f t="shared" si="7"/>
        <v>0</v>
      </c>
    </row>
    <row r="489" spans="5:5">
      <c r="E489">
        <f t="shared" si="7"/>
        <v>0</v>
      </c>
    </row>
    <row r="490" spans="5:5">
      <c r="E490">
        <f t="shared" si="7"/>
        <v>0</v>
      </c>
    </row>
    <row r="491" spans="5:5">
      <c r="E491">
        <f t="shared" si="7"/>
        <v>0</v>
      </c>
    </row>
    <row r="492" spans="5:5">
      <c r="E492">
        <f t="shared" si="7"/>
        <v>0</v>
      </c>
    </row>
    <row r="493" spans="5:5">
      <c r="E493">
        <f t="shared" si="7"/>
        <v>0</v>
      </c>
    </row>
    <row r="494" spans="5:5">
      <c r="E494">
        <f t="shared" si="7"/>
        <v>0</v>
      </c>
    </row>
    <row r="495" spans="5:5">
      <c r="E495">
        <f t="shared" si="7"/>
        <v>0</v>
      </c>
    </row>
    <row r="496" spans="5:5">
      <c r="E496">
        <f t="shared" si="7"/>
        <v>0</v>
      </c>
    </row>
    <row r="497" spans="5:5">
      <c r="E497">
        <f t="shared" si="7"/>
        <v>0</v>
      </c>
    </row>
    <row r="498" spans="5:5">
      <c r="E498">
        <f t="shared" si="7"/>
        <v>0</v>
      </c>
    </row>
    <row r="499" spans="5:5">
      <c r="E499">
        <f t="shared" si="7"/>
        <v>0</v>
      </c>
    </row>
    <row r="500" spans="5:5">
      <c r="E500">
        <f t="shared" si="7"/>
        <v>0</v>
      </c>
    </row>
    <row r="501" spans="5:5">
      <c r="E501">
        <f t="shared" si="7"/>
        <v>0</v>
      </c>
    </row>
    <row r="502" spans="5:5">
      <c r="E502">
        <f t="shared" si="7"/>
        <v>0</v>
      </c>
    </row>
    <row r="503" spans="5:5">
      <c r="E503">
        <f t="shared" si="7"/>
        <v>0</v>
      </c>
    </row>
    <row r="504" spans="5:5">
      <c r="E504">
        <f t="shared" si="7"/>
        <v>0</v>
      </c>
    </row>
    <row r="505" spans="5:5">
      <c r="E505">
        <f t="shared" si="7"/>
        <v>0</v>
      </c>
    </row>
    <row r="506" spans="5:5">
      <c r="E506">
        <f t="shared" si="7"/>
        <v>0</v>
      </c>
    </row>
    <row r="507" spans="5:5">
      <c r="E507">
        <f t="shared" si="7"/>
        <v>0</v>
      </c>
    </row>
    <row r="508" spans="5:5">
      <c r="E508">
        <f t="shared" si="7"/>
        <v>0</v>
      </c>
    </row>
    <row r="509" spans="5:5">
      <c r="E509">
        <f t="shared" si="7"/>
        <v>0</v>
      </c>
    </row>
    <row r="510" spans="5:5">
      <c r="E510">
        <f t="shared" si="7"/>
        <v>0</v>
      </c>
    </row>
    <row r="511" spans="5:5">
      <c r="E511">
        <f t="shared" si="7"/>
        <v>0</v>
      </c>
    </row>
    <row r="512" spans="5:5">
      <c r="E512">
        <f t="shared" si="7"/>
        <v>0</v>
      </c>
    </row>
    <row r="513" spans="5:5">
      <c r="E513">
        <f t="shared" si="7"/>
        <v>0</v>
      </c>
    </row>
    <row r="514" spans="5:5">
      <c r="E514">
        <f t="shared" si="7"/>
        <v>0</v>
      </c>
    </row>
    <row r="515" spans="5:5">
      <c r="E515">
        <f t="shared" ref="E515:E578" si="8">LEN(D515)</f>
        <v>0</v>
      </c>
    </row>
    <row r="516" spans="5:5">
      <c r="E516">
        <f t="shared" si="8"/>
        <v>0</v>
      </c>
    </row>
    <row r="517" spans="5:5">
      <c r="E517">
        <f t="shared" si="8"/>
        <v>0</v>
      </c>
    </row>
    <row r="518" spans="5:5">
      <c r="E518">
        <f t="shared" si="8"/>
        <v>0</v>
      </c>
    </row>
    <row r="519" spans="5:5">
      <c r="E519">
        <f t="shared" si="8"/>
        <v>0</v>
      </c>
    </row>
    <row r="520" spans="5:5">
      <c r="E520">
        <f t="shared" si="8"/>
        <v>0</v>
      </c>
    </row>
    <row r="521" spans="5:5">
      <c r="E521">
        <f t="shared" si="8"/>
        <v>0</v>
      </c>
    </row>
    <row r="522" spans="5:5">
      <c r="E522">
        <f t="shared" si="8"/>
        <v>0</v>
      </c>
    </row>
    <row r="523" spans="5:5">
      <c r="E523">
        <f t="shared" si="8"/>
        <v>0</v>
      </c>
    </row>
    <row r="524" spans="5:5">
      <c r="E524">
        <f t="shared" si="8"/>
        <v>0</v>
      </c>
    </row>
    <row r="525" spans="5:5">
      <c r="E525">
        <f t="shared" si="8"/>
        <v>0</v>
      </c>
    </row>
    <row r="526" spans="5:5">
      <c r="E526">
        <f t="shared" si="8"/>
        <v>0</v>
      </c>
    </row>
    <row r="527" spans="5:5">
      <c r="E527">
        <f t="shared" si="8"/>
        <v>0</v>
      </c>
    </row>
    <row r="528" spans="5:5">
      <c r="E528">
        <f t="shared" si="8"/>
        <v>0</v>
      </c>
    </row>
    <row r="529" spans="5:5">
      <c r="E529">
        <f t="shared" si="8"/>
        <v>0</v>
      </c>
    </row>
    <row r="530" spans="5:5">
      <c r="E530">
        <f t="shared" si="8"/>
        <v>0</v>
      </c>
    </row>
    <row r="531" spans="5:5">
      <c r="E531">
        <f t="shared" si="8"/>
        <v>0</v>
      </c>
    </row>
    <row r="532" spans="5:5">
      <c r="E532">
        <f t="shared" si="8"/>
        <v>0</v>
      </c>
    </row>
    <row r="533" spans="5:5">
      <c r="E533">
        <f t="shared" si="8"/>
        <v>0</v>
      </c>
    </row>
    <row r="534" spans="5:5">
      <c r="E534">
        <f t="shared" si="8"/>
        <v>0</v>
      </c>
    </row>
    <row r="535" spans="5:5">
      <c r="E535">
        <f t="shared" si="8"/>
        <v>0</v>
      </c>
    </row>
    <row r="536" spans="5:5">
      <c r="E536">
        <f t="shared" si="8"/>
        <v>0</v>
      </c>
    </row>
    <row r="537" spans="5:5">
      <c r="E537">
        <f t="shared" si="8"/>
        <v>0</v>
      </c>
    </row>
    <row r="538" spans="5:5">
      <c r="E538">
        <f t="shared" si="8"/>
        <v>0</v>
      </c>
    </row>
    <row r="539" spans="5:5">
      <c r="E539">
        <f t="shared" si="8"/>
        <v>0</v>
      </c>
    </row>
    <row r="540" spans="5:5">
      <c r="E540">
        <f t="shared" si="8"/>
        <v>0</v>
      </c>
    </row>
    <row r="541" spans="5:5">
      <c r="E541">
        <f t="shared" si="8"/>
        <v>0</v>
      </c>
    </row>
    <row r="542" spans="5:5">
      <c r="E542">
        <f t="shared" si="8"/>
        <v>0</v>
      </c>
    </row>
    <row r="543" spans="5:5">
      <c r="E543">
        <f t="shared" si="8"/>
        <v>0</v>
      </c>
    </row>
    <row r="544" spans="5:5">
      <c r="E544">
        <f t="shared" si="8"/>
        <v>0</v>
      </c>
    </row>
    <row r="545" spans="5:5">
      <c r="E545">
        <f t="shared" si="8"/>
        <v>0</v>
      </c>
    </row>
    <row r="546" spans="5:5">
      <c r="E546">
        <f t="shared" si="8"/>
        <v>0</v>
      </c>
    </row>
    <row r="547" spans="5:5">
      <c r="E547">
        <f t="shared" si="8"/>
        <v>0</v>
      </c>
    </row>
    <row r="548" spans="5:5">
      <c r="E548">
        <f t="shared" si="8"/>
        <v>0</v>
      </c>
    </row>
    <row r="549" spans="5:5">
      <c r="E549">
        <f t="shared" si="8"/>
        <v>0</v>
      </c>
    </row>
    <row r="550" spans="5:5">
      <c r="E550">
        <f t="shared" si="8"/>
        <v>0</v>
      </c>
    </row>
    <row r="551" spans="5:5">
      <c r="E551">
        <f t="shared" si="8"/>
        <v>0</v>
      </c>
    </row>
    <row r="552" spans="5:5">
      <c r="E552">
        <f t="shared" si="8"/>
        <v>0</v>
      </c>
    </row>
    <row r="553" spans="5:5">
      <c r="E553">
        <f t="shared" si="8"/>
        <v>0</v>
      </c>
    </row>
    <row r="554" spans="5:5">
      <c r="E554">
        <f t="shared" si="8"/>
        <v>0</v>
      </c>
    </row>
    <row r="555" spans="5:5">
      <c r="E555">
        <f t="shared" si="8"/>
        <v>0</v>
      </c>
    </row>
    <row r="556" spans="5:5">
      <c r="E556">
        <f t="shared" si="8"/>
        <v>0</v>
      </c>
    </row>
    <row r="557" spans="5:5">
      <c r="E557">
        <f t="shared" si="8"/>
        <v>0</v>
      </c>
    </row>
    <row r="558" spans="5:5">
      <c r="E558">
        <f t="shared" si="8"/>
        <v>0</v>
      </c>
    </row>
    <row r="559" spans="5:5">
      <c r="E559">
        <f t="shared" si="8"/>
        <v>0</v>
      </c>
    </row>
    <row r="560" spans="5:5">
      <c r="E560">
        <f t="shared" si="8"/>
        <v>0</v>
      </c>
    </row>
    <row r="561" spans="5:5">
      <c r="E561">
        <f t="shared" si="8"/>
        <v>0</v>
      </c>
    </row>
    <row r="562" spans="5:5">
      <c r="E562">
        <f t="shared" si="8"/>
        <v>0</v>
      </c>
    </row>
    <row r="563" spans="5:5">
      <c r="E563">
        <f t="shared" si="8"/>
        <v>0</v>
      </c>
    </row>
    <row r="564" spans="5:5">
      <c r="E564">
        <f t="shared" si="8"/>
        <v>0</v>
      </c>
    </row>
    <row r="565" spans="5:5">
      <c r="E565">
        <f t="shared" si="8"/>
        <v>0</v>
      </c>
    </row>
    <row r="566" spans="5:5">
      <c r="E566">
        <f t="shared" si="8"/>
        <v>0</v>
      </c>
    </row>
    <row r="567" spans="5:5">
      <c r="E567">
        <f t="shared" si="8"/>
        <v>0</v>
      </c>
    </row>
    <row r="568" spans="5:5">
      <c r="E568">
        <f t="shared" si="8"/>
        <v>0</v>
      </c>
    </row>
    <row r="569" spans="5:5">
      <c r="E569">
        <f t="shared" si="8"/>
        <v>0</v>
      </c>
    </row>
    <row r="570" spans="5:5">
      <c r="E570">
        <f t="shared" si="8"/>
        <v>0</v>
      </c>
    </row>
    <row r="571" spans="5:5">
      <c r="E571">
        <f t="shared" si="8"/>
        <v>0</v>
      </c>
    </row>
    <row r="572" spans="5:5">
      <c r="E572">
        <f t="shared" si="8"/>
        <v>0</v>
      </c>
    </row>
    <row r="573" spans="5:5">
      <c r="E573">
        <f t="shared" si="8"/>
        <v>0</v>
      </c>
    </row>
    <row r="574" spans="5:5">
      <c r="E574">
        <f t="shared" si="8"/>
        <v>0</v>
      </c>
    </row>
    <row r="575" spans="5:5">
      <c r="E575">
        <f t="shared" si="8"/>
        <v>0</v>
      </c>
    </row>
    <row r="576" spans="5:5">
      <c r="E576">
        <f t="shared" si="8"/>
        <v>0</v>
      </c>
    </row>
    <row r="577" spans="5:5">
      <c r="E577">
        <f t="shared" si="8"/>
        <v>0</v>
      </c>
    </row>
    <row r="578" spans="5:5">
      <c r="E578">
        <f t="shared" si="8"/>
        <v>0</v>
      </c>
    </row>
    <row r="579" spans="5:5">
      <c r="E579">
        <f t="shared" ref="E579:E600" si="9">LEN(D579)</f>
        <v>0</v>
      </c>
    </row>
    <row r="580" spans="5:5">
      <c r="E580">
        <f t="shared" si="9"/>
        <v>0</v>
      </c>
    </row>
    <row r="581" spans="5:5">
      <c r="E581">
        <f t="shared" si="9"/>
        <v>0</v>
      </c>
    </row>
    <row r="582" spans="5:5">
      <c r="E582">
        <f t="shared" si="9"/>
        <v>0</v>
      </c>
    </row>
    <row r="583" spans="5:5">
      <c r="E583">
        <f t="shared" si="9"/>
        <v>0</v>
      </c>
    </row>
    <row r="584" spans="5:5">
      <c r="E584">
        <f t="shared" si="9"/>
        <v>0</v>
      </c>
    </row>
    <row r="585" spans="5:5">
      <c r="E585">
        <f t="shared" si="9"/>
        <v>0</v>
      </c>
    </row>
    <row r="586" spans="5:5">
      <c r="E586">
        <f t="shared" si="9"/>
        <v>0</v>
      </c>
    </row>
    <row r="587" spans="5:5">
      <c r="E587">
        <f t="shared" si="9"/>
        <v>0</v>
      </c>
    </row>
    <row r="588" spans="5:5">
      <c r="E588">
        <f t="shared" si="9"/>
        <v>0</v>
      </c>
    </row>
    <row r="589" spans="5:5">
      <c r="E589">
        <f t="shared" si="9"/>
        <v>0</v>
      </c>
    </row>
    <row r="590" spans="5:5">
      <c r="E590">
        <f t="shared" si="9"/>
        <v>0</v>
      </c>
    </row>
    <row r="591" spans="5:5">
      <c r="E591">
        <f t="shared" si="9"/>
        <v>0</v>
      </c>
    </row>
    <row r="592" spans="5:5">
      <c r="E592">
        <f t="shared" si="9"/>
        <v>0</v>
      </c>
    </row>
    <row r="593" spans="5:5">
      <c r="E593">
        <f t="shared" si="9"/>
        <v>0</v>
      </c>
    </row>
    <row r="594" spans="5:5">
      <c r="E594">
        <f t="shared" si="9"/>
        <v>0</v>
      </c>
    </row>
    <row r="595" spans="5:5">
      <c r="E595">
        <f t="shared" si="9"/>
        <v>0</v>
      </c>
    </row>
    <row r="596" spans="5:5">
      <c r="E596">
        <f t="shared" si="9"/>
        <v>0</v>
      </c>
    </row>
    <row r="597" spans="5:5">
      <c r="E597">
        <f t="shared" si="9"/>
        <v>0</v>
      </c>
    </row>
    <row r="598" spans="5:5">
      <c r="E598">
        <f t="shared" si="9"/>
        <v>0</v>
      </c>
    </row>
    <row r="599" spans="5:5">
      <c r="E599">
        <f t="shared" si="9"/>
        <v>0</v>
      </c>
    </row>
    <row r="600" spans="5:5">
      <c r="E600">
        <f t="shared" si="9"/>
        <v>0</v>
      </c>
    </row>
  </sheetData>
  <conditionalFormatting sqref="E2:E600">
    <cfRule type="cellIs" dxfId="0" priority="1" operator="greaterThan">
      <formula>31</formula>
    </cfRule>
  </conditionalFormatting>
  <dataValidations count="1">
    <dataValidation type="textLength" allowBlank="1" showInputMessage="1" showErrorMessage="1" promptTitle="Reduzir o texto - 30 caracteres" sqref="D2:D594" xr:uid="{3A5749E1-075B-4354-B92E-AB95B28AED54}">
      <formula1>1</formula1>
      <formula2>30</formula2>
    </dataValidation>
  </dataValidation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57A2-3B6A-4B56-93FE-7149B842033B}">
  <sheetPr>
    <tabColor rgb="FFFFC000"/>
  </sheetPr>
  <dimension ref="B1:AD154"/>
  <sheetViews>
    <sheetView showGridLines="0" zoomScale="40" zoomScaleNormal="40" workbookViewId="0">
      <selection activeCell="H26" sqref="H26"/>
    </sheetView>
  </sheetViews>
  <sheetFormatPr defaultRowHeight="15"/>
  <cols>
    <col min="2" max="3" width="25.7109375" style="93" customWidth="1"/>
    <col min="4" max="6" width="12.28515625" style="93" customWidth="1"/>
    <col min="7" max="17" width="12.28515625" customWidth="1"/>
    <col min="19" max="19" width="5.42578125" customWidth="1"/>
    <col min="20" max="20" width="23.140625" customWidth="1"/>
    <col min="21" max="21" width="38" customWidth="1"/>
  </cols>
  <sheetData>
    <row r="1" spans="2:21" ht="57.6" customHeight="1">
      <c r="B1" s="90"/>
      <c r="C1" s="90"/>
      <c r="D1" s="91"/>
      <c r="E1" s="91"/>
      <c r="F1" s="92"/>
      <c r="G1" s="92"/>
      <c r="H1" s="92"/>
      <c r="I1" s="92"/>
      <c r="J1" s="92"/>
      <c r="K1" s="92"/>
      <c r="L1" s="92"/>
      <c r="M1" s="92"/>
      <c r="N1" s="92"/>
      <c r="O1" s="92"/>
      <c r="P1" s="92"/>
      <c r="Q1" s="92"/>
      <c r="R1" s="92"/>
      <c r="S1" s="88"/>
    </row>
    <row r="2" spans="2:21" ht="14.45" customHeight="1">
      <c r="G2" s="83">
        <v>1</v>
      </c>
      <c r="H2" s="83">
        <v>2</v>
      </c>
      <c r="I2" s="83">
        <v>3</v>
      </c>
      <c r="J2" s="83">
        <v>4</v>
      </c>
      <c r="K2" s="83">
        <v>5</v>
      </c>
      <c r="L2" s="83">
        <v>6</v>
      </c>
      <c r="M2" s="83">
        <v>7</v>
      </c>
      <c r="N2" s="83">
        <v>8</v>
      </c>
      <c r="O2" s="83">
        <v>9</v>
      </c>
      <c r="P2" s="83">
        <v>10</v>
      </c>
      <c r="Q2" s="83">
        <v>11</v>
      </c>
      <c r="R2" s="90"/>
    </row>
    <row r="3" spans="2:21" ht="165.75">
      <c r="B3" s="94" t="s">
        <v>171</v>
      </c>
      <c r="C3" s="94" t="s">
        <v>230</v>
      </c>
      <c r="D3" s="95" t="s">
        <v>173</v>
      </c>
      <c r="E3" s="95" t="s">
        <v>174</v>
      </c>
      <c r="F3" s="96" t="s">
        <v>175</v>
      </c>
      <c r="G3" s="97" t="s">
        <v>176</v>
      </c>
      <c r="H3" s="97" t="s">
        <v>177</v>
      </c>
      <c r="I3" s="97" t="s">
        <v>178</v>
      </c>
      <c r="J3" s="97" t="s">
        <v>179</v>
      </c>
      <c r="K3" s="97" t="s">
        <v>180</v>
      </c>
      <c r="L3" s="97" t="s">
        <v>181</v>
      </c>
      <c r="M3" s="97" t="s">
        <v>182</v>
      </c>
      <c r="N3" s="97" t="s">
        <v>183</v>
      </c>
      <c r="O3" s="97" t="s">
        <v>184</v>
      </c>
      <c r="P3" s="97" t="s">
        <v>185</v>
      </c>
      <c r="Q3" s="97" t="s">
        <v>186</v>
      </c>
      <c r="R3" s="90"/>
    </row>
    <row r="4" spans="2:21" ht="15.75">
      <c r="B4" s="99">
        <v>1</v>
      </c>
      <c r="C4" s="99"/>
      <c r="D4" s="98">
        <v>1</v>
      </c>
      <c r="E4" s="98">
        <v>6</v>
      </c>
      <c r="F4" s="98" t="s">
        <v>188</v>
      </c>
      <c r="G4" s="98" t="s">
        <v>189</v>
      </c>
      <c r="H4" s="98" t="s">
        <v>189</v>
      </c>
      <c r="I4" s="98" t="s">
        <v>189</v>
      </c>
      <c r="J4" s="98" t="s">
        <v>189</v>
      </c>
      <c r="K4" s="98" t="s">
        <v>189</v>
      </c>
      <c r="L4" s="98" t="s">
        <v>189</v>
      </c>
      <c r="M4" s="98" t="s">
        <v>189</v>
      </c>
      <c r="N4" s="98" t="s">
        <v>189</v>
      </c>
      <c r="O4" s="98" t="s">
        <v>189</v>
      </c>
      <c r="P4" s="98" t="s">
        <v>189</v>
      </c>
      <c r="Q4" s="98" t="s">
        <v>189</v>
      </c>
      <c r="R4" s="90"/>
    </row>
    <row r="5" spans="2:21" ht="15.75">
      <c r="B5" s="99">
        <v>2</v>
      </c>
      <c r="C5" s="99"/>
      <c r="D5" s="83">
        <v>1</v>
      </c>
      <c r="E5" s="83">
        <v>6</v>
      </c>
      <c r="F5" s="83" t="s">
        <v>188</v>
      </c>
      <c r="G5" s="83" t="s">
        <v>189</v>
      </c>
      <c r="H5" s="83" t="s">
        <v>189</v>
      </c>
      <c r="I5" s="83" t="s">
        <v>189</v>
      </c>
      <c r="J5" s="83" t="s">
        <v>189</v>
      </c>
      <c r="K5" s="83" t="s">
        <v>189</v>
      </c>
      <c r="L5" s="83" t="s">
        <v>189</v>
      </c>
      <c r="M5" s="83" t="s">
        <v>189</v>
      </c>
      <c r="N5" s="83" t="s">
        <v>189</v>
      </c>
      <c r="O5" s="83" t="s">
        <v>189</v>
      </c>
      <c r="P5" s="83" t="s">
        <v>189</v>
      </c>
      <c r="Q5" s="83" t="s">
        <v>189</v>
      </c>
      <c r="R5" s="90"/>
    </row>
    <row r="6" spans="2:21" ht="15.75">
      <c r="B6" s="99">
        <v>3</v>
      </c>
      <c r="C6" s="99"/>
      <c r="D6" s="83">
        <v>1</v>
      </c>
      <c r="E6" s="83">
        <v>1</v>
      </c>
      <c r="F6" s="83" t="s">
        <v>188</v>
      </c>
      <c r="G6" s="83" t="s">
        <v>189</v>
      </c>
      <c r="H6" s="83" t="s">
        <v>189</v>
      </c>
      <c r="I6" s="83" t="s">
        <v>189</v>
      </c>
      <c r="J6" s="83" t="s">
        <v>189</v>
      </c>
      <c r="K6" s="83" t="s">
        <v>189</v>
      </c>
      <c r="L6" s="83" t="s">
        <v>189</v>
      </c>
      <c r="M6" s="83" t="s">
        <v>189</v>
      </c>
      <c r="N6" s="83" t="s">
        <v>189</v>
      </c>
      <c r="O6" s="83" t="s">
        <v>189</v>
      </c>
      <c r="P6" s="83" t="s">
        <v>189</v>
      </c>
      <c r="Q6" s="83" t="s">
        <v>189</v>
      </c>
      <c r="R6" s="89"/>
      <c r="T6" s="75" t="s">
        <v>190</v>
      </c>
      <c r="U6" s="75"/>
    </row>
    <row r="7" spans="2:21" ht="15.75">
      <c r="B7" s="99">
        <v>4</v>
      </c>
      <c r="C7" s="99"/>
      <c r="D7" s="83">
        <v>1</v>
      </c>
      <c r="E7" s="83">
        <v>4</v>
      </c>
      <c r="F7" s="83" t="s">
        <v>188</v>
      </c>
      <c r="G7" s="83" t="s">
        <v>189</v>
      </c>
      <c r="H7" s="83" t="s">
        <v>189</v>
      </c>
      <c r="I7" s="83" t="s">
        <v>189</v>
      </c>
      <c r="J7" s="83" t="s">
        <v>189</v>
      </c>
      <c r="K7" s="83" t="s">
        <v>189</v>
      </c>
      <c r="L7" s="83" t="s">
        <v>189</v>
      </c>
      <c r="M7" s="83" t="s">
        <v>189</v>
      </c>
      <c r="N7" s="83" t="s">
        <v>189</v>
      </c>
      <c r="O7" s="83" t="s">
        <v>188</v>
      </c>
      <c r="P7" s="83" t="s">
        <v>188</v>
      </c>
      <c r="Q7" s="83" t="s">
        <v>189</v>
      </c>
      <c r="R7" s="89"/>
      <c r="T7" s="1">
        <v>1</v>
      </c>
      <c r="U7" s="1" t="s">
        <v>191</v>
      </c>
    </row>
    <row r="8" spans="2:21" ht="15.75">
      <c r="B8" s="99">
        <v>5</v>
      </c>
      <c r="C8" s="99"/>
      <c r="D8" s="83">
        <v>1</v>
      </c>
      <c r="E8" s="83">
        <v>1</v>
      </c>
      <c r="F8" s="83" t="s">
        <v>188</v>
      </c>
      <c r="G8" s="83" t="s">
        <v>189</v>
      </c>
      <c r="H8" s="83" t="s">
        <v>189</v>
      </c>
      <c r="I8" s="83" t="s">
        <v>189</v>
      </c>
      <c r="J8" s="83" t="s">
        <v>189</v>
      </c>
      <c r="K8" s="83" t="s">
        <v>189</v>
      </c>
      <c r="L8" s="83" t="s">
        <v>189</v>
      </c>
      <c r="M8" s="83" t="s">
        <v>189</v>
      </c>
      <c r="N8" s="83" t="s">
        <v>189</v>
      </c>
      <c r="O8" s="83" t="s">
        <v>189</v>
      </c>
      <c r="P8" s="83" t="s">
        <v>189</v>
      </c>
      <c r="Q8" s="83" t="s">
        <v>189</v>
      </c>
      <c r="R8" s="89"/>
      <c r="T8" s="1">
        <v>2</v>
      </c>
      <c r="U8" s="1" t="s">
        <v>192</v>
      </c>
    </row>
    <row r="9" spans="2:21" ht="15.75">
      <c r="B9" s="99">
        <v>6</v>
      </c>
      <c r="C9" s="99"/>
      <c r="D9" s="83">
        <v>4</v>
      </c>
      <c r="E9" s="83">
        <v>6</v>
      </c>
      <c r="F9" s="83" t="s">
        <v>188</v>
      </c>
      <c r="G9" s="83" t="s">
        <v>189</v>
      </c>
      <c r="H9" s="83" t="s">
        <v>189</v>
      </c>
      <c r="I9" s="83" t="s">
        <v>189</v>
      </c>
      <c r="J9" s="83" t="s">
        <v>189</v>
      </c>
      <c r="K9" s="83" t="s">
        <v>189</v>
      </c>
      <c r="L9" s="83" t="s">
        <v>189</v>
      </c>
      <c r="M9" s="83" t="s">
        <v>189</v>
      </c>
      <c r="N9" s="83" t="s">
        <v>189</v>
      </c>
      <c r="O9" s="83" t="s">
        <v>189</v>
      </c>
      <c r="P9" s="83" t="s">
        <v>189</v>
      </c>
      <c r="Q9" s="83" t="s">
        <v>189</v>
      </c>
      <c r="R9" s="89"/>
      <c r="T9" s="1">
        <v>3</v>
      </c>
      <c r="U9" s="1" t="s">
        <v>193</v>
      </c>
    </row>
    <row r="10" spans="2:21" ht="15.75">
      <c r="B10" s="99">
        <v>7</v>
      </c>
      <c r="C10" s="99"/>
      <c r="D10" s="83">
        <v>4</v>
      </c>
      <c r="E10" s="83">
        <v>6</v>
      </c>
      <c r="F10" s="83" t="s">
        <v>188</v>
      </c>
      <c r="G10" s="83" t="s">
        <v>189</v>
      </c>
      <c r="H10" s="83" t="s">
        <v>189</v>
      </c>
      <c r="I10" s="83" t="s">
        <v>189</v>
      </c>
      <c r="J10" s="83" t="s">
        <v>189</v>
      </c>
      <c r="K10" s="83" t="s">
        <v>189</v>
      </c>
      <c r="L10" s="83" t="s">
        <v>189</v>
      </c>
      <c r="M10" s="83" t="s">
        <v>189</v>
      </c>
      <c r="N10" s="83" t="s">
        <v>189</v>
      </c>
      <c r="O10" s="83" t="s">
        <v>189</v>
      </c>
      <c r="P10" s="83" t="s">
        <v>189</v>
      </c>
      <c r="Q10" s="83" t="s">
        <v>189</v>
      </c>
      <c r="R10" s="89"/>
      <c r="T10" s="1">
        <v>4</v>
      </c>
      <c r="U10" s="1" t="s">
        <v>194</v>
      </c>
    </row>
    <row r="11" spans="2:21" ht="15.75">
      <c r="B11" s="99">
        <v>8</v>
      </c>
      <c r="C11" s="99"/>
      <c r="D11" s="83">
        <v>4</v>
      </c>
      <c r="E11" s="83">
        <v>6</v>
      </c>
      <c r="F11" s="83" t="s">
        <v>188</v>
      </c>
      <c r="G11" s="83" t="s">
        <v>189</v>
      </c>
      <c r="H11" s="83" t="s">
        <v>189</v>
      </c>
      <c r="I11" s="83" t="s">
        <v>189</v>
      </c>
      <c r="J11" s="83" t="s">
        <v>189</v>
      </c>
      <c r="K11" s="83" t="s">
        <v>189</v>
      </c>
      <c r="L11" s="83" t="s">
        <v>189</v>
      </c>
      <c r="M11" s="83" t="s">
        <v>189</v>
      </c>
      <c r="N11" s="83" t="s">
        <v>189</v>
      </c>
      <c r="O11" s="83" t="s">
        <v>189</v>
      </c>
      <c r="P11" s="83" t="s">
        <v>189</v>
      </c>
      <c r="Q11" s="83" t="s">
        <v>189</v>
      </c>
      <c r="T11" s="1">
        <v>5</v>
      </c>
      <c r="U11" s="1" t="s">
        <v>195</v>
      </c>
    </row>
    <row r="12" spans="2:21" ht="15.75">
      <c r="B12" s="99">
        <v>9</v>
      </c>
      <c r="C12" s="99"/>
      <c r="D12" s="83">
        <v>4</v>
      </c>
      <c r="E12" s="83">
        <v>6</v>
      </c>
      <c r="F12" s="83" t="s">
        <v>188</v>
      </c>
      <c r="G12" s="83" t="s">
        <v>189</v>
      </c>
      <c r="H12" s="83" t="s">
        <v>189</v>
      </c>
      <c r="I12" s="83" t="s">
        <v>189</v>
      </c>
      <c r="J12" s="83" t="s">
        <v>189</v>
      </c>
      <c r="K12" s="83" t="s">
        <v>189</v>
      </c>
      <c r="L12" s="83" t="s">
        <v>189</v>
      </c>
      <c r="M12" s="83" t="s">
        <v>189</v>
      </c>
      <c r="N12" s="83" t="s">
        <v>189</v>
      </c>
      <c r="O12" s="83" t="s">
        <v>189</v>
      </c>
      <c r="P12" s="83" t="s">
        <v>189</v>
      </c>
      <c r="Q12" s="83" t="s">
        <v>189</v>
      </c>
    </row>
    <row r="13" spans="2:21" ht="15.75">
      <c r="B13" s="99">
        <v>10</v>
      </c>
      <c r="C13" s="99"/>
      <c r="D13" s="83">
        <v>4</v>
      </c>
      <c r="E13" s="83">
        <v>6</v>
      </c>
      <c r="F13" s="83" t="s">
        <v>188</v>
      </c>
      <c r="G13" s="83" t="s">
        <v>189</v>
      </c>
      <c r="H13" s="83" t="s">
        <v>189</v>
      </c>
      <c r="I13" s="83" t="s">
        <v>189</v>
      </c>
      <c r="J13" s="83" t="s">
        <v>189</v>
      </c>
      <c r="K13" s="83" t="s">
        <v>189</v>
      </c>
      <c r="L13" s="83" t="s">
        <v>189</v>
      </c>
      <c r="M13" s="83" t="s">
        <v>189</v>
      </c>
      <c r="N13" s="83" t="s">
        <v>189</v>
      </c>
      <c r="O13" s="83" t="s">
        <v>189</v>
      </c>
      <c r="P13" s="83" t="s">
        <v>189</v>
      </c>
      <c r="Q13" s="83" t="s">
        <v>189</v>
      </c>
      <c r="T13" s="177" t="s">
        <v>196</v>
      </c>
      <c r="U13" s="177"/>
    </row>
    <row r="14" spans="2:21" ht="15.75">
      <c r="B14" s="99">
        <v>11</v>
      </c>
      <c r="C14" s="99"/>
      <c r="D14" s="83">
        <v>3</v>
      </c>
      <c r="E14" s="83">
        <v>6</v>
      </c>
      <c r="F14" s="83" t="s">
        <v>188</v>
      </c>
      <c r="G14" s="83" t="s">
        <v>189</v>
      </c>
      <c r="H14" s="83" t="s">
        <v>189</v>
      </c>
      <c r="I14" s="83" t="s">
        <v>189</v>
      </c>
      <c r="J14" s="83" t="s">
        <v>189</v>
      </c>
      <c r="K14" s="83" t="s">
        <v>189</v>
      </c>
      <c r="L14" s="83" t="s">
        <v>189</v>
      </c>
      <c r="M14" s="83" t="s">
        <v>189</v>
      </c>
      <c r="N14" s="83" t="s">
        <v>189</v>
      </c>
      <c r="O14" s="83" t="s">
        <v>189</v>
      </c>
      <c r="P14" s="83" t="s">
        <v>189</v>
      </c>
      <c r="Q14" s="83" t="s">
        <v>189</v>
      </c>
      <c r="T14" s="1">
        <v>1</v>
      </c>
      <c r="U14" s="1" t="s">
        <v>197</v>
      </c>
    </row>
    <row r="15" spans="2:21" ht="14.45" customHeight="1">
      <c r="B15" s="99">
        <v>12</v>
      </c>
      <c r="C15" s="99"/>
      <c r="D15" s="83">
        <v>3</v>
      </c>
      <c r="E15" s="83">
        <v>6</v>
      </c>
      <c r="F15" s="83" t="s">
        <v>188</v>
      </c>
      <c r="G15" s="83" t="s">
        <v>189</v>
      </c>
      <c r="H15" s="83" t="s">
        <v>189</v>
      </c>
      <c r="I15" s="83" t="s">
        <v>189</v>
      </c>
      <c r="J15" s="83" t="s">
        <v>189</v>
      </c>
      <c r="K15" s="83" t="s">
        <v>189</v>
      </c>
      <c r="L15" s="83" t="s">
        <v>189</v>
      </c>
      <c r="M15" s="83" t="s">
        <v>189</v>
      </c>
      <c r="N15" s="83" t="s">
        <v>189</v>
      </c>
      <c r="O15" s="83" t="s">
        <v>189</v>
      </c>
      <c r="P15" s="83" t="s">
        <v>189</v>
      </c>
      <c r="Q15" s="83" t="s">
        <v>189</v>
      </c>
      <c r="T15" s="1">
        <v>2</v>
      </c>
      <c r="U15" s="1" t="s">
        <v>198</v>
      </c>
    </row>
    <row r="16" spans="2:21" ht="15.75">
      <c r="B16" s="99">
        <v>13</v>
      </c>
      <c r="C16" s="99"/>
      <c r="D16" s="83">
        <v>4</v>
      </c>
      <c r="E16" s="83">
        <v>6</v>
      </c>
      <c r="F16" s="83" t="s">
        <v>188</v>
      </c>
      <c r="G16" s="83" t="s">
        <v>189</v>
      </c>
      <c r="H16" s="83" t="s">
        <v>188</v>
      </c>
      <c r="I16" s="83" t="s">
        <v>189</v>
      </c>
      <c r="J16" s="83" t="s">
        <v>189</v>
      </c>
      <c r="K16" s="83" t="s">
        <v>189</v>
      </c>
      <c r="L16" s="83" t="s">
        <v>189</v>
      </c>
      <c r="M16" s="83" t="s">
        <v>189</v>
      </c>
      <c r="N16" s="83" t="s">
        <v>189</v>
      </c>
      <c r="O16" s="83" t="s">
        <v>188</v>
      </c>
      <c r="P16" s="83" t="s">
        <v>189</v>
      </c>
      <c r="Q16" s="83" t="s">
        <v>189</v>
      </c>
      <c r="T16" s="1">
        <v>3</v>
      </c>
      <c r="U16" s="1" t="s">
        <v>199</v>
      </c>
    </row>
    <row r="17" spans="2:30" ht="15.75">
      <c r="B17" s="99">
        <v>14</v>
      </c>
      <c r="C17" s="99"/>
      <c r="D17" s="83">
        <v>4</v>
      </c>
      <c r="E17" s="83">
        <v>6</v>
      </c>
      <c r="F17" s="83" t="s">
        <v>188</v>
      </c>
      <c r="G17" s="83" t="s">
        <v>189</v>
      </c>
      <c r="H17" s="83" t="s">
        <v>188</v>
      </c>
      <c r="I17" s="83" t="s">
        <v>189</v>
      </c>
      <c r="J17" s="83" t="s">
        <v>189</v>
      </c>
      <c r="K17" s="83" t="s">
        <v>189</v>
      </c>
      <c r="L17" s="83" t="s">
        <v>189</v>
      </c>
      <c r="M17" s="83" t="s">
        <v>189</v>
      </c>
      <c r="N17" s="83" t="s">
        <v>189</v>
      </c>
      <c r="O17" s="83" t="s">
        <v>188</v>
      </c>
      <c r="P17" s="83" t="s">
        <v>189</v>
      </c>
      <c r="Q17" s="83" t="s">
        <v>189</v>
      </c>
      <c r="T17" s="1">
        <v>4</v>
      </c>
      <c r="U17" s="1" t="s">
        <v>200</v>
      </c>
    </row>
    <row r="18" spans="2:30" ht="15.75">
      <c r="B18" s="99">
        <v>15</v>
      </c>
      <c r="C18" s="99"/>
      <c r="D18" s="83">
        <v>4</v>
      </c>
      <c r="E18" s="83">
        <v>6</v>
      </c>
      <c r="F18" s="83" t="s">
        <v>188</v>
      </c>
      <c r="G18" s="83" t="s">
        <v>189</v>
      </c>
      <c r="H18" s="83" t="s">
        <v>188</v>
      </c>
      <c r="I18" s="83" t="s">
        <v>189</v>
      </c>
      <c r="J18" s="83" t="s">
        <v>189</v>
      </c>
      <c r="K18" s="83" t="s">
        <v>189</v>
      </c>
      <c r="L18" s="83" t="s">
        <v>189</v>
      </c>
      <c r="M18" s="83" t="s">
        <v>189</v>
      </c>
      <c r="N18" s="83" t="s">
        <v>189</v>
      </c>
      <c r="O18" s="83" t="s">
        <v>188</v>
      </c>
      <c r="P18" s="83" t="s">
        <v>189</v>
      </c>
      <c r="Q18" s="83" t="s">
        <v>189</v>
      </c>
      <c r="T18" s="1">
        <v>6</v>
      </c>
      <c r="U18" s="1" t="s">
        <v>201</v>
      </c>
    </row>
    <row r="19" spans="2:30" ht="15.75">
      <c r="B19" s="99">
        <v>16</v>
      </c>
      <c r="C19" s="99"/>
      <c r="D19" s="83">
        <v>4</v>
      </c>
      <c r="E19" s="83">
        <v>6</v>
      </c>
      <c r="F19" s="83" t="s">
        <v>188</v>
      </c>
      <c r="G19" s="83" t="s">
        <v>189</v>
      </c>
      <c r="H19" s="83" t="s">
        <v>188</v>
      </c>
      <c r="I19" s="83" t="s">
        <v>189</v>
      </c>
      <c r="J19" s="83" t="s">
        <v>189</v>
      </c>
      <c r="K19" s="83" t="s">
        <v>189</v>
      </c>
      <c r="L19" s="83" t="s">
        <v>189</v>
      </c>
      <c r="M19" s="83" t="s">
        <v>189</v>
      </c>
      <c r="N19" s="83" t="s">
        <v>189</v>
      </c>
      <c r="O19" s="83" t="s">
        <v>188</v>
      </c>
      <c r="P19" s="83" t="s">
        <v>188</v>
      </c>
      <c r="Q19" s="83" t="s">
        <v>189</v>
      </c>
      <c r="T19" s="1">
        <v>8</v>
      </c>
      <c r="U19" s="1" t="s">
        <v>202</v>
      </c>
    </row>
    <row r="20" spans="2:30" ht="15.75">
      <c r="B20" s="99">
        <v>17</v>
      </c>
      <c r="C20" s="99"/>
      <c r="D20" s="83">
        <v>3</v>
      </c>
      <c r="E20" s="83">
        <v>6</v>
      </c>
      <c r="F20" s="83" t="s">
        <v>188</v>
      </c>
      <c r="G20" s="83" t="s">
        <v>189</v>
      </c>
      <c r="H20" s="83" t="s">
        <v>189</v>
      </c>
      <c r="I20" s="83" t="s">
        <v>189</v>
      </c>
      <c r="J20" s="83" t="s">
        <v>189</v>
      </c>
      <c r="K20" s="83" t="s">
        <v>189</v>
      </c>
      <c r="L20" s="83" t="s">
        <v>189</v>
      </c>
      <c r="M20" s="83" t="s">
        <v>189</v>
      </c>
      <c r="N20" s="83" t="s">
        <v>188</v>
      </c>
      <c r="O20" s="83" t="s">
        <v>188</v>
      </c>
      <c r="P20" s="83" t="s">
        <v>189</v>
      </c>
      <c r="Q20" s="83" t="s">
        <v>188</v>
      </c>
    </row>
    <row r="21" spans="2:30" ht="16.5" customHeight="1">
      <c r="G21" s="93"/>
      <c r="H21" s="93"/>
      <c r="I21" s="93"/>
      <c r="J21" s="93"/>
      <c r="K21" s="93"/>
      <c r="L21" s="93"/>
      <c r="M21" s="93"/>
      <c r="N21" s="93"/>
      <c r="O21" s="93"/>
      <c r="P21" s="93"/>
      <c r="Q21" s="93"/>
      <c r="T21" s="86" t="s">
        <v>203</v>
      </c>
      <c r="U21" s="87"/>
    </row>
    <row r="22" spans="2:30">
      <c r="G22" s="93"/>
      <c r="H22" s="93"/>
      <c r="I22" s="93"/>
      <c r="J22" s="93"/>
      <c r="K22" s="93"/>
      <c r="L22" s="93"/>
      <c r="M22" s="93"/>
      <c r="N22" s="93"/>
      <c r="O22" s="93"/>
      <c r="P22" s="93"/>
      <c r="Q22" s="93"/>
      <c r="T22" s="82" t="s">
        <v>188</v>
      </c>
      <c r="U22" s="1" t="s">
        <v>204</v>
      </c>
    </row>
    <row r="23" spans="2:30">
      <c r="G23" s="93"/>
      <c r="H23" s="93"/>
      <c r="I23" s="93"/>
      <c r="J23" s="93"/>
      <c r="K23" s="93"/>
      <c r="L23" s="93"/>
      <c r="M23" s="93"/>
      <c r="N23" s="93"/>
      <c r="O23" s="93"/>
      <c r="P23" s="93"/>
      <c r="Q23" s="93"/>
      <c r="T23" s="82" t="s">
        <v>189</v>
      </c>
      <c r="U23" s="1" t="s">
        <v>205</v>
      </c>
    </row>
    <row r="24" spans="2:30">
      <c r="G24" s="93"/>
      <c r="H24" s="93"/>
      <c r="I24" s="93"/>
      <c r="J24" s="93"/>
      <c r="K24" s="93"/>
      <c r="L24" s="93"/>
      <c r="M24" s="93"/>
      <c r="N24" s="93"/>
      <c r="O24" s="93"/>
      <c r="P24" s="93"/>
      <c r="Q24" s="93"/>
    </row>
    <row r="25" spans="2:30">
      <c r="G25" s="93"/>
      <c r="H25" s="93"/>
      <c r="I25" s="93"/>
      <c r="J25" s="93"/>
      <c r="K25" s="93"/>
      <c r="L25" s="93"/>
      <c r="M25" s="93"/>
      <c r="N25" s="93"/>
      <c r="O25" s="93"/>
      <c r="P25" s="93"/>
      <c r="Q25" s="93"/>
    </row>
    <row r="26" spans="2:30">
      <c r="G26" s="93"/>
      <c r="H26" s="93"/>
      <c r="I26" s="93"/>
      <c r="J26" s="93"/>
      <c r="K26" s="93"/>
      <c r="L26" s="93"/>
      <c r="M26" s="93"/>
      <c r="N26" s="93"/>
      <c r="O26" s="93"/>
      <c r="P26" s="93"/>
      <c r="Q26" s="93"/>
      <c r="T26" s="87" t="s">
        <v>206</v>
      </c>
      <c r="U26" s="87"/>
      <c r="V26" s="87"/>
      <c r="W26" s="87"/>
      <c r="X26" s="87"/>
      <c r="Y26" s="87"/>
      <c r="Z26" s="87"/>
      <c r="AA26" s="87"/>
      <c r="AB26" s="87"/>
      <c r="AC26" s="87"/>
    </row>
    <row r="27" spans="2:30">
      <c r="G27" s="93"/>
      <c r="H27" s="93"/>
      <c r="I27" s="93"/>
      <c r="J27" s="93"/>
      <c r="K27" s="93"/>
      <c r="L27" s="93"/>
      <c r="M27" s="93"/>
      <c r="N27" s="93"/>
      <c r="O27" s="93"/>
      <c r="P27" s="93"/>
      <c r="Q27" s="93"/>
      <c r="T27" s="83" t="s">
        <v>207</v>
      </c>
      <c r="U27" s="84" t="s">
        <v>208</v>
      </c>
      <c r="V27" s="84"/>
      <c r="W27" s="84"/>
      <c r="X27" s="84"/>
      <c r="Y27" s="84"/>
      <c r="Z27" s="84"/>
      <c r="AA27" s="84"/>
      <c r="AB27" s="84"/>
      <c r="AC27" s="84"/>
      <c r="AD27" t="s">
        <v>156</v>
      </c>
    </row>
    <row r="28" spans="2:30">
      <c r="G28" s="93"/>
      <c r="H28" s="93"/>
      <c r="I28" s="93"/>
      <c r="J28" s="93"/>
      <c r="K28" s="93"/>
      <c r="L28" s="93"/>
      <c r="M28" s="93"/>
      <c r="N28" s="93"/>
      <c r="O28" s="93"/>
      <c r="P28" s="93"/>
      <c r="Q28" s="93"/>
      <c r="T28" s="83" t="s">
        <v>207</v>
      </c>
      <c r="U28" s="84" t="s">
        <v>209</v>
      </c>
      <c r="V28" s="84"/>
      <c r="W28" s="84"/>
      <c r="X28" s="84"/>
      <c r="Y28" s="84"/>
      <c r="Z28" s="84"/>
      <c r="AA28" s="84"/>
      <c r="AB28" s="84"/>
      <c r="AC28" s="84"/>
      <c r="AD28" t="s">
        <v>156</v>
      </c>
    </row>
    <row r="29" spans="2:30">
      <c r="G29" s="93"/>
      <c r="H29" s="93"/>
      <c r="I29" s="93"/>
      <c r="J29" s="93"/>
      <c r="K29" s="93"/>
      <c r="L29" s="93"/>
      <c r="M29" s="93"/>
      <c r="N29" s="93"/>
      <c r="O29" s="93"/>
      <c r="P29" s="93"/>
      <c r="Q29" s="93"/>
      <c r="T29" s="83" t="s">
        <v>207</v>
      </c>
      <c r="U29" s="84" t="s">
        <v>210</v>
      </c>
      <c r="V29" s="84"/>
      <c r="W29" s="84"/>
      <c r="X29" s="84"/>
      <c r="Y29" s="84"/>
      <c r="Z29" s="84"/>
      <c r="AA29" s="84"/>
      <c r="AB29" s="84"/>
      <c r="AC29" s="84"/>
      <c r="AD29" t="s">
        <v>156</v>
      </c>
    </row>
    <row r="30" spans="2:30">
      <c r="G30" s="93"/>
      <c r="H30" s="93"/>
      <c r="I30" s="93"/>
      <c r="J30" s="93"/>
      <c r="K30" s="93"/>
      <c r="L30" s="93"/>
      <c r="M30" s="93"/>
      <c r="N30" s="93"/>
      <c r="O30" s="93"/>
      <c r="P30" s="93"/>
      <c r="Q30" s="93"/>
      <c r="T30" s="83" t="s">
        <v>207</v>
      </c>
      <c r="U30" s="84" t="s">
        <v>211</v>
      </c>
      <c r="V30" s="84"/>
      <c r="W30" s="84"/>
      <c r="X30" s="84"/>
      <c r="Y30" s="84"/>
      <c r="Z30" s="84"/>
      <c r="AA30" s="84"/>
      <c r="AB30" s="84"/>
      <c r="AC30" s="84"/>
      <c r="AD30" t="s">
        <v>156</v>
      </c>
    </row>
    <row r="31" spans="2:30">
      <c r="G31" s="93"/>
      <c r="H31" s="93"/>
      <c r="I31" s="93"/>
      <c r="J31" s="93"/>
      <c r="K31" s="93"/>
      <c r="L31" s="93"/>
      <c r="M31" s="93"/>
      <c r="N31" s="93"/>
      <c r="O31" s="93"/>
      <c r="P31" s="93"/>
      <c r="Q31" s="93"/>
      <c r="T31" s="83" t="s">
        <v>207</v>
      </c>
      <c r="U31" s="84" t="s">
        <v>212</v>
      </c>
      <c r="V31" s="84"/>
      <c r="W31" s="84"/>
      <c r="X31" s="84"/>
      <c r="Y31" s="84"/>
      <c r="Z31" s="84"/>
      <c r="AA31" s="84"/>
      <c r="AB31" s="84"/>
      <c r="AC31" s="84"/>
      <c r="AD31" t="s">
        <v>156</v>
      </c>
    </row>
    <row r="32" spans="2:30">
      <c r="G32" s="93"/>
      <c r="H32" s="93"/>
      <c r="I32" s="93"/>
      <c r="J32" s="93"/>
      <c r="K32" s="93"/>
      <c r="L32" s="93"/>
      <c r="M32" s="93"/>
      <c r="N32" s="93"/>
      <c r="O32" s="93"/>
      <c r="P32" s="93"/>
      <c r="Q32" s="93"/>
      <c r="T32" s="83" t="s">
        <v>207</v>
      </c>
      <c r="U32" s="84" t="s">
        <v>212</v>
      </c>
      <c r="V32" s="84"/>
      <c r="W32" s="84"/>
      <c r="X32" s="84"/>
      <c r="Y32" s="84"/>
      <c r="Z32" s="84"/>
      <c r="AA32" s="84"/>
      <c r="AB32" s="84"/>
      <c r="AC32" s="84"/>
      <c r="AD32" t="s">
        <v>156</v>
      </c>
    </row>
    <row r="33" spans="7:30">
      <c r="G33" s="93"/>
      <c r="H33" s="93"/>
      <c r="I33" s="93"/>
      <c r="J33" s="93"/>
      <c r="K33" s="93"/>
      <c r="L33" s="93"/>
      <c r="M33" s="93"/>
      <c r="N33" s="93"/>
      <c r="O33" s="93"/>
      <c r="P33" s="93"/>
      <c r="Q33" s="93"/>
      <c r="T33" s="83" t="s">
        <v>207</v>
      </c>
      <c r="U33" s="84" t="s">
        <v>213</v>
      </c>
      <c r="V33" s="84"/>
      <c r="W33" s="84"/>
      <c r="X33" s="84"/>
      <c r="Y33" s="84"/>
      <c r="Z33" s="84"/>
      <c r="AA33" s="84"/>
      <c r="AB33" s="84"/>
      <c r="AC33" s="84"/>
      <c r="AD33" t="s">
        <v>156</v>
      </c>
    </row>
    <row r="34" spans="7:30">
      <c r="G34" s="93"/>
      <c r="H34" s="93"/>
      <c r="I34" s="93"/>
      <c r="J34" s="93"/>
      <c r="K34" s="93"/>
      <c r="L34" s="93"/>
      <c r="M34" s="93"/>
      <c r="N34" s="93"/>
      <c r="O34" s="93"/>
      <c r="P34" s="93"/>
      <c r="Q34" s="93"/>
      <c r="T34" s="83" t="s">
        <v>207</v>
      </c>
      <c r="U34" s="84" t="s">
        <v>214</v>
      </c>
      <c r="V34" s="84"/>
      <c r="W34" s="84"/>
      <c r="X34" s="84"/>
      <c r="Y34" s="84"/>
      <c r="Z34" s="84"/>
      <c r="AA34" s="84"/>
      <c r="AB34" s="84"/>
      <c r="AC34" s="84"/>
      <c r="AD34" t="s">
        <v>156</v>
      </c>
    </row>
    <row r="35" spans="7:30">
      <c r="G35" s="93"/>
      <c r="H35" s="93"/>
      <c r="I35" s="93"/>
      <c r="J35" s="93"/>
      <c r="K35" s="93"/>
      <c r="L35" s="93"/>
      <c r="M35" s="93"/>
      <c r="N35" s="93"/>
      <c r="O35" s="93"/>
      <c r="P35" s="93"/>
      <c r="Q35" s="93"/>
      <c r="T35" s="83" t="s">
        <v>207</v>
      </c>
      <c r="U35" s="84" t="s">
        <v>215</v>
      </c>
      <c r="V35" s="84"/>
      <c r="W35" s="84"/>
      <c r="X35" s="84"/>
      <c r="Y35" s="84"/>
      <c r="Z35" s="84"/>
      <c r="AA35" s="84"/>
      <c r="AB35" s="84"/>
      <c r="AC35" s="84"/>
      <c r="AD35" t="s">
        <v>156</v>
      </c>
    </row>
    <row r="36" spans="7:30">
      <c r="G36" s="93"/>
      <c r="H36" s="93"/>
      <c r="I36" s="93"/>
      <c r="J36" s="93"/>
      <c r="K36" s="93"/>
      <c r="L36" s="93"/>
      <c r="M36" s="93"/>
      <c r="N36" s="93"/>
      <c r="O36" s="93"/>
      <c r="P36" s="93"/>
      <c r="Q36" s="93"/>
      <c r="T36" s="83" t="s">
        <v>207</v>
      </c>
      <c r="U36" s="84" t="s">
        <v>216</v>
      </c>
      <c r="V36" s="84"/>
      <c r="W36" s="84"/>
      <c r="X36" s="84"/>
      <c r="Y36" s="84"/>
      <c r="Z36" s="84"/>
      <c r="AA36" s="84"/>
      <c r="AB36" s="84"/>
      <c r="AC36" s="84"/>
      <c r="AD36" t="s">
        <v>156</v>
      </c>
    </row>
    <row r="37" spans="7:30">
      <c r="G37" s="93"/>
      <c r="H37" s="93"/>
      <c r="I37" s="93"/>
      <c r="J37" s="93"/>
      <c r="K37" s="93"/>
      <c r="L37" s="93"/>
      <c r="M37" s="93"/>
      <c r="N37" s="93"/>
      <c r="O37" s="93"/>
      <c r="P37" s="93"/>
      <c r="Q37" s="93"/>
      <c r="T37" s="83" t="s">
        <v>207</v>
      </c>
      <c r="U37" s="84" t="s">
        <v>217</v>
      </c>
      <c r="V37" s="84"/>
      <c r="W37" s="84"/>
      <c r="X37" s="84"/>
      <c r="Y37" s="84"/>
      <c r="Z37" s="84"/>
      <c r="AA37" s="84"/>
      <c r="AB37" s="84"/>
      <c r="AC37" s="84"/>
      <c r="AD37" t="s">
        <v>156</v>
      </c>
    </row>
    <row r="38" spans="7:30">
      <c r="G38" s="93"/>
      <c r="H38" s="93"/>
      <c r="I38" s="93"/>
      <c r="J38" s="93"/>
      <c r="K38" s="93"/>
      <c r="L38" s="93"/>
      <c r="M38" s="93"/>
      <c r="N38" s="93"/>
      <c r="O38" s="93"/>
      <c r="P38" s="93"/>
      <c r="Q38" s="93"/>
      <c r="T38" s="83" t="s">
        <v>207</v>
      </c>
      <c r="U38" s="84" t="s">
        <v>186</v>
      </c>
      <c r="V38" s="84"/>
      <c r="W38" s="84"/>
      <c r="X38" s="84"/>
      <c r="Y38" s="84"/>
      <c r="Z38" s="84"/>
      <c r="AA38" s="84"/>
      <c r="AB38" s="84"/>
      <c r="AC38" s="84"/>
      <c r="AD38" t="s">
        <v>156</v>
      </c>
    </row>
    <row r="39" spans="7:30">
      <c r="G39" s="93"/>
      <c r="H39" s="93"/>
      <c r="I39" s="93"/>
      <c r="J39" s="93"/>
      <c r="K39" s="93"/>
      <c r="L39" s="93"/>
      <c r="M39" s="93"/>
      <c r="N39" s="93"/>
      <c r="O39" s="93"/>
      <c r="P39" s="93"/>
      <c r="Q39" s="93"/>
    </row>
    <row r="40" spans="7:30">
      <c r="G40" s="93"/>
      <c r="H40" s="93"/>
      <c r="I40" s="93"/>
      <c r="J40" s="93"/>
      <c r="K40" s="93"/>
      <c r="L40" s="93"/>
      <c r="M40" s="93"/>
      <c r="N40" s="93"/>
      <c r="O40" s="93"/>
      <c r="P40" s="93"/>
      <c r="Q40" s="93"/>
    </row>
    <row r="41" spans="7:30">
      <c r="G41" s="93"/>
      <c r="H41" s="93"/>
      <c r="I41" s="93"/>
      <c r="J41" s="93"/>
      <c r="K41" s="93"/>
      <c r="L41" s="93"/>
      <c r="M41" s="93"/>
      <c r="N41" s="93"/>
      <c r="O41" s="93"/>
      <c r="P41" s="93"/>
      <c r="Q41" s="93"/>
    </row>
    <row r="42" spans="7:30">
      <c r="G42" s="93"/>
      <c r="H42" s="93"/>
      <c r="I42" s="93"/>
      <c r="J42" s="93"/>
      <c r="K42" s="93"/>
      <c r="L42" s="93"/>
      <c r="M42" s="93"/>
      <c r="N42" s="93"/>
      <c r="O42" s="93"/>
      <c r="P42" s="93"/>
      <c r="Q42" s="93"/>
    </row>
    <row r="43" spans="7:30">
      <c r="G43" s="93"/>
      <c r="H43" s="93"/>
      <c r="I43" s="93"/>
      <c r="J43" s="93"/>
      <c r="K43" s="93"/>
      <c r="L43" s="93"/>
      <c r="M43" s="93"/>
      <c r="N43" s="93"/>
      <c r="O43" s="93"/>
      <c r="P43" s="93"/>
      <c r="Q43" s="93"/>
    </row>
    <row r="44" spans="7:30">
      <c r="G44" s="93"/>
      <c r="H44" s="93"/>
      <c r="I44" s="93"/>
      <c r="J44" s="93"/>
      <c r="K44" s="93"/>
      <c r="L44" s="93"/>
      <c r="M44" s="93"/>
      <c r="N44" s="93"/>
      <c r="O44" s="93"/>
      <c r="P44" s="93"/>
      <c r="Q44" s="93"/>
    </row>
    <row r="45" spans="7:30">
      <c r="G45" s="93"/>
      <c r="H45" s="93"/>
      <c r="I45" s="93"/>
      <c r="J45" s="93"/>
      <c r="K45" s="93"/>
      <c r="L45" s="93"/>
      <c r="M45" s="93"/>
      <c r="N45" s="93"/>
      <c r="O45" s="93"/>
      <c r="P45" s="93"/>
      <c r="Q45" s="93"/>
    </row>
    <row r="46" spans="7:30">
      <c r="G46" s="93"/>
      <c r="H46" s="93"/>
      <c r="I46" s="93"/>
      <c r="J46" s="93"/>
      <c r="K46" s="93"/>
      <c r="L46" s="93"/>
      <c r="M46" s="93"/>
      <c r="N46" s="93"/>
      <c r="O46" s="93"/>
      <c r="P46" s="93"/>
      <c r="Q46" s="93"/>
    </row>
    <row r="47" spans="7:30">
      <c r="G47" s="93"/>
      <c r="H47" s="93"/>
      <c r="I47" s="93"/>
      <c r="J47" s="93"/>
      <c r="K47" s="93"/>
      <c r="L47" s="93"/>
      <c r="M47" s="93"/>
      <c r="N47" s="93"/>
      <c r="O47" s="93"/>
      <c r="P47" s="93"/>
      <c r="Q47" s="93"/>
    </row>
    <row r="48" spans="7:30">
      <c r="G48" s="93"/>
      <c r="H48" s="93"/>
      <c r="I48" s="93"/>
      <c r="J48" s="93"/>
      <c r="K48" s="93"/>
      <c r="L48" s="93"/>
      <c r="M48" s="93"/>
      <c r="N48" s="93"/>
      <c r="O48" s="93"/>
      <c r="P48" s="93"/>
      <c r="Q48" s="93"/>
    </row>
    <row r="49" spans="7:17">
      <c r="G49" s="93"/>
      <c r="H49" s="93"/>
      <c r="I49" s="93"/>
      <c r="J49" s="93"/>
      <c r="K49" s="93"/>
      <c r="L49" s="93"/>
      <c r="M49" s="93"/>
      <c r="N49" s="93"/>
      <c r="O49" s="93"/>
      <c r="P49" s="93"/>
      <c r="Q49" s="93"/>
    </row>
    <row r="50" spans="7:17">
      <c r="G50" s="93"/>
      <c r="H50" s="93"/>
      <c r="I50" s="93"/>
      <c r="J50" s="93"/>
      <c r="K50" s="93"/>
      <c r="L50" s="93"/>
      <c r="M50" s="93"/>
      <c r="N50" s="93"/>
      <c r="O50" s="93"/>
      <c r="P50" s="93"/>
      <c r="Q50" s="93"/>
    </row>
    <row r="51" spans="7:17">
      <c r="G51" s="93"/>
      <c r="H51" s="93"/>
      <c r="I51" s="93"/>
      <c r="J51" s="93"/>
      <c r="K51" s="93"/>
      <c r="L51" s="93"/>
      <c r="M51" s="93"/>
      <c r="N51" s="93"/>
      <c r="O51" s="93"/>
      <c r="P51" s="93"/>
      <c r="Q51" s="93"/>
    </row>
    <row r="52" spans="7:17">
      <c r="G52" s="93"/>
      <c r="H52" s="93"/>
      <c r="I52" s="93"/>
      <c r="J52" s="93"/>
      <c r="K52" s="93"/>
      <c r="L52" s="93"/>
      <c r="M52" s="93"/>
      <c r="N52" s="93"/>
      <c r="O52" s="93"/>
      <c r="P52" s="93"/>
      <c r="Q52" s="93"/>
    </row>
    <row r="53" spans="7:17">
      <c r="G53" s="93"/>
      <c r="H53" s="93"/>
      <c r="I53" s="93"/>
      <c r="J53" s="93"/>
      <c r="K53" s="93"/>
      <c r="L53" s="93"/>
      <c r="M53" s="93"/>
      <c r="N53" s="93"/>
      <c r="O53" s="93"/>
      <c r="P53" s="93"/>
      <c r="Q53" s="93"/>
    </row>
    <row r="54" spans="7:17">
      <c r="G54" s="93"/>
      <c r="H54" s="93"/>
      <c r="I54" s="93"/>
      <c r="J54" s="93"/>
      <c r="K54" s="93"/>
      <c r="L54" s="93"/>
      <c r="M54" s="93"/>
      <c r="N54" s="93"/>
      <c r="O54" s="93"/>
      <c r="P54" s="93"/>
      <c r="Q54" s="93"/>
    </row>
    <row r="55" spans="7:17">
      <c r="G55" s="93"/>
      <c r="H55" s="93"/>
      <c r="I55" s="93"/>
      <c r="J55" s="93"/>
      <c r="K55" s="93"/>
      <c r="L55" s="93"/>
      <c r="M55" s="93"/>
      <c r="N55" s="93"/>
      <c r="O55" s="93"/>
      <c r="P55" s="93"/>
      <c r="Q55" s="93"/>
    </row>
    <row r="56" spans="7:17">
      <c r="G56" s="93"/>
      <c r="H56" s="93"/>
      <c r="I56" s="93"/>
      <c r="J56" s="93"/>
      <c r="K56" s="93"/>
      <c r="L56" s="93"/>
      <c r="M56" s="93"/>
      <c r="N56" s="93"/>
      <c r="O56" s="93"/>
      <c r="P56" s="93"/>
      <c r="Q56" s="93"/>
    </row>
    <row r="57" spans="7:17">
      <c r="G57" s="93"/>
      <c r="H57" s="93"/>
      <c r="I57" s="93"/>
      <c r="J57" s="93"/>
      <c r="K57" s="93"/>
      <c r="L57" s="93"/>
      <c r="M57" s="93"/>
      <c r="N57" s="93"/>
      <c r="O57" s="93"/>
      <c r="P57" s="93"/>
      <c r="Q57" s="93"/>
    </row>
    <row r="58" spans="7:17">
      <c r="G58" s="93"/>
      <c r="H58" s="93"/>
      <c r="I58" s="93"/>
      <c r="J58" s="93"/>
      <c r="K58" s="93"/>
      <c r="L58" s="93"/>
      <c r="M58" s="93"/>
      <c r="N58" s="93"/>
      <c r="O58" s="93"/>
      <c r="P58" s="93"/>
      <c r="Q58" s="93"/>
    </row>
    <row r="59" spans="7:17">
      <c r="G59" s="93"/>
      <c r="H59" s="93"/>
      <c r="I59" s="93"/>
      <c r="J59" s="93"/>
      <c r="K59" s="93"/>
      <c r="L59" s="93"/>
      <c r="M59" s="93"/>
      <c r="N59" s="93"/>
      <c r="O59" s="93"/>
      <c r="P59" s="93"/>
      <c r="Q59" s="93"/>
    </row>
    <row r="60" spans="7:17">
      <c r="G60" s="93"/>
      <c r="H60" s="93"/>
      <c r="I60" s="93"/>
      <c r="J60" s="93"/>
      <c r="K60" s="93"/>
      <c r="L60" s="93"/>
      <c r="M60" s="93"/>
      <c r="N60" s="93"/>
      <c r="O60" s="93"/>
      <c r="P60" s="93"/>
      <c r="Q60" s="93"/>
    </row>
    <row r="61" spans="7:17">
      <c r="G61" s="93"/>
      <c r="H61" s="93"/>
      <c r="I61" s="93"/>
      <c r="J61" s="93"/>
      <c r="K61" s="93"/>
      <c r="L61" s="93"/>
      <c r="M61" s="93"/>
      <c r="N61" s="93"/>
      <c r="O61" s="93"/>
      <c r="P61" s="93"/>
      <c r="Q61" s="93"/>
    </row>
    <row r="62" spans="7:17">
      <c r="G62" s="93"/>
      <c r="H62" s="93"/>
      <c r="I62" s="93"/>
      <c r="J62" s="93"/>
      <c r="K62" s="93"/>
      <c r="L62" s="93"/>
      <c r="M62" s="93"/>
      <c r="N62" s="93"/>
      <c r="O62" s="93"/>
      <c r="P62" s="93"/>
      <c r="Q62" s="93"/>
    </row>
    <row r="63" spans="7:17">
      <c r="G63" s="93"/>
      <c r="H63" s="93"/>
      <c r="I63" s="93"/>
      <c r="J63" s="93"/>
      <c r="K63" s="93"/>
      <c r="L63" s="93"/>
      <c r="M63" s="93"/>
      <c r="N63" s="93"/>
      <c r="O63" s="93"/>
      <c r="P63" s="93"/>
      <c r="Q63" s="93"/>
    </row>
    <row r="64" spans="7:17">
      <c r="G64" s="93"/>
      <c r="H64" s="93"/>
      <c r="I64" s="93"/>
      <c r="J64" s="93"/>
      <c r="K64" s="93"/>
      <c r="L64" s="93"/>
      <c r="M64" s="93"/>
      <c r="N64" s="93"/>
      <c r="O64" s="93"/>
      <c r="P64" s="93"/>
      <c r="Q64" s="93"/>
    </row>
    <row r="65" spans="7:17">
      <c r="G65" s="93"/>
      <c r="H65" s="93"/>
      <c r="I65" s="93"/>
      <c r="J65" s="93"/>
      <c r="K65" s="93"/>
      <c r="L65" s="93"/>
      <c r="M65" s="93"/>
      <c r="N65" s="93"/>
      <c r="O65" s="93"/>
      <c r="P65" s="93"/>
      <c r="Q65" s="93"/>
    </row>
    <row r="66" spans="7:17">
      <c r="G66" s="93"/>
      <c r="H66" s="93"/>
      <c r="I66" s="93"/>
      <c r="J66" s="93"/>
      <c r="K66" s="93"/>
      <c r="L66" s="93"/>
      <c r="M66" s="93"/>
      <c r="N66" s="93"/>
      <c r="O66" s="93"/>
      <c r="P66" s="93"/>
      <c r="Q66" s="93"/>
    </row>
    <row r="67" spans="7:17">
      <c r="G67" s="93"/>
      <c r="H67" s="93"/>
      <c r="I67" s="93"/>
      <c r="J67" s="93"/>
      <c r="K67" s="93"/>
      <c r="L67" s="93"/>
      <c r="M67" s="93"/>
      <c r="N67" s="93"/>
      <c r="O67" s="93"/>
      <c r="P67" s="93"/>
      <c r="Q67" s="93"/>
    </row>
    <row r="68" spans="7:17">
      <c r="G68" s="93"/>
      <c r="H68" s="93"/>
      <c r="I68" s="93"/>
      <c r="J68" s="93"/>
      <c r="K68" s="93"/>
      <c r="L68" s="93"/>
      <c r="M68" s="93"/>
      <c r="N68" s="93"/>
      <c r="O68" s="93"/>
      <c r="P68" s="93"/>
      <c r="Q68" s="93"/>
    </row>
    <row r="69" spans="7:17">
      <c r="G69" s="93"/>
      <c r="H69" s="93"/>
      <c r="I69" s="93"/>
      <c r="J69" s="93"/>
      <c r="K69" s="93"/>
      <c r="L69" s="93"/>
      <c r="M69" s="93"/>
      <c r="N69" s="93"/>
      <c r="O69" s="93"/>
      <c r="P69" s="93"/>
      <c r="Q69" s="93"/>
    </row>
    <row r="70" spans="7:17">
      <c r="G70" s="93"/>
      <c r="H70" s="93"/>
      <c r="I70" s="93"/>
      <c r="J70" s="93"/>
      <c r="K70" s="93"/>
      <c r="L70" s="93"/>
      <c r="M70" s="93"/>
      <c r="N70" s="93"/>
      <c r="O70" s="93"/>
      <c r="P70" s="93"/>
      <c r="Q70" s="93"/>
    </row>
    <row r="71" spans="7:17">
      <c r="G71" s="93"/>
      <c r="H71" s="93"/>
      <c r="I71" s="93"/>
      <c r="J71" s="93"/>
      <c r="K71" s="93"/>
      <c r="L71" s="93"/>
      <c r="M71" s="93"/>
      <c r="N71" s="93"/>
      <c r="O71" s="93"/>
      <c r="P71" s="93"/>
      <c r="Q71" s="93"/>
    </row>
    <row r="72" spans="7:17">
      <c r="G72" s="93"/>
      <c r="H72" s="93"/>
      <c r="I72" s="93"/>
      <c r="J72" s="93"/>
      <c r="K72" s="93"/>
      <c r="L72" s="93"/>
      <c r="M72" s="93"/>
      <c r="N72" s="93"/>
      <c r="O72" s="93"/>
      <c r="P72" s="93"/>
      <c r="Q72" s="93"/>
    </row>
    <row r="73" spans="7:17">
      <c r="G73" s="93"/>
      <c r="H73" s="93"/>
      <c r="I73" s="93"/>
      <c r="J73" s="93"/>
      <c r="K73" s="93"/>
      <c r="L73" s="93"/>
      <c r="M73" s="93"/>
      <c r="N73" s="93"/>
      <c r="O73" s="93"/>
      <c r="P73" s="93"/>
      <c r="Q73" s="93"/>
    </row>
    <row r="74" spans="7:17">
      <c r="G74" s="93"/>
      <c r="H74" s="93"/>
      <c r="I74" s="93"/>
      <c r="J74" s="93"/>
      <c r="K74" s="93"/>
      <c r="L74" s="93"/>
      <c r="M74" s="93"/>
      <c r="N74" s="93"/>
      <c r="O74" s="93"/>
      <c r="P74" s="93"/>
      <c r="Q74" s="93"/>
    </row>
    <row r="75" spans="7:17">
      <c r="G75" s="93"/>
      <c r="H75" s="93"/>
      <c r="I75" s="93"/>
      <c r="J75" s="93"/>
      <c r="K75" s="93"/>
      <c r="L75" s="93"/>
      <c r="M75" s="93"/>
      <c r="N75" s="93"/>
      <c r="O75" s="93"/>
      <c r="P75" s="93"/>
      <c r="Q75" s="93"/>
    </row>
    <row r="76" spans="7:17">
      <c r="G76" s="93"/>
      <c r="H76" s="93"/>
      <c r="I76" s="93"/>
      <c r="J76" s="93"/>
      <c r="K76" s="93"/>
      <c r="L76" s="93"/>
      <c r="M76" s="93"/>
      <c r="N76" s="93"/>
      <c r="O76" s="93"/>
      <c r="P76" s="93"/>
      <c r="Q76" s="93"/>
    </row>
    <row r="77" spans="7:17">
      <c r="G77" s="93"/>
      <c r="H77" s="93"/>
      <c r="I77" s="93"/>
      <c r="J77" s="93"/>
      <c r="K77" s="93"/>
      <c r="L77" s="93"/>
      <c r="M77" s="93"/>
      <c r="N77" s="93"/>
      <c r="O77" s="93"/>
      <c r="P77" s="93"/>
      <c r="Q77" s="93"/>
    </row>
    <row r="78" spans="7:17">
      <c r="G78" s="93"/>
      <c r="H78" s="93"/>
      <c r="I78" s="93"/>
      <c r="J78" s="93"/>
      <c r="K78" s="93"/>
      <c r="L78" s="93"/>
      <c r="M78" s="93"/>
      <c r="N78" s="93"/>
      <c r="O78" s="93"/>
      <c r="P78" s="93"/>
      <c r="Q78" s="93"/>
    </row>
    <row r="79" spans="7:17">
      <c r="G79" s="93"/>
      <c r="H79" s="93"/>
      <c r="I79" s="93"/>
      <c r="J79" s="93"/>
      <c r="K79" s="93"/>
      <c r="L79" s="93"/>
      <c r="M79" s="93"/>
      <c r="N79" s="93"/>
      <c r="O79" s="93"/>
      <c r="P79" s="93"/>
      <c r="Q79" s="93"/>
    </row>
    <row r="80" spans="7:17">
      <c r="G80" s="93"/>
      <c r="H80" s="93"/>
      <c r="I80" s="93"/>
      <c r="J80" s="93"/>
      <c r="K80" s="93"/>
      <c r="L80" s="93"/>
      <c r="M80" s="93"/>
      <c r="N80" s="93"/>
      <c r="O80" s="93"/>
      <c r="P80" s="93"/>
      <c r="Q80" s="93"/>
    </row>
    <row r="81" spans="7:17">
      <c r="G81" s="93"/>
      <c r="H81" s="93"/>
      <c r="I81" s="93"/>
      <c r="J81" s="93"/>
      <c r="K81" s="93"/>
      <c r="L81" s="93"/>
      <c r="M81" s="93"/>
      <c r="N81" s="93"/>
      <c r="O81" s="93"/>
      <c r="P81" s="93"/>
      <c r="Q81" s="93"/>
    </row>
    <row r="82" spans="7:17">
      <c r="G82" s="93"/>
      <c r="H82" s="93"/>
      <c r="I82" s="93"/>
      <c r="J82" s="93"/>
      <c r="K82" s="93"/>
      <c r="L82" s="93"/>
      <c r="M82" s="93"/>
      <c r="N82" s="93"/>
      <c r="O82" s="93"/>
      <c r="P82" s="93"/>
      <c r="Q82" s="93"/>
    </row>
    <row r="83" spans="7:17">
      <c r="G83" s="93"/>
      <c r="H83" s="93"/>
      <c r="I83" s="93"/>
      <c r="J83" s="93"/>
      <c r="K83" s="93"/>
      <c r="L83" s="93"/>
      <c r="M83" s="93"/>
      <c r="N83" s="93"/>
      <c r="O83" s="93"/>
      <c r="P83" s="93"/>
      <c r="Q83" s="93"/>
    </row>
    <row r="84" spans="7:17">
      <c r="G84" s="93"/>
      <c r="H84" s="93"/>
      <c r="I84" s="93"/>
      <c r="J84" s="93"/>
      <c r="K84" s="93"/>
      <c r="L84" s="93"/>
      <c r="M84" s="93"/>
      <c r="N84" s="93"/>
      <c r="O84" s="93"/>
      <c r="P84" s="93"/>
      <c r="Q84" s="93"/>
    </row>
    <row r="85" spans="7:17">
      <c r="G85" s="93"/>
      <c r="H85" s="93"/>
      <c r="I85" s="93"/>
      <c r="J85" s="93"/>
      <c r="K85" s="93"/>
      <c r="L85" s="93"/>
      <c r="M85" s="93"/>
      <c r="N85" s="93"/>
      <c r="O85" s="93"/>
      <c r="P85" s="93"/>
      <c r="Q85" s="93"/>
    </row>
    <row r="86" spans="7:17">
      <c r="G86" s="93"/>
      <c r="H86" s="93"/>
      <c r="I86" s="93"/>
      <c r="J86" s="93"/>
      <c r="K86" s="93"/>
      <c r="L86" s="93"/>
      <c r="M86" s="93"/>
      <c r="N86" s="93"/>
      <c r="O86" s="93"/>
      <c r="P86" s="93"/>
      <c r="Q86" s="93"/>
    </row>
    <row r="87" spans="7:17">
      <c r="G87" s="93"/>
      <c r="H87" s="93"/>
      <c r="I87" s="93"/>
      <c r="J87" s="93"/>
      <c r="K87" s="93"/>
      <c r="L87" s="93"/>
      <c r="M87" s="93"/>
      <c r="N87" s="93"/>
      <c r="O87" s="93"/>
      <c r="P87" s="93"/>
      <c r="Q87" s="93"/>
    </row>
    <row r="88" spans="7:17">
      <c r="G88" s="93"/>
      <c r="H88" s="93"/>
      <c r="I88" s="93"/>
      <c r="J88" s="93"/>
      <c r="K88" s="93"/>
      <c r="L88" s="93"/>
      <c r="M88" s="93"/>
      <c r="N88" s="93"/>
      <c r="O88" s="93"/>
      <c r="P88" s="93"/>
      <c r="Q88" s="93"/>
    </row>
    <row r="89" spans="7:17">
      <c r="G89" s="93"/>
      <c r="H89" s="93"/>
      <c r="I89" s="93"/>
      <c r="J89" s="93"/>
      <c r="K89" s="93"/>
      <c r="L89" s="93"/>
      <c r="M89" s="93"/>
      <c r="N89" s="93"/>
      <c r="O89" s="93"/>
      <c r="P89" s="93"/>
      <c r="Q89" s="93"/>
    </row>
    <row r="90" spans="7:17">
      <c r="G90" s="93"/>
      <c r="H90" s="93"/>
      <c r="I90" s="93"/>
      <c r="J90" s="93"/>
      <c r="K90" s="93"/>
      <c r="L90" s="93"/>
      <c r="M90" s="93"/>
      <c r="N90" s="93"/>
      <c r="O90" s="93"/>
      <c r="P90" s="93"/>
      <c r="Q90" s="93"/>
    </row>
    <row r="91" spans="7:17">
      <c r="G91" s="93"/>
      <c r="H91" s="93"/>
      <c r="I91" s="93"/>
      <c r="J91" s="93"/>
      <c r="K91" s="93"/>
      <c r="L91" s="93"/>
      <c r="M91" s="93"/>
      <c r="N91" s="93"/>
      <c r="O91" s="93"/>
      <c r="P91" s="93"/>
      <c r="Q91" s="93"/>
    </row>
    <row r="92" spans="7:17">
      <c r="G92" s="93"/>
      <c r="H92" s="93"/>
      <c r="I92" s="93"/>
      <c r="J92" s="93"/>
      <c r="K92" s="93"/>
      <c r="L92" s="93"/>
      <c r="M92" s="93"/>
      <c r="N92" s="93"/>
      <c r="O92" s="93"/>
      <c r="P92" s="93"/>
      <c r="Q92" s="93"/>
    </row>
    <row r="93" spans="7:17">
      <c r="G93" s="93"/>
      <c r="H93" s="93"/>
      <c r="I93" s="93"/>
      <c r="J93" s="93"/>
      <c r="K93" s="93"/>
      <c r="L93" s="93"/>
      <c r="M93" s="93"/>
      <c r="N93" s="93"/>
      <c r="O93" s="93"/>
      <c r="P93" s="93"/>
      <c r="Q93" s="93"/>
    </row>
    <row r="94" spans="7:17">
      <c r="G94" s="93"/>
      <c r="H94" s="93"/>
      <c r="I94" s="93"/>
      <c r="J94" s="93"/>
      <c r="K94" s="93"/>
      <c r="L94" s="93"/>
      <c r="M94" s="93"/>
      <c r="N94" s="93"/>
      <c r="O94" s="93"/>
      <c r="P94" s="93"/>
      <c r="Q94" s="93"/>
    </row>
    <row r="95" spans="7:17">
      <c r="G95" s="93"/>
      <c r="H95" s="93"/>
      <c r="I95" s="93"/>
      <c r="J95" s="93"/>
      <c r="K95" s="93"/>
      <c r="L95" s="93"/>
      <c r="M95" s="93"/>
      <c r="N95" s="93"/>
      <c r="O95" s="93"/>
      <c r="P95" s="93"/>
      <c r="Q95" s="93"/>
    </row>
    <row r="96" spans="7:17">
      <c r="G96" s="93"/>
      <c r="H96" s="93"/>
      <c r="I96" s="93"/>
      <c r="J96" s="93"/>
      <c r="K96" s="93"/>
      <c r="L96" s="93"/>
      <c r="M96" s="93"/>
      <c r="N96" s="93"/>
      <c r="O96" s="93"/>
      <c r="P96" s="93"/>
      <c r="Q96" s="93"/>
    </row>
    <row r="97" spans="7:17">
      <c r="G97" s="93"/>
      <c r="H97" s="93"/>
      <c r="I97" s="93"/>
      <c r="J97" s="93"/>
      <c r="K97" s="93"/>
      <c r="L97" s="93"/>
      <c r="M97" s="93"/>
      <c r="N97" s="93"/>
      <c r="O97" s="93"/>
      <c r="P97" s="93"/>
      <c r="Q97" s="93"/>
    </row>
    <row r="98" spans="7:17">
      <c r="G98" s="93"/>
      <c r="H98" s="93"/>
      <c r="I98" s="93"/>
      <c r="J98" s="93"/>
      <c r="K98" s="93"/>
      <c r="L98" s="93"/>
      <c r="M98" s="93"/>
      <c r="N98" s="93"/>
      <c r="O98" s="93"/>
      <c r="P98" s="93"/>
      <c r="Q98" s="93"/>
    </row>
    <row r="99" spans="7:17">
      <c r="G99" s="93"/>
      <c r="H99" s="93"/>
      <c r="I99" s="93"/>
      <c r="J99" s="93"/>
      <c r="K99" s="93"/>
      <c r="L99" s="93"/>
      <c r="M99" s="93"/>
      <c r="N99" s="93"/>
      <c r="O99" s="93"/>
      <c r="P99" s="93"/>
      <c r="Q99" s="93"/>
    </row>
    <row r="100" spans="7:17">
      <c r="G100" s="93"/>
      <c r="H100" s="93"/>
      <c r="I100" s="93"/>
      <c r="J100" s="93"/>
      <c r="K100" s="93"/>
      <c r="L100" s="93"/>
      <c r="M100" s="93"/>
      <c r="N100" s="93"/>
      <c r="O100" s="93"/>
      <c r="P100" s="93"/>
      <c r="Q100" s="93"/>
    </row>
    <row r="101" spans="7:17">
      <c r="G101" s="93"/>
      <c r="H101" s="93"/>
      <c r="I101" s="93"/>
      <c r="J101" s="93"/>
      <c r="K101" s="93"/>
      <c r="L101" s="93"/>
      <c r="M101" s="93"/>
      <c r="N101" s="93"/>
      <c r="O101" s="93"/>
      <c r="P101" s="93"/>
      <c r="Q101" s="93"/>
    </row>
    <row r="102" spans="7:17">
      <c r="G102" s="93"/>
      <c r="H102" s="93"/>
      <c r="I102" s="93"/>
      <c r="J102" s="93"/>
      <c r="K102" s="93"/>
      <c r="L102" s="93"/>
      <c r="M102" s="93"/>
      <c r="N102" s="93"/>
      <c r="O102" s="93"/>
      <c r="P102" s="93"/>
      <c r="Q102" s="93"/>
    </row>
    <row r="103" spans="7:17">
      <c r="G103" s="93"/>
      <c r="H103" s="93"/>
      <c r="I103" s="93"/>
      <c r="J103" s="93"/>
      <c r="K103" s="93"/>
      <c r="L103" s="93"/>
      <c r="M103" s="93"/>
      <c r="N103" s="93"/>
      <c r="O103" s="93"/>
      <c r="P103" s="93"/>
      <c r="Q103" s="93"/>
    </row>
    <row r="104" spans="7:17">
      <c r="G104" s="93"/>
      <c r="H104" s="93"/>
      <c r="I104" s="93"/>
      <c r="J104" s="93"/>
      <c r="K104" s="93"/>
      <c r="L104" s="93"/>
      <c r="M104" s="93"/>
      <c r="N104" s="93"/>
      <c r="O104" s="93"/>
      <c r="P104" s="93"/>
      <c r="Q104" s="93"/>
    </row>
    <row r="105" spans="7:17">
      <c r="G105" s="93"/>
      <c r="H105" s="93"/>
      <c r="I105" s="93"/>
      <c r="J105" s="93"/>
      <c r="K105" s="93"/>
      <c r="L105" s="93"/>
      <c r="M105" s="93"/>
      <c r="N105" s="93"/>
      <c r="O105" s="93"/>
      <c r="P105" s="93"/>
      <c r="Q105" s="93"/>
    </row>
    <row r="106" spans="7:17">
      <c r="G106" s="93"/>
      <c r="H106" s="93"/>
      <c r="I106" s="93"/>
      <c r="J106" s="93"/>
      <c r="K106" s="93"/>
      <c r="L106" s="93"/>
      <c r="M106" s="93"/>
      <c r="N106" s="93"/>
      <c r="O106" s="93"/>
      <c r="P106" s="93"/>
      <c r="Q106" s="93"/>
    </row>
    <row r="107" spans="7:17">
      <c r="G107" s="93"/>
      <c r="H107" s="93"/>
      <c r="I107" s="93"/>
      <c r="J107" s="93"/>
      <c r="K107" s="93"/>
      <c r="L107" s="93"/>
      <c r="M107" s="93"/>
      <c r="N107" s="93"/>
      <c r="O107" s="93"/>
      <c r="P107" s="93"/>
      <c r="Q107" s="93"/>
    </row>
    <row r="108" spans="7:17">
      <c r="G108" s="93"/>
      <c r="H108" s="93"/>
      <c r="I108" s="93"/>
      <c r="J108" s="93"/>
      <c r="K108" s="93"/>
      <c r="L108" s="93"/>
      <c r="M108" s="93"/>
      <c r="N108" s="93"/>
      <c r="O108" s="93"/>
      <c r="P108" s="93"/>
      <c r="Q108" s="93"/>
    </row>
    <row r="109" spans="7:17">
      <c r="G109" s="93"/>
      <c r="H109" s="93"/>
      <c r="I109" s="93"/>
      <c r="J109" s="93"/>
      <c r="K109" s="93"/>
      <c r="L109" s="93"/>
      <c r="M109" s="93"/>
      <c r="N109" s="93"/>
      <c r="O109" s="93"/>
      <c r="P109" s="93"/>
      <c r="Q109" s="93"/>
    </row>
    <row r="110" spans="7:17">
      <c r="G110" s="93"/>
      <c r="H110" s="93"/>
      <c r="I110" s="93"/>
      <c r="J110" s="93"/>
      <c r="K110" s="93"/>
      <c r="L110" s="93"/>
      <c r="M110" s="93"/>
      <c r="N110" s="93"/>
      <c r="O110" s="93"/>
      <c r="P110" s="93"/>
      <c r="Q110" s="93"/>
    </row>
    <row r="111" spans="7:17">
      <c r="G111" s="93"/>
      <c r="H111" s="93"/>
      <c r="I111" s="93"/>
      <c r="J111" s="93"/>
      <c r="K111" s="93"/>
      <c r="L111" s="93"/>
      <c r="M111" s="93"/>
      <c r="N111" s="93"/>
      <c r="O111" s="93"/>
      <c r="P111" s="93"/>
      <c r="Q111" s="93"/>
    </row>
    <row r="112" spans="7:17">
      <c r="G112" s="93"/>
      <c r="H112" s="93"/>
      <c r="I112" s="93"/>
      <c r="J112" s="93"/>
      <c r="K112" s="93"/>
      <c r="L112" s="93"/>
      <c r="M112" s="93"/>
      <c r="N112" s="93"/>
      <c r="O112" s="93"/>
      <c r="P112" s="93"/>
      <c r="Q112" s="93"/>
    </row>
    <row r="113" spans="7:17">
      <c r="G113" s="93"/>
      <c r="H113" s="93"/>
      <c r="I113" s="93"/>
      <c r="J113" s="93"/>
      <c r="K113" s="93"/>
      <c r="L113" s="93"/>
      <c r="M113" s="93"/>
      <c r="N113" s="93"/>
      <c r="O113" s="93"/>
      <c r="P113" s="93"/>
      <c r="Q113" s="93"/>
    </row>
    <row r="114" spans="7:17">
      <c r="G114" s="93"/>
      <c r="H114" s="93"/>
      <c r="I114" s="93"/>
      <c r="J114" s="93"/>
      <c r="K114" s="93"/>
      <c r="L114" s="93"/>
      <c r="M114" s="93"/>
      <c r="N114" s="93"/>
      <c r="O114" s="93"/>
      <c r="P114" s="93"/>
      <c r="Q114" s="93"/>
    </row>
    <row r="115" spans="7:17">
      <c r="G115" s="93"/>
      <c r="H115" s="93"/>
      <c r="I115" s="93"/>
      <c r="J115" s="93"/>
      <c r="K115" s="93"/>
      <c r="L115" s="93"/>
      <c r="M115" s="93"/>
      <c r="N115" s="93"/>
      <c r="O115" s="93"/>
      <c r="P115" s="93"/>
      <c r="Q115" s="93"/>
    </row>
    <row r="116" spans="7:17">
      <c r="G116" s="93"/>
      <c r="H116" s="93"/>
      <c r="I116" s="93"/>
      <c r="J116" s="93"/>
      <c r="K116" s="93"/>
      <c r="L116" s="93"/>
      <c r="M116" s="93"/>
      <c r="N116" s="93"/>
      <c r="O116" s="93"/>
      <c r="P116" s="93"/>
      <c r="Q116" s="93"/>
    </row>
    <row r="117" spans="7:17">
      <c r="G117" s="93"/>
      <c r="H117" s="93"/>
      <c r="I117" s="93"/>
      <c r="J117" s="93"/>
      <c r="K117" s="93"/>
      <c r="L117" s="93"/>
      <c r="M117" s="93"/>
      <c r="N117" s="93"/>
      <c r="O117" s="93"/>
      <c r="P117" s="93"/>
      <c r="Q117" s="93"/>
    </row>
    <row r="118" spans="7:17">
      <c r="G118" s="93"/>
      <c r="H118" s="93"/>
      <c r="I118" s="93"/>
      <c r="J118" s="93"/>
      <c r="K118" s="93"/>
      <c r="L118" s="93"/>
      <c r="M118" s="93"/>
      <c r="N118" s="93"/>
      <c r="O118" s="93"/>
      <c r="P118" s="93"/>
      <c r="Q118" s="93"/>
    </row>
    <row r="119" spans="7:17">
      <c r="G119" s="93"/>
      <c r="H119" s="93"/>
      <c r="I119" s="93"/>
      <c r="J119" s="93"/>
      <c r="K119" s="93"/>
      <c r="L119" s="93"/>
      <c r="M119" s="93"/>
      <c r="N119" s="93"/>
      <c r="O119" s="93"/>
      <c r="P119" s="93"/>
      <c r="Q119" s="93"/>
    </row>
    <row r="120" spans="7:17">
      <c r="G120" s="93"/>
      <c r="H120" s="93"/>
      <c r="I120" s="93"/>
      <c r="J120" s="93"/>
      <c r="K120" s="93"/>
      <c r="L120" s="93"/>
      <c r="M120" s="93"/>
      <c r="N120" s="93"/>
      <c r="O120" s="93"/>
      <c r="P120" s="93"/>
      <c r="Q120" s="93"/>
    </row>
    <row r="121" spans="7:17">
      <c r="G121" s="93"/>
      <c r="H121" s="93"/>
      <c r="I121" s="93"/>
      <c r="J121" s="93"/>
      <c r="K121" s="93"/>
      <c r="L121" s="93"/>
      <c r="M121" s="93"/>
      <c r="N121" s="93"/>
      <c r="O121" s="93"/>
      <c r="P121" s="93"/>
      <c r="Q121" s="93"/>
    </row>
    <row r="122" spans="7:17">
      <c r="G122" s="93"/>
      <c r="H122" s="93"/>
      <c r="I122" s="93"/>
      <c r="J122" s="93"/>
      <c r="K122" s="93"/>
      <c r="L122" s="93"/>
      <c r="M122" s="93"/>
      <c r="N122" s="93"/>
      <c r="O122" s="93"/>
      <c r="P122" s="93"/>
      <c r="Q122" s="93"/>
    </row>
    <row r="123" spans="7:17">
      <c r="G123" s="93"/>
      <c r="H123" s="93"/>
      <c r="I123" s="93"/>
      <c r="J123" s="93"/>
      <c r="K123" s="93"/>
      <c r="L123" s="93"/>
      <c r="M123" s="93"/>
      <c r="N123" s="93"/>
      <c r="O123" s="93"/>
      <c r="P123" s="93"/>
      <c r="Q123" s="93"/>
    </row>
    <row r="124" spans="7:17">
      <c r="G124" s="93"/>
      <c r="H124" s="93"/>
      <c r="I124" s="93"/>
      <c r="J124" s="93"/>
      <c r="K124" s="93"/>
      <c r="L124" s="93"/>
      <c r="M124" s="93"/>
      <c r="N124" s="93"/>
      <c r="O124" s="93"/>
      <c r="P124" s="93"/>
      <c r="Q124" s="93"/>
    </row>
    <row r="125" spans="7:17">
      <c r="G125" s="93"/>
      <c r="H125" s="93"/>
      <c r="I125" s="93"/>
      <c r="J125" s="93"/>
      <c r="K125" s="93"/>
      <c r="L125" s="93"/>
      <c r="M125" s="93"/>
      <c r="N125" s="93"/>
      <c r="O125" s="93"/>
      <c r="P125" s="93"/>
      <c r="Q125" s="93"/>
    </row>
    <row r="126" spans="7:17">
      <c r="G126" s="93"/>
      <c r="H126" s="93"/>
      <c r="I126" s="93"/>
      <c r="J126" s="93"/>
      <c r="K126" s="93"/>
      <c r="L126" s="93"/>
      <c r="M126" s="93"/>
      <c r="N126" s="93"/>
      <c r="O126" s="93"/>
      <c r="P126" s="93"/>
      <c r="Q126" s="93"/>
    </row>
    <row r="127" spans="7:17">
      <c r="G127" s="93"/>
      <c r="H127" s="93"/>
      <c r="I127" s="93"/>
      <c r="J127" s="93"/>
      <c r="K127" s="93"/>
      <c r="L127" s="93"/>
      <c r="M127" s="93"/>
      <c r="N127" s="93"/>
      <c r="O127" s="93"/>
      <c r="P127" s="93"/>
      <c r="Q127" s="93"/>
    </row>
    <row r="128" spans="7:17">
      <c r="G128" s="93"/>
      <c r="H128" s="93"/>
      <c r="I128" s="93"/>
      <c r="J128" s="93"/>
      <c r="K128" s="93"/>
      <c r="L128" s="93"/>
      <c r="M128" s="93"/>
      <c r="N128" s="93"/>
      <c r="O128" s="93"/>
      <c r="P128" s="93"/>
      <c r="Q128" s="93"/>
    </row>
    <row r="129" spans="7:17">
      <c r="G129" s="93"/>
      <c r="H129" s="93"/>
      <c r="I129" s="93"/>
      <c r="J129" s="93"/>
      <c r="K129" s="93"/>
      <c r="L129" s="93"/>
      <c r="M129" s="93"/>
      <c r="N129" s="93"/>
      <c r="O129" s="93"/>
      <c r="P129" s="93"/>
      <c r="Q129" s="93"/>
    </row>
    <row r="130" spans="7:17">
      <c r="G130" s="93"/>
      <c r="H130" s="93"/>
      <c r="I130" s="93"/>
      <c r="J130" s="93"/>
      <c r="K130" s="93"/>
      <c r="L130" s="93"/>
      <c r="M130" s="93"/>
      <c r="N130" s="93"/>
      <c r="O130" s="93"/>
      <c r="P130" s="93"/>
      <c r="Q130" s="93"/>
    </row>
    <row r="131" spans="7:17">
      <c r="G131" s="93"/>
      <c r="H131" s="93"/>
      <c r="I131" s="93"/>
      <c r="J131" s="93"/>
      <c r="K131" s="93"/>
      <c r="L131" s="93"/>
      <c r="M131" s="93"/>
      <c r="N131" s="93"/>
      <c r="O131" s="93"/>
      <c r="P131" s="93"/>
      <c r="Q131" s="93"/>
    </row>
    <row r="132" spans="7:17">
      <c r="G132" s="93"/>
      <c r="H132" s="93"/>
      <c r="I132" s="93"/>
      <c r="J132" s="93"/>
      <c r="K132" s="93"/>
      <c r="L132" s="93"/>
      <c r="M132" s="93"/>
      <c r="N132" s="93"/>
      <c r="O132" s="93"/>
      <c r="P132" s="93"/>
      <c r="Q132" s="93"/>
    </row>
    <row r="133" spans="7:17">
      <c r="G133" s="93"/>
      <c r="H133" s="93"/>
      <c r="I133" s="93"/>
      <c r="J133" s="93"/>
      <c r="K133" s="93"/>
      <c r="L133" s="93"/>
      <c r="M133" s="93"/>
      <c r="N133" s="93"/>
      <c r="O133" s="93"/>
      <c r="P133" s="93"/>
      <c r="Q133" s="93"/>
    </row>
    <row r="134" spans="7:17">
      <c r="G134" s="93"/>
      <c r="H134" s="93"/>
      <c r="I134" s="93"/>
      <c r="J134" s="93"/>
      <c r="K134" s="93"/>
      <c r="L134" s="93"/>
      <c r="M134" s="93"/>
      <c r="N134" s="93"/>
      <c r="O134" s="93"/>
      <c r="P134" s="93"/>
      <c r="Q134" s="93"/>
    </row>
    <row r="135" spans="7:17">
      <c r="G135" s="93"/>
      <c r="H135" s="93"/>
      <c r="I135" s="93"/>
      <c r="J135" s="93"/>
      <c r="K135" s="93"/>
      <c r="L135" s="93"/>
      <c r="M135" s="93"/>
      <c r="N135" s="93"/>
      <c r="O135" s="93"/>
      <c r="P135" s="93"/>
      <c r="Q135" s="93"/>
    </row>
    <row r="136" spans="7:17">
      <c r="G136" s="93"/>
      <c r="H136" s="93"/>
      <c r="I136" s="93"/>
      <c r="J136" s="93"/>
      <c r="K136" s="93"/>
      <c r="L136" s="93"/>
      <c r="M136" s="93"/>
      <c r="N136" s="93"/>
      <c r="O136" s="93"/>
      <c r="P136" s="93"/>
      <c r="Q136" s="93"/>
    </row>
    <row r="137" spans="7:17">
      <c r="G137" s="93"/>
      <c r="H137" s="93"/>
      <c r="I137" s="93"/>
      <c r="J137" s="93"/>
      <c r="K137" s="93"/>
      <c r="L137" s="93"/>
      <c r="M137" s="93"/>
      <c r="N137" s="93"/>
      <c r="O137" s="93"/>
      <c r="P137" s="93"/>
      <c r="Q137" s="93"/>
    </row>
    <row r="138" spans="7:17">
      <c r="G138" s="93"/>
      <c r="H138" s="93"/>
      <c r="I138" s="93"/>
      <c r="J138" s="93"/>
      <c r="K138" s="93"/>
      <c r="L138" s="93"/>
      <c r="M138" s="93"/>
      <c r="N138" s="93"/>
      <c r="O138" s="93"/>
      <c r="P138" s="93"/>
      <c r="Q138" s="93"/>
    </row>
    <row r="139" spans="7:17">
      <c r="G139" s="93"/>
      <c r="H139" s="93"/>
      <c r="I139" s="93"/>
      <c r="J139" s="93"/>
      <c r="K139" s="93"/>
      <c r="L139" s="93"/>
      <c r="M139" s="93"/>
      <c r="N139" s="93"/>
      <c r="O139" s="93"/>
      <c r="P139" s="93"/>
      <c r="Q139" s="93"/>
    </row>
    <row r="140" spans="7:17">
      <c r="G140" s="93"/>
      <c r="H140" s="93"/>
      <c r="I140" s="93"/>
      <c r="J140" s="93"/>
      <c r="K140" s="93"/>
      <c r="L140" s="93"/>
      <c r="M140" s="93"/>
      <c r="N140" s="93"/>
      <c r="O140" s="93"/>
      <c r="P140" s="93"/>
      <c r="Q140" s="93"/>
    </row>
    <row r="141" spans="7:17">
      <c r="G141" s="93"/>
      <c r="H141" s="93"/>
      <c r="I141" s="93"/>
      <c r="J141" s="93"/>
      <c r="K141" s="93"/>
      <c r="L141" s="93"/>
      <c r="M141" s="93"/>
      <c r="N141" s="93"/>
      <c r="O141" s="93"/>
      <c r="P141" s="93"/>
      <c r="Q141" s="93"/>
    </row>
    <row r="142" spans="7:17">
      <c r="G142" s="93"/>
      <c r="H142" s="93"/>
      <c r="I142" s="93"/>
      <c r="J142" s="93"/>
      <c r="K142" s="93"/>
      <c r="L142" s="93"/>
      <c r="M142" s="93"/>
      <c r="N142" s="93"/>
      <c r="O142" s="93"/>
      <c r="P142" s="93"/>
      <c r="Q142" s="93"/>
    </row>
    <row r="143" spans="7:17">
      <c r="G143" s="93"/>
      <c r="H143" s="93"/>
      <c r="I143" s="93"/>
      <c r="J143" s="93"/>
      <c r="K143" s="93"/>
      <c r="L143" s="93"/>
      <c r="M143" s="93"/>
      <c r="N143" s="93"/>
      <c r="O143" s="93"/>
      <c r="P143" s="93"/>
      <c r="Q143" s="93"/>
    </row>
    <row r="144" spans="7:17">
      <c r="G144" s="93"/>
      <c r="H144" s="93"/>
      <c r="I144" s="93"/>
      <c r="J144" s="93"/>
      <c r="K144" s="93"/>
      <c r="L144" s="93"/>
      <c r="M144" s="93"/>
      <c r="N144" s="93"/>
      <c r="O144" s="93"/>
      <c r="P144" s="93"/>
      <c r="Q144" s="93"/>
    </row>
    <row r="145" spans="7:17">
      <c r="G145" s="93"/>
      <c r="H145" s="93"/>
      <c r="I145" s="93"/>
      <c r="J145" s="93"/>
      <c r="K145" s="93"/>
      <c r="L145" s="93"/>
      <c r="M145" s="93"/>
      <c r="N145" s="93"/>
      <c r="O145" s="93"/>
      <c r="P145" s="93"/>
      <c r="Q145" s="93"/>
    </row>
    <row r="146" spans="7:17">
      <c r="G146" s="93"/>
      <c r="H146" s="93"/>
      <c r="I146" s="93"/>
      <c r="J146" s="93"/>
      <c r="K146" s="93"/>
      <c r="L146" s="93"/>
      <c r="M146" s="93"/>
      <c r="N146" s="93"/>
      <c r="O146" s="93"/>
      <c r="P146" s="93"/>
      <c r="Q146" s="93"/>
    </row>
    <row r="147" spans="7:17">
      <c r="G147" s="93"/>
      <c r="H147" s="93"/>
      <c r="I147" s="93"/>
      <c r="J147" s="93"/>
      <c r="K147" s="93"/>
      <c r="L147" s="93"/>
      <c r="M147" s="93"/>
      <c r="N147" s="93"/>
      <c r="O147" s="93"/>
      <c r="P147" s="93"/>
      <c r="Q147" s="93"/>
    </row>
    <row r="148" spans="7:17">
      <c r="G148" s="93"/>
      <c r="H148" s="93"/>
      <c r="I148" s="93"/>
      <c r="J148" s="93"/>
      <c r="K148" s="93"/>
      <c r="L148" s="93"/>
      <c r="M148" s="93"/>
      <c r="N148" s="93"/>
      <c r="O148" s="93"/>
      <c r="P148" s="93"/>
      <c r="Q148" s="93"/>
    </row>
    <row r="149" spans="7:17">
      <c r="G149" s="93"/>
      <c r="H149" s="93"/>
      <c r="I149" s="93"/>
      <c r="J149" s="93"/>
      <c r="K149" s="93"/>
      <c r="L149" s="93"/>
      <c r="M149" s="93"/>
      <c r="N149" s="93"/>
      <c r="O149" s="93"/>
      <c r="P149" s="93"/>
      <c r="Q149" s="93"/>
    </row>
    <row r="150" spans="7:17">
      <c r="G150" s="93"/>
      <c r="H150" s="93"/>
      <c r="I150" s="93"/>
      <c r="J150" s="93"/>
      <c r="K150" s="93"/>
      <c r="L150" s="93"/>
      <c r="M150" s="93"/>
      <c r="N150" s="93"/>
      <c r="O150" s="93"/>
      <c r="P150" s="93"/>
      <c r="Q150" s="93"/>
    </row>
    <row r="151" spans="7:17">
      <c r="G151" s="93"/>
      <c r="H151" s="93"/>
      <c r="I151" s="93"/>
      <c r="J151" s="93"/>
      <c r="K151" s="93"/>
      <c r="L151" s="93"/>
      <c r="M151" s="93"/>
      <c r="N151" s="93"/>
      <c r="O151" s="93"/>
      <c r="P151" s="93"/>
      <c r="Q151" s="93"/>
    </row>
    <row r="152" spans="7:17">
      <c r="G152" s="93"/>
      <c r="H152" s="93"/>
      <c r="I152" s="93"/>
      <c r="J152" s="93"/>
      <c r="K152" s="93"/>
      <c r="L152" s="93"/>
      <c r="M152" s="93"/>
      <c r="N152" s="93"/>
      <c r="O152" s="93"/>
      <c r="P152" s="93"/>
      <c r="Q152" s="93"/>
    </row>
    <row r="153" spans="7:17">
      <c r="G153" s="93"/>
      <c r="H153" s="93"/>
      <c r="I153" s="93"/>
      <c r="J153" s="93"/>
      <c r="K153" s="93"/>
      <c r="L153" s="93"/>
      <c r="M153" s="93"/>
      <c r="N153" s="93"/>
      <c r="O153" s="93"/>
      <c r="P153" s="93"/>
      <c r="Q153" s="93"/>
    </row>
    <row r="154" spans="7:17">
      <c r="G154" s="93"/>
      <c r="H154" s="93"/>
      <c r="I154" s="93"/>
      <c r="J154" s="93"/>
      <c r="K154" s="93"/>
      <c r="L154" s="93"/>
      <c r="M154" s="93"/>
      <c r="N154" s="93"/>
      <c r="O154" s="93"/>
      <c r="P154" s="93"/>
      <c r="Q154" s="93"/>
    </row>
  </sheetData>
  <mergeCells count="1">
    <mergeCell ref="T13:U13"/>
  </mergeCells>
  <dataValidations count="2">
    <dataValidation type="list" allowBlank="1" showInputMessage="1" showErrorMessage="1" sqref="S7" xr:uid="{7CF711C1-C4DC-48F8-B549-D685947937A8}">
      <formula1>"Não"</formula1>
    </dataValidation>
    <dataValidation type="list" allowBlank="1" showInputMessage="1" showErrorMessage="1" sqref="R7" xr:uid="{6DA5DB35-2161-44A7-B1EF-4E88C514276F}">
      <formula1>"X"</formula1>
    </dataValidation>
  </dataValidations>
  <pageMargins left="0.511811024" right="0.511811024" top="0.78740157499999996" bottom="0.78740157499999996" header="0.31496062000000002" footer="0.31496062000000002"/>
  <headerFooter>
    <oddFooter>&amp;L_x000D_&amp;1#&amp;"Aptos"&amp;8&amp;K000000 Classificação da informação: Confidencial Grupo de Acesso: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017D-EEE5-4C17-9CEF-1D8F962C50ED}">
  <dimension ref="A1"/>
  <sheetViews>
    <sheetView workbookViewId="0">
      <selection activeCell="F13" sqref="F13"/>
    </sheetView>
  </sheetViews>
  <sheetFormatPr defaultRowHeight="15"/>
  <cols>
    <col min="1" max="1" width="18.85546875" customWidth="1"/>
  </cols>
  <sheetData/>
  <pageMargins left="0.511811024" right="0.511811024" top="0.78740157499999996" bottom="0.78740157499999996" header="0.31496062000000002" footer="0.31496062000000002"/>
  <headerFooter>
    <oddFooter>&amp;L_x000D_&amp;1#&amp;"Aptos"&amp;8&amp;K000000 Classificação da informação: Confidencial Grupo de Acesso: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63355-0633-470C-8D58-F502030AD673}">
  <dimension ref="A1"/>
  <sheetViews>
    <sheetView workbookViewId="0"/>
  </sheetViews>
  <sheetFormatPr defaultRowHeight="15"/>
  <sheetData/>
  <pageMargins left="0.511811024" right="0.511811024" top="0.78740157499999996" bottom="0.78740157499999996" header="0.31496062000000002" footer="0.31496062000000002"/>
  <headerFooter>
    <oddFooter>&amp;L_x000D_&amp;1#&amp;"Aptos"&amp;8&amp;K000000 Classificação da informação: Confidencial Grupo de Acesso: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87"/>
  <sheetViews>
    <sheetView workbookViewId="0">
      <selection activeCell="B7" sqref="B7"/>
    </sheetView>
  </sheetViews>
  <sheetFormatPr defaultRowHeight="15"/>
  <cols>
    <col min="2" max="2" width="18.85546875" customWidth="1"/>
    <col min="3" max="3" width="23.42578125" customWidth="1"/>
  </cols>
  <sheetData>
    <row r="1" spans="1:3">
      <c r="A1">
        <v>1</v>
      </c>
      <c r="B1" s="3" t="str">
        <f>TEXT(C1,"DDDD")&amp;" "&amp;A1</f>
        <v>segunda-feira 1</v>
      </c>
      <c r="C1" s="3">
        <v>45474</v>
      </c>
    </row>
    <row r="2" spans="1:3">
      <c r="A2">
        <v>1</v>
      </c>
      <c r="B2" s="3" t="str">
        <f>TEXT(C2,"DDDD")&amp;" "&amp;A2</f>
        <v>terça-feira 1</v>
      </c>
      <c r="C2" s="3">
        <v>45475</v>
      </c>
    </row>
    <row r="3" spans="1:3">
      <c r="A3">
        <v>1</v>
      </c>
      <c r="B3" s="3" t="str">
        <f t="shared" ref="B3:B66" si="0">TEXT(C3,"DDDD")&amp;" "&amp;A3</f>
        <v>quarta-feira 1</v>
      </c>
      <c r="C3" s="3">
        <v>45476</v>
      </c>
    </row>
    <row r="4" spans="1:3">
      <c r="A4">
        <v>1</v>
      </c>
      <c r="B4" s="3" t="str">
        <f t="shared" si="0"/>
        <v>quinta-feira 1</v>
      </c>
      <c r="C4" s="3">
        <v>45477</v>
      </c>
    </row>
    <row r="5" spans="1:3">
      <c r="A5">
        <v>1</v>
      </c>
      <c r="B5" s="3" t="str">
        <f t="shared" si="0"/>
        <v>sexta-feira 1</v>
      </c>
      <c r="C5" s="3">
        <v>45478</v>
      </c>
    </row>
    <row r="6" spans="1:3">
      <c r="A6">
        <v>1</v>
      </c>
      <c r="B6" s="3" t="str">
        <f t="shared" si="0"/>
        <v>sábado 1</v>
      </c>
      <c r="C6" s="3">
        <v>45479</v>
      </c>
    </row>
    <row r="7" spans="1:3">
      <c r="A7">
        <v>1</v>
      </c>
      <c r="B7" s="3" t="str">
        <f t="shared" si="0"/>
        <v>domingo 1</v>
      </c>
      <c r="C7" s="3">
        <v>45480</v>
      </c>
    </row>
    <row r="8" spans="1:3">
      <c r="A8">
        <f>A1+1</f>
        <v>2</v>
      </c>
      <c r="B8" s="3" t="str">
        <f t="shared" si="0"/>
        <v>segunda-feira 2</v>
      </c>
      <c r="C8" s="3">
        <v>45481</v>
      </c>
    </row>
    <row r="9" spans="1:3">
      <c r="A9">
        <f t="shared" ref="A9:A72" si="1">A2+1</f>
        <v>2</v>
      </c>
      <c r="B9" s="3" t="str">
        <f t="shared" si="0"/>
        <v>terça-feira 2</v>
      </c>
      <c r="C9" s="3">
        <v>45482</v>
      </c>
    </row>
    <row r="10" spans="1:3">
      <c r="A10">
        <f t="shared" si="1"/>
        <v>2</v>
      </c>
      <c r="B10" s="3" t="str">
        <f t="shared" si="0"/>
        <v>quarta-feira 2</v>
      </c>
      <c r="C10" s="3">
        <v>45483</v>
      </c>
    </row>
    <row r="11" spans="1:3">
      <c r="A11">
        <f t="shared" si="1"/>
        <v>2</v>
      </c>
      <c r="B11" s="3" t="str">
        <f t="shared" si="0"/>
        <v>quinta-feira 2</v>
      </c>
      <c r="C11" s="3">
        <v>45484</v>
      </c>
    </row>
    <row r="12" spans="1:3">
      <c r="A12">
        <f t="shared" si="1"/>
        <v>2</v>
      </c>
      <c r="B12" s="3" t="str">
        <f t="shared" si="0"/>
        <v>sexta-feira 2</v>
      </c>
      <c r="C12" s="3">
        <v>45485</v>
      </c>
    </row>
    <row r="13" spans="1:3">
      <c r="A13">
        <f t="shared" si="1"/>
        <v>2</v>
      </c>
      <c r="B13" s="3" t="str">
        <f t="shared" si="0"/>
        <v>sábado 2</v>
      </c>
      <c r="C13" s="3">
        <v>45486</v>
      </c>
    </row>
    <row r="14" spans="1:3">
      <c r="A14">
        <f t="shared" si="1"/>
        <v>2</v>
      </c>
      <c r="B14" s="3" t="str">
        <f t="shared" si="0"/>
        <v>domingo 2</v>
      </c>
      <c r="C14" s="3">
        <v>45487</v>
      </c>
    </row>
    <row r="15" spans="1:3">
      <c r="A15">
        <f t="shared" si="1"/>
        <v>3</v>
      </c>
      <c r="B15" s="3" t="str">
        <f t="shared" si="0"/>
        <v>segunda-feira 3</v>
      </c>
      <c r="C15" s="3">
        <v>45488</v>
      </c>
    </row>
    <row r="16" spans="1:3">
      <c r="A16">
        <f t="shared" si="1"/>
        <v>3</v>
      </c>
      <c r="B16" s="3" t="str">
        <f t="shared" si="0"/>
        <v>terça-feira 3</v>
      </c>
      <c r="C16" s="3">
        <v>45489</v>
      </c>
    </row>
    <row r="17" spans="1:3">
      <c r="A17">
        <f t="shared" si="1"/>
        <v>3</v>
      </c>
      <c r="B17" s="3" t="str">
        <f t="shared" si="0"/>
        <v>quarta-feira 3</v>
      </c>
      <c r="C17" s="3">
        <v>45490</v>
      </c>
    </row>
    <row r="18" spans="1:3">
      <c r="A18">
        <f t="shared" si="1"/>
        <v>3</v>
      </c>
      <c r="B18" s="3" t="str">
        <f t="shared" si="0"/>
        <v>quinta-feira 3</v>
      </c>
      <c r="C18" s="3">
        <v>45491</v>
      </c>
    </row>
    <row r="19" spans="1:3">
      <c r="A19">
        <f t="shared" si="1"/>
        <v>3</v>
      </c>
      <c r="B19" s="3" t="str">
        <f t="shared" si="0"/>
        <v>sexta-feira 3</v>
      </c>
      <c r="C19" s="3">
        <v>45492</v>
      </c>
    </row>
    <row r="20" spans="1:3">
      <c r="A20">
        <f t="shared" si="1"/>
        <v>3</v>
      </c>
      <c r="B20" s="3" t="str">
        <f t="shared" si="0"/>
        <v>sábado 3</v>
      </c>
      <c r="C20" s="3">
        <v>45493</v>
      </c>
    </row>
    <row r="21" spans="1:3">
      <c r="A21">
        <f>A14+1</f>
        <v>3</v>
      </c>
      <c r="B21" s="3" t="str">
        <f t="shared" si="0"/>
        <v>domingo 3</v>
      </c>
      <c r="C21" s="3">
        <v>45494</v>
      </c>
    </row>
    <row r="22" spans="1:3">
      <c r="A22">
        <f t="shared" si="1"/>
        <v>4</v>
      </c>
      <c r="B22" s="3" t="str">
        <f t="shared" si="0"/>
        <v>segunda-feira 4</v>
      </c>
      <c r="C22" s="3">
        <v>45495</v>
      </c>
    </row>
    <row r="23" spans="1:3">
      <c r="A23">
        <f t="shared" si="1"/>
        <v>4</v>
      </c>
      <c r="B23" s="3" t="str">
        <f t="shared" si="0"/>
        <v>terça-feira 4</v>
      </c>
      <c r="C23" s="3">
        <v>45496</v>
      </c>
    </row>
    <row r="24" spans="1:3">
      <c r="A24">
        <f t="shared" si="1"/>
        <v>4</v>
      </c>
      <c r="B24" s="3" t="str">
        <f t="shared" si="0"/>
        <v>quarta-feira 4</v>
      </c>
      <c r="C24" s="3">
        <v>45497</v>
      </c>
    </row>
    <row r="25" spans="1:3">
      <c r="A25">
        <f t="shared" si="1"/>
        <v>4</v>
      </c>
      <c r="B25" s="3" t="str">
        <f t="shared" si="0"/>
        <v>quinta-feira 4</v>
      </c>
      <c r="C25" s="3">
        <v>45498</v>
      </c>
    </row>
    <row r="26" spans="1:3">
      <c r="A26">
        <f t="shared" si="1"/>
        <v>4</v>
      </c>
      <c r="B26" s="3" t="str">
        <f t="shared" si="0"/>
        <v>sexta-feira 4</v>
      </c>
      <c r="C26" s="3">
        <v>45499</v>
      </c>
    </row>
    <row r="27" spans="1:3">
      <c r="A27">
        <f t="shared" si="1"/>
        <v>4</v>
      </c>
      <c r="B27" s="3" t="str">
        <f t="shared" si="0"/>
        <v>sábado 4</v>
      </c>
      <c r="C27" s="3">
        <v>45500</v>
      </c>
    </row>
    <row r="28" spans="1:3">
      <c r="A28">
        <f t="shared" si="1"/>
        <v>4</v>
      </c>
      <c r="B28" s="3" t="str">
        <f t="shared" si="0"/>
        <v>domingo 4</v>
      </c>
      <c r="C28" s="3">
        <v>45501</v>
      </c>
    </row>
    <row r="29" spans="1:3">
      <c r="A29">
        <f t="shared" si="1"/>
        <v>5</v>
      </c>
      <c r="B29" s="3" t="str">
        <f t="shared" si="0"/>
        <v>segunda-feira 5</v>
      </c>
      <c r="C29" s="3">
        <v>45502</v>
      </c>
    </row>
    <row r="30" spans="1:3">
      <c r="A30">
        <f t="shared" si="1"/>
        <v>5</v>
      </c>
      <c r="B30" s="3" t="str">
        <f t="shared" si="0"/>
        <v>terça-feira 5</v>
      </c>
      <c r="C30" s="3">
        <v>45503</v>
      </c>
    </row>
    <row r="31" spans="1:3">
      <c r="A31">
        <f t="shared" si="1"/>
        <v>5</v>
      </c>
      <c r="B31" s="3" t="str">
        <f t="shared" si="0"/>
        <v>quarta-feira 5</v>
      </c>
      <c r="C31" s="3">
        <v>45504</v>
      </c>
    </row>
    <row r="32" spans="1:3">
      <c r="A32">
        <f t="shared" si="1"/>
        <v>5</v>
      </c>
      <c r="B32" s="3" t="str">
        <f t="shared" si="0"/>
        <v>quinta-feira 5</v>
      </c>
      <c r="C32" s="3">
        <v>45505</v>
      </c>
    </row>
    <row r="33" spans="1:3">
      <c r="A33">
        <f t="shared" si="1"/>
        <v>5</v>
      </c>
      <c r="B33" s="3" t="str">
        <f t="shared" si="0"/>
        <v>sexta-feira 5</v>
      </c>
      <c r="C33" s="3">
        <v>45506</v>
      </c>
    </row>
    <row r="34" spans="1:3">
      <c r="A34">
        <f t="shared" si="1"/>
        <v>5</v>
      </c>
      <c r="B34" s="3" t="str">
        <f t="shared" si="0"/>
        <v>sábado 5</v>
      </c>
      <c r="C34" s="3">
        <v>45507</v>
      </c>
    </row>
    <row r="35" spans="1:3">
      <c r="A35">
        <f t="shared" si="1"/>
        <v>5</v>
      </c>
      <c r="B35" s="3" t="str">
        <f t="shared" si="0"/>
        <v>domingo 5</v>
      </c>
      <c r="C35" s="3">
        <v>45508</v>
      </c>
    </row>
    <row r="36" spans="1:3">
      <c r="A36">
        <f t="shared" si="1"/>
        <v>6</v>
      </c>
      <c r="B36" s="3" t="str">
        <f t="shared" si="0"/>
        <v>segunda-feira 6</v>
      </c>
      <c r="C36" s="3">
        <v>45509</v>
      </c>
    </row>
    <row r="37" spans="1:3">
      <c r="A37">
        <f t="shared" si="1"/>
        <v>6</v>
      </c>
      <c r="B37" s="3" t="str">
        <f t="shared" si="0"/>
        <v>terça-feira 6</v>
      </c>
      <c r="C37" s="3">
        <v>45510</v>
      </c>
    </row>
    <row r="38" spans="1:3">
      <c r="A38">
        <f t="shared" si="1"/>
        <v>6</v>
      </c>
      <c r="B38" s="3" t="str">
        <f t="shared" si="0"/>
        <v>quarta-feira 6</v>
      </c>
      <c r="C38" s="3">
        <v>45511</v>
      </c>
    </row>
    <row r="39" spans="1:3">
      <c r="A39">
        <f t="shared" si="1"/>
        <v>6</v>
      </c>
      <c r="B39" s="3" t="str">
        <f t="shared" si="0"/>
        <v>quinta-feira 6</v>
      </c>
      <c r="C39" s="3">
        <v>45512</v>
      </c>
    </row>
    <row r="40" spans="1:3">
      <c r="A40">
        <f t="shared" si="1"/>
        <v>6</v>
      </c>
      <c r="B40" s="3" t="str">
        <f t="shared" si="0"/>
        <v>sexta-feira 6</v>
      </c>
      <c r="C40" s="3">
        <v>45513</v>
      </c>
    </row>
    <row r="41" spans="1:3">
      <c r="A41">
        <f t="shared" si="1"/>
        <v>6</v>
      </c>
      <c r="B41" s="3" t="str">
        <f t="shared" si="0"/>
        <v>sábado 6</v>
      </c>
      <c r="C41" s="3">
        <v>45514</v>
      </c>
    </row>
    <row r="42" spans="1:3">
      <c r="A42">
        <f t="shared" si="1"/>
        <v>6</v>
      </c>
      <c r="B42" s="3" t="str">
        <f t="shared" si="0"/>
        <v>domingo 6</v>
      </c>
      <c r="C42" s="3">
        <v>45515</v>
      </c>
    </row>
    <row r="43" spans="1:3">
      <c r="A43">
        <f t="shared" si="1"/>
        <v>7</v>
      </c>
      <c r="B43" s="3" t="str">
        <f t="shared" si="0"/>
        <v>segunda-feira 7</v>
      </c>
      <c r="C43" s="3">
        <v>45516</v>
      </c>
    </row>
    <row r="44" spans="1:3">
      <c r="A44">
        <f t="shared" si="1"/>
        <v>7</v>
      </c>
      <c r="B44" s="3" t="str">
        <f t="shared" si="0"/>
        <v>terça-feira 7</v>
      </c>
      <c r="C44" s="3">
        <v>45517</v>
      </c>
    </row>
    <row r="45" spans="1:3">
      <c r="A45">
        <f t="shared" si="1"/>
        <v>7</v>
      </c>
      <c r="B45" s="3" t="str">
        <f t="shared" si="0"/>
        <v>quarta-feira 7</v>
      </c>
      <c r="C45" s="3">
        <v>45518</v>
      </c>
    </row>
    <row r="46" spans="1:3">
      <c r="A46">
        <f t="shared" si="1"/>
        <v>7</v>
      </c>
      <c r="B46" s="3" t="str">
        <f t="shared" si="0"/>
        <v>quinta-feira 7</v>
      </c>
      <c r="C46" s="3">
        <v>45519</v>
      </c>
    </row>
    <row r="47" spans="1:3">
      <c r="A47">
        <f t="shared" si="1"/>
        <v>7</v>
      </c>
      <c r="B47" s="3" t="str">
        <f t="shared" si="0"/>
        <v>sexta-feira 7</v>
      </c>
      <c r="C47" s="3">
        <v>45520</v>
      </c>
    </row>
    <row r="48" spans="1:3">
      <c r="A48">
        <f t="shared" si="1"/>
        <v>7</v>
      </c>
      <c r="B48" s="3" t="str">
        <f t="shared" si="0"/>
        <v>sábado 7</v>
      </c>
      <c r="C48" s="3">
        <v>45521</v>
      </c>
    </row>
    <row r="49" spans="1:3">
      <c r="A49">
        <f t="shared" si="1"/>
        <v>7</v>
      </c>
      <c r="B49" s="3" t="str">
        <f t="shared" si="0"/>
        <v>domingo 7</v>
      </c>
      <c r="C49" s="3">
        <v>45522</v>
      </c>
    </row>
    <row r="50" spans="1:3">
      <c r="A50">
        <f t="shared" si="1"/>
        <v>8</v>
      </c>
      <c r="B50" s="3" t="str">
        <f t="shared" si="0"/>
        <v>segunda-feira 8</v>
      </c>
      <c r="C50" s="3">
        <v>45523</v>
      </c>
    </row>
    <row r="51" spans="1:3">
      <c r="A51">
        <f t="shared" si="1"/>
        <v>8</v>
      </c>
      <c r="B51" s="3" t="str">
        <f t="shared" si="0"/>
        <v>terça-feira 8</v>
      </c>
      <c r="C51" s="3">
        <v>45524</v>
      </c>
    </row>
    <row r="52" spans="1:3">
      <c r="A52">
        <f t="shared" si="1"/>
        <v>8</v>
      </c>
      <c r="B52" s="3" t="str">
        <f t="shared" si="0"/>
        <v>quarta-feira 8</v>
      </c>
      <c r="C52" s="3">
        <v>45525</v>
      </c>
    </row>
    <row r="53" spans="1:3">
      <c r="A53">
        <f t="shared" si="1"/>
        <v>8</v>
      </c>
      <c r="B53" s="3" t="str">
        <f t="shared" si="0"/>
        <v>quinta-feira 8</v>
      </c>
      <c r="C53" s="3">
        <v>45526</v>
      </c>
    </row>
    <row r="54" spans="1:3">
      <c r="A54">
        <f t="shared" si="1"/>
        <v>8</v>
      </c>
      <c r="B54" s="3" t="str">
        <f t="shared" si="0"/>
        <v>sexta-feira 8</v>
      </c>
      <c r="C54" s="3">
        <v>45527</v>
      </c>
    </row>
    <row r="55" spans="1:3">
      <c r="A55">
        <f t="shared" si="1"/>
        <v>8</v>
      </c>
      <c r="B55" s="3" t="str">
        <f t="shared" si="0"/>
        <v>sábado 8</v>
      </c>
      <c r="C55" s="3">
        <v>45528</v>
      </c>
    </row>
    <row r="56" spans="1:3">
      <c r="A56">
        <f t="shared" si="1"/>
        <v>8</v>
      </c>
      <c r="B56" s="3" t="str">
        <f t="shared" si="0"/>
        <v>domingo 8</v>
      </c>
      <c r="C56" s="3">
        <v>45529</v>
      </c>
    </row>
    <row r="57" spans="1:3">
      <c r="A57">
        <f t="shared" si="1"/>
        <v>9</v>
      </c>
      <c r="B57" s="3" t="str">
        <f t="shared" si="0"/>
        <v>segunda-feira 9</v>
      </c>
      <c r="C57" s="3">
        <v>45530</v>
      </c>
    </row>
    <row r="58" spans="1:3">
      <c r="A58">
        <f t="shared" si="1"/>
        <v>9</v>
      </c>
      <c r="B58" s="3" t="str">
        <f t="shared" si="0"/>
        <v>terça-feira 9</v>
      </c>
      <c r="C58" s="3">
        <v>45531</v>
      </c>
    </row>
    <row r="59" spans="1:3">
      <c r="A59">
        <f t="shared" si="1"/>
        <v>9</v>
      </c>
      <c r="B59" s="3" t="str">
        <f t="shared" si="0"/>
        <v>quarta-feira 9</v>
      </c>
      <c r="C59" s="3">
        <v>45532</v>
      </c>
    </row>
    <row r="60" spans="1:3">
      <c r="A60">
        <f t="shared" si="1"/>
        <v>9</v>
      </c>
      <c r="B60" s="3" t="str">
        <f t="shared" si="0"/>
        <v>quinta-feira 9</v>
      </c>
      <c r="C60" s="3">
        <v>45533</v>
      </c>
    </row>
    <row r="61" spans="1:3">
      <c r="A61">
        <f t="shared" si="1"/>
        <v>9</v>
      </c>
      <c r="B61" s="3" t="str">
        <f t="shared" si="0"/>
        <v>sexta-feira 9</v>
      </c>
      <c r="C61" s="3">
        <v>45534</v>
      </c>
    </row>
    <row r="62" spans="1:3">
      <c r="A62">
        <f t="shared" si="1"/>
        <v>9</v>
      </c>
      <c r="B62" s="3" t="str">
        <f t="shared" si="0"/>
        <v>sábado 9</v>
      </c>
      <c r="C62" s="3">
        <v>45535</v>
      </c>
    </row>
    <row r="63" spans="1:3">
      <c r="A63">
        <f t="shared" si="1"/>
        <v>9</v>
      </c>
      <c r="B63" s="3" t="str">
        <f t="shared" si="0"/>
        <v>domingo 9</v>
      </c>
      <c r="C63" s="3">
        <v>45536</v>
      </c>
    </row>
    <row r="64" spans="1:3">
      <c r="A64">
        <f t="shared" si="1"/>
        <v>10</v>
      </c>
      <c r="B64" s="3" t="str">
        <f t="shared" si="0"/>
        <v>segunda-feira 10</v>
      </c>
      <c r="C64" s="3">
        <v>45537</v>
      </c>
    </row>
    <row r="65" spans="1:3">
      <c r="A65">
        <f t="shared" si="1"/>
        <v>10</v>
      </c>
      <c r="B65" s="3" t="str">
        <f t="shared" si="0"/>
        <v>terça-feira 10</v>
      </c>
      <c r="C65" s="3">
        <v>45538</v>
      </c>
    </row>
    <row r="66" spans="1:3">
      <c r="A66">
        <f t="shared" si="1"/>
        <v>10</v>
      </c>
      <c r="B66" s="3" t="str">
        <f t="shared" si="0"/>
        <v>quarta-feira 10</v>
      </c>
      <c r="C66" s="3">
        <v>45539</v>
      </c>
    </row>
    <row r="67" spans="1:3">
      <c r="A67">
        <f t="shared" si="1"/>
        <v>10</v>
      </c>
      <c r="B67" s="3" t="str">
        <f t="shared" ref="B67:B130" si="2">TEXT(C67,"DDDD")&amp;" "&amp;A67</f>
        <v>quinta-feira 10</v>
      </c>
      <c r="C67" s="3">
        <v>45540</v>
      </c>
    </row>
    <row r="68" spans="1:3">
      <c r="A68">
        <f t="shared" si="1"/>
        <v>10</v>
      </c>
      <c r="B68" s="3" t="str">
        <f t="shared" si="2"/>
        <v>sexta-feira 10</v>
      </c>
      <c r="C68" s="3">
        <v>45541</v>
      </c>
    </row>
    <row r="69" spans="1:3">
      <c r="A69">
        <f t="shared" si="1"/>
        <v>10</v>
      </c>
      <c r="B69" s="3" t="str">
        <f t="shared" si="2"/>
        <v>sábado 10</v>
      </c>
      <c r="C69" s="3">
        <v>45542</v>
      </c>
    </row>
    <row r="70" spans="1:3">
      <c r="A70">
        <f t="shared" si="1"/>
        <v>10</v>
      </c>
      <c r="B70" s="3" t="str">
        <f t="shared" si="2"/>
        <v>domingo 10</v>
      </c>
      <c r="C70" s="3">
        <v>45543</v>
      </c>
    </row>
    <row r="71" spans="1:3">
      <c r="A71">
        <f t="shared" si="1"/>
        <v>11</v>
      </c>
      <c r="B71" s="3" t="str">
        <f t="shared" si="2"/>
        <v>segunda-feira 11</v>
      </c>
      <c r="C71" s="3">
        <v>45544</v>
      </c>
    </row>
    <row r="72" spans="1:3">
      <c r="A72">
        <f t="shared" si="1"/>
        <v>11</v>
      </c>
      <c r="B72" s="3" t="str">
        <f t="shared" si="2"/>
        <v>terça-feira 11</v>
      </c>
      <c r="C72" s="3">
        <v>45545</v>
      </c>
    </row>
    <row r="73" spans="1:3">
      <c r="A73">
        <f t="shared" ref="A73:A136" si="3">A66+1</f>
        <v>11</v>
      </c>
      <c r="B73" s="3" t="str">
        <f t="shared" si="2"/>
        <v>quarta-feira 11</v>
      </c>
      <c r="C73" s="3">
        <v>45546</v>
      </c>
    </row>
    <row r="74" spans="1:3">
      <c r="A74">
        <f t="shared" si="3"/>
        <v>11</v>
      </c>
      <c r="B74" s="3" t="str">
        <f t="shared" si="2"/>
        <v>quinta-feira 11</v>
      </c>
      <c r="C74" s="3">
        <v>45547</v>
      </c>
    </row>
    <row r="75" spans="1:3">
      <c r="A75">
        <f t="shared" si="3"/>
        <v>11</v>
      </c>
      <c r="B75" s="3" t="str">
        <f t="shared" si="2"/>
        <v>sexta-feira 11</v>
      </c>
      <c r="C75" s="3">
        <v>45548</v>
      </c>
    </row>
    <row r="76" spans="1:3">
      <c r="A76">
        <f t="shared" si="3"/>
        <v>11</v>
      </c>
      <c r="B76" s="3" t="str">
        <f t="shared" si="2"/>
        <v>sábado 11</v>
      </c>
      <c r="C76" s="3">
        <v>45549</v>
      </c>
    </row>
    <row r="77" spans="1:3">
      <c r="A77">
        <f t="shared" si="3"/>
        <v>11</v>
      </c>
      <c r="B77" s="3" t="str">
        <f t="shared" si="2"/>
        <v>domingo 11</v>
      </c>
      <c r="C77" s="3">
        <v>45550</v>
      </c>
    </row>
    <row r="78" spans="1:3">
      <c r="A78">
        <f t="shared" si="3"/>
        <v>12</v>
      </c>
      <c r="B78" s="3" t="str">
        <f t="shared" si="2"/>
        <v>segunda-feira 12</v>
      </c>
      <c r="C78" s="3">
        <v>45551</v>
      </c>
    </row>
    <row r="79" spans="1:3">
      <c r="A79">
        <f t="shared" si="3"/>
        <v>12</v>
      </c>
      <c r="B79" s="3" t="str">
        <f t="shared" si="2"/>
        <v>terça-feira 12</v>
      </c>
      <c r="C79" s="3">
        <v>45552</v>
      </c>
    </row>
    <row r="80" spans="1:3">
      <c r="A80">
        <f t="shared" si="3"/>
        <v>12</v>
      </c>
      <c r="B80" s="3" t="str">
        <f t="shared" si="2"/>
        <v>quarta-feira 12</v>
      </c>
      <c r="C80" s="3">
        <v>45553</v>
      </c>
    </row>
    <row r="81" spans="1:3">
      <c r="A81">
        <f t="shared" si="3"/>
        <v>12</v>
      </c>
      <c r="B81" s="3" t="str">
        <f t="shared" si="2"/>
        <v>quinta-feira 12</v>
      </c>
      <c r="C81" s="3">
        <v>45554</v>
      </c>
    </row>
    <row r="82" spans="1:3">
      <c r="A82">
        <f t="shared" si="3"/>
        <v>12</v>
      </c>
      <c r="B82" s="3" t="str">
        <f t="shared" si="2"/>
        <v>sexta-feira 12</v>
      </c>
      <c r="C82" s="3">
        <v>45555</v>
      </c>
    </row>
    <row r="83" spans="1:3">
      <c r="A83">
        <f t="shared" si="3"/>
        <v>12</v>
      </c>
      <c r="B83" s="3" t="str">
        <f t="shared" si="2"/>
        <v>sábado 12</v>
      </c>
      <c r="C83" s="3">
        <v>45556</v>
      </c>
    </row>
    <row r="84" spans="1:3">
      <c r="A84">
        <f t="shared" si="3"/>
        <v>12</v>
      </c>
      <c r="B84" s="3" t="str">
        <f t="shared" si="2"/>
        <v>domingo 12</v>
      </c>
      <c r="C84" s="3">
        <v>45557</v>
      </c>
    </row>
    <row r="85" spans="1:3">
      <c r="A85">
        <f t="shared" si="3"/>
        <v>13</v>
      </c>
      <c r="B85" s="3" t="str">
        <f t="shared" si="2"/>
        <v>segunda-feira 13</v>
      </c>
      <c r="C85" s="3">
        <v>45558</v>
      </c>
    </row>
    <row r="86" spans="1:3">
      <c r="A86">
        <f t="shared" si="3"/>
        <v>13</v>
      </c>
      <c r="B86" s="3" t="str">
        <f t="shared" si="2"/>
        <v>terça-feira 13</v>
      </c>
      <c r="C86" s="3">
        <v>45559</v>
      </c>
    </row>
    <row r="87" spans="1:3">
      <c r="A87">
        <f t="shared" si="3"/>
        <v>13</v>
      </c>
      <c r="B87" s="3" t="str">
        <f t="shared" si="2"/>
        <v>quarta-feira 13</v>
      </c>
      <c r="C87" s="3">
        <v>45560</v>
      </c>
    </row>
    <row r="88" spans="1:3">
      <c r="A88">
        <f t="shared" si="3"/>
        <v>13</v>
      </c>
      <c r="B88" s="3" t="str">
        <f t="shared" si="2"/>
        <v>quinta-feira 13</v>
      </c>
      <c r="C88" s="3">
        <v>45561</v>
      </c>
    </row>
    <row r="89" spans="1:3">
      <c r="A89">
        <f t="shared" si="3"/>
        <v>13</v>
      </c>
      <c r="B89" s="3" t="str">
        <f t="shared" si="2"/>
        <v>sexta-feira 13</v>
      </c>
      <c r="C89" s="3">
        <v>45562</v>
      </c>
    </row>
    <row r="90" spans="1:3">
      <c r="A90">
        <f t="shared" si="3"/>
        <v>13</v>
      </c>
      <c r="B90" s="3" t="str">
        <f t="shared" si="2"/>
        <v>sábado 13</v>
      </c>
      <c r="C90" s="3">
        <v>45563</v>
      </c>
    </row>
    <row r="91" spans="1:3">
      <c r="A91">
        <f t="shared" si="3"/>
        <v>13</v>
      </c>
      <c r="B91" s="3" t="str">
        <f t="shared" si="2"/>
        <v>domingo 13</v>
      </c>
      <c r="C91" s="3">
        <v>45564</v>
      </c>
    </row>
    <row r="92" spans="1:3">
      <c r="A92">
        <f t="shared" si="3"/>
        <v>14</v>
      </c>
      <c r="B92" s="3" t="str">
        <f t="shared" si="2"/>
        <v>segunda-feira 14</v>
      </c>
      <c r="C92" s="3">
        <v>45565</v>
      </c>
    </row>
    <row r="93" spans="1:3">
      <c r="A93">
        <f t="shared" si="3"/>
        <v>14</v>
      </c>
      <c r="B93" s="3" t="str">
        <f t="shared" si="2"/>
        <v>terça-feira 14</v>
      </c>
      <c r="C93" s="3">
        <v>45566</v>
      </c>
    </row>
    <row r="94" spans="1:3">
      <c r="A94">
        <f t="shared" si="3"/>
        <v>14</v>
      </c>
      <c r="B94" s="3" t="str">
        <f t="shared" si="2"/>
        <v>quarta-feira 14</v>
      </c>
      <c r="C94" s="3">
        <v>45567</v>
      </c>
    </row>
    <row r="95" spans="1:3">
      <c r="A95">
        <f t="shared" si="3"/>
        <v>14</v>
      </c>
      <c r="B95" s="3" t="str">
        <f t="shared" si="2"/>
        <v>quinta-feira 14</v>
      </c>
      <c r="C95" s="3">
        <v>45568</v>
      </c>
    </row>
    <row r="96" spans="1:3">
      <c r="A96">
        <f t="shared" si="3"/>
        <v>14</v>
      </c>
      <c r="B96" s="3" t="str">
        <f t="shared" si="2"/>
        <v>sexta-feira 14</v>
      </c>
      <c r="C96" s="3">
        <v>45569</v>
      </c>
    </row>
    <row r="97" spans="1:3">
      <c r="A97">
        <f t="shared" si="3"/>
        <v>14</v>
      </c>
      <c r="B97" s="3" t="str">
        <f t="shared" si="2"/>
        <v>sábado 14</v>
      </c>
      <c r="C97" s="3">
        <v>45570</v>
      </c>
    </row>
    <row r="98" spans="1:3">
      <c r="A98">
        <f t="shared" si="3"/>
        <v>14</v>
      </c>
      <c r="B98" s="3" t="str">
        <f t="shared" si="2"/>
        <v>domingo 14</v>
      </c>
      <c r="C98" s="3">
        <v>45571</v>
      </c>
    </row>
    <row r="99" spans="1:3">
      <c r="A99">
        <f t="shared" si="3"/>
        <v>15</v>
      </c>
      <c r="B99" s="3" t="str">
        <f t="shared" si="2"/>
        <v>segunda-feira 15</v>
      </c>
      <c r="C99" s="3">
        <v>45572</v>
      </c>
    </row>
    <row r="100" spans="1:3">
      <c r="A100">
        <f t="shared" si="3"/>
        <v>15</v>
      </c>
      <c r="B100" s="3" t="str">
        <f t="shared" si="2"/>
        <v>terça-feira 15</v>
      </c>
      <c r="C100" s="3">
        <v>45573</v>
      </c>
    </row>
    <row r="101" spans="1:3">
      <c r="A101">
        <f t="shared" si="3"/>
        <v>15</v>
      </c>
      <c r="B101" s="3" t="str">
        <f t="shared" si="2"/>
        <v>quarta-feira 15</v>
      </c>
      <c r="C101" s="3">
        <v>45574</v>
      </c>
    </row>
    <row r="102" spans="1:3">
      <c r="A102">
        <f t="shared" si="3"/>
        <v>15</v>
      </c>
      <c r="B102" s="3" t="str">
        <f t="shared" si="2"/>
        <v>quinta-feira 15</v>
      </c>
      <c r="C102" s="3">
        <v>45575</v>
      </c>
    </row>
    <row r="103" spans="1:3">
      <c r="A103">
        <f t="shared" si="3"/>
        <v>15</v>
      </c>
      <c r="B103" s="3" t="str">
        <f t="shared" si="2"/>
        <v>sexta-feira 15</v>
      </c>
      <c r="C103" s="3">
        <v>45576</v>
      </c>
    </row>
    <row r="104" spans="1:3">
      <c r="A104">
        <f t="shared" si="3"/>
        <v>15</v>
      </c>
      <c r="B104" s="3" t="str">
        <f t="shared" si="2"/>
        <v>sábado 15</v>
      </c>
      <c r="C104" s="3">
        <v>45577</v>
      </c>
    </row>
    <row r="105" spans="1:3">
      <c r="A105">
        <f t="shared" si="3"/>
        <v>15</v>
      </c>
      <c r="B105" s="3" t="str">
        <f t="shared" si="2"/>
        <v>domingo 15</v>
      </c>
      <c r="C105" s="3">
        <v>45578</v>
      </c>
    </row>
    <row r="106" spans="1:3">
      <c r="A106">
        <f t="shared" si="3"/>
        <v>16</v>
      </c>
      <c r="B106" s="3" t="str">
        <f t="shared" si="2"/>
        <v>segunda-feira 16</v>
      </c>
      <c r="C106" s="3">
        <v>45579</v>
      </c>
    </row>
    <row r="107" spans="1:3">
      <c r="A107">
        <f t="shared" si="3"/>
        <v>16</v>
      </c>
      <c r="B107" s="3" t="str">
        <f t="shared" si="2"/>
        <v>terça-feira 16</v>
      </c>
      <c r="C107" s="3">
        <v>45580</v>
      </c>
    </row>
    <row r="108" spans="1:3">
      <c r="A108">
        <f t="shared" si="3"/>
        <v>16</v>
      </c>
      <c r="B108" s="3" t="str">
        <f t="shared" si="2"/>
        <v>quarta-feira 16</v>
      </c>
      <c r="C108" s="3">
        <v>45581</v>
      </c>
    </row>
    <row r="109" spans="1:3">
      <c r="A109">
        <f t="shared" si="3"/>
        <v>16</v>
      </c>
      <c r="B109" s="3" t="str">
        <f t="shared" si="2"/>
        <v>quinta-feira 16</v>
      </c>
      <c r="C109" s="3">
        <v>45582</v>
      </c>
    </row>
    <row r="110" spans="1:3">
      <c r="A110">
        <f t="shared" si="3"/>
        <v>16</v>
      </c>
      <c r="B110" s="3" t="str">
        <f t="shared" si="2"/>
        <v>sexta-feira 16</v>
      </c>
      <c r="C110" s="3">
        <v>45583</v>
      </c>
    </row>
    <row r="111" spans="1:3">
      <c r="A111">
        <f t="shared" si="3"/>
        <v>16</v>
      </c>
      <c r="B111" s="3" t="str">
        <f t="shared" si="2"/>
        <v>sábado 16</v>
      </c>
      <c r="C111" s="3">
        <v>45584</v>
      </c>
    </row>
    <row r="112" spans="1:3">
      <c r="A112">
        <f t="shared" si="3"/>
        <v>16</v>
      </c>
      <c r="B112" s="3" t="str">
        <f t="shared" si="2"/>
        <v>domingo 16</v>
      </c>
      <c r="C112" s="3">
        <v>45585</v>
      </c>
    </row>
    <row r="113" spans="1:3">
      <c r="A113">
        <f t="shared" si="3"/>
        <v>17</v>
      </c>
      <c r="B113" s="3" t="str">
        <f t="shared" si="2"/>
        <v>segunda-feira 17</v>
      </c>
      <c r="C113" s="3">
        <v>45586</v>
      </c>
    </row>
    <row r="114" spans="1:3">
      <c r="A114">
        <f t="shared" si="3"/>
        <v>17</v>
      </c>
      <c r="B114" s="3" t="str">
        <f t="shared" si="2"/>
        <v>terça-feira 17</v>
      </c>
      <c r="C114" s="3">
        <v>45587</v>
      </c>
    </row>
    <row r="115" spans="1:3">
      <c r="A115">
        <f t="shared" si="3"/>
        <v>17</v>
      </c>
      <c r="B115" s="3" t="str">
        <f t="shared" si="2"/>
        <v>quarta-feira 17</v>
      </c>
      <c r="C115" s="3">
        <v>45588</v>
      </c>
    </row>
    <row r="116" spans="1:3">
      <c r="A116">
        <f t="shared" si="3"/>
        <v>17</v>
      </c>
      <c r="B116" s="3" t="str">
        <f t="shared" si="2"/>
        <v>quinta-feira 17</v>
      </c>
      <c r="C116" s="3">
        <v>45589</v>
      </c>
    </row>
    <row r="117" spans="1:3">
      <c r="A117">
        <f t="shared" si="3"/>
        <v>17</v>
      </c>
      <c r="B117" s="3" t="str">
        <f t="shared" si="2"/>
        <v>sexta-feira 17</v>
      </c>
      <c r="C117" s="3">
        <v>45590</v>
      </c>
    </row>
    <row r="118" spans="1:3">
      <c r="A118">
        <f t="shared" si="3"/>
        <v>17</v>
      </c>
      <c r="B118" s="3" t="str">
        <f t="shared" si="2"/>
        <v>sábado 17</v>
      </c>
      <c r="C118" s="3">
        <v>45591</v>
      </c>
    </row>
    <row r="119" spans="1:3">
      <c r="A119">
        <f t="shared" si="3"/>
        <v>17</v>
      </c>
      <c r="B119" s="3" t="str">
        <f t="shared" si="2"/>
        <v>domingo 17</v>
      </c>
      <c r="C119" s="3">
        <v>45592</v>
      </c>
    </row>
    <row r="120" spans="1:3">
      <c r="A120">
        <f t="shared" si="3"/>
        <v>18</v>
      </c>
      <c r="B120" s="3" t="str">
        <f t="shared" si="2"/>
        <v>segunda-feira 18</v>
      </c>
      <c r="C120" s="3">
        <v>45593</v>
      </c>
    </row>
    <row r="121" spans="1:3">
      <c r="A121">
        <f t="shared" si="3"/>
        <v>18</v>
      </c>
      <c r="B121" s="3" t="str">
        <f t="shared" si="2"/>
        <v>terça-feira 18</v>
      </c>
      <c r="C121" s="3">
        <v>45594</v>
      </c>
    </row>
    <row r="122" spans="1:3">
      <c r="A122">
        <f t="shared" si="3"/>
        <v>18</v>
      </c>
      <c r="B122" s="3" t="str">
        <f t="shared" si="2"/>
        <v>quarta-feira 18</v>
      </c>
      <c r="C122" s="3">
        <v>45595</v>
      </c>
    </row>
    <row r="123" spans="1:3">
      <c r="A123">
        <f t="shared" si="3"/>
        <v>18</v>
      </c>
      <c r="B123" s="3" t="str">
        <f t="shared" si="2"/>
        <v>quinta-feira 18</v>
      </c>
      <c r="C123" s="3">
        <v>45596</v>
      </c>
    </row>
    <row r="124" spans="1:3">
      <c r="A124">
        <f t="shared" si="3"/>
        <v>18</v>
      </c>
      <c r="B124" s="3" t="str">
        <f t="shared" si="2"/>
        <v>sexta-feira 18</v>
      </c>
      <c r="C124" s="3">
        <v>45597</v>
      </c>
    </row>
    <row r="125" spans="1:3">
      <c r="A125">
        <f t="shared" si="3"/>
        <v>18</v>
      </c>
      <c r="B125" s="3" t="str">
        <f t="shared" si="2"/>
        <v>sábado 18</v>
      </c>
      <c r="C125" s="3">
        <v>45598</v>
      </c>
    </row>
    <row r="126" spans="1:3">
      <c r="A126">
        <f t="shared" si="3"/>
        <v>18</v>
      </c>
      <c r="B126" s="3" t="str">
        <f t="shared" si="2"/>
        <v>domingo 18</v>
      </c>
      <c r="C126" s="3">
        <v>45599</v>
      </c>
    </row>
    <row r="127" spans="1:3">
      <c r="A127">
        <f t="shared" si="3"/>
        <v>19</v>
      </c>
      <c r="B127" s="3" t="str">
        <f t="shared" si="2"/>
        <v>segunda-feira 19</v>
      </c>
      <c r="C127" s="3">
        <v>45600</v>
      </c>
    </row>
    <row r="128" spans="1:3">
      <c r="A128">
        <f t="shared" si="3"/>
        <v>19</v>
      </c>
      <c r="B128" s="3" t="str">
        <f t="shared" si="2"/>
        <v>terça-feira 19</v>
      </c>
      <c r="C128" s="3">
        <v>45601</v>
      </c>
    </row>
    <row r="129" spans="1:3">
      <c r="A129">
        <f t="shared" si="3"/>
        <v>19</v>
      </c>
      <c r="B129" s="3" t="str">
        <f t="shared" si="2"/>
        <v>quarta-feira 19</v>
      </c>
      <c r="C129" s="3">
        <v>45602</v>
      </c>
    </row>
    <row r="130" spans="1:3">
      <c r="A130">
        <f t="shared" si="3"/>
        <v>19</v>
      </c>
      <c r="B130" s="3" t="str">
        <f t="shared" si="2"/>
        <v>quinta-feira 19</v>
      </c>
      <c r="C130" s="3">
        <v>45603</v>
      </c>
    </row>
    <row r="131" spans="1:3">
      <c r="A131">
        <f t="shared" si="3"/>
        <v>19</v>
      </c>
      <c r="B131" s="3" t="str">
        <f t="shared" ref="B131:B194" si="4">TEXT(C131,"DDDD")&amp;" "&amp;A131</f>
        <v>sexta-feira 19</v>
      </c>
      <c r="C131" s="3">
        <v>45604</v>
      </c>
    </row>
    <row r="132" spans="1:3">
      <c r="A132">
        <f t="shared" si="3"/>
        <v>19</v>
      </c>
      <c r="B132" s="3" t="str">
        <f t="shared" si="4"/>
        <v>sábado 19</v>
      </c>
      <c r="C132" s="3">
        <v>45605</v>
      </c>
    </row>
    <row r="133" spans="1:3">
      <c r="A133">
        <f t="shared" si="3"/>
        <v>19</v>
      </c>
      <c r="B133" s="3" t="str">
        <f t="shared" si="4"/>
        <v>domingo 19</v>
      </c>
      <c r="C133" s="3">
        <v>45606</v>
      </c>
    </row>
    <row r="134" spans="1:3">
      <c r="A134">
        <f t="shared" si="3"/>
        <v>20</v>
      </c>
      <c r="B134" s="3" t="str">
        <f t="shared" si="4"/>
        <v>segunda-feira 20</v>
      </c>
      <c r="C134" s="3">
        <v>45607</v>
      </c>
    </row>
    <row r="135" spans="1:3">
      <c r="A135">
        <f t="shared" si="3"/>
        <v>20</v>
      </c>
      <c r="B135" s="3" t="str">
        <f t="shared" si="4"/>
        <v>terça-feira 20</v>
      </c>
      <c r="C135" s="3">
        <v>45608</v>
      </c>
    </row>
    <row r="136" spans="1:3">
      <c r="A136">
        <f t="shared" si="3"/>
        <v>20</v>
      </c>
      <c r="B136" s="3" t="str">
        <f t="shared" si="4"/>
        <v>quarta-feira 20</v>
      </c>
      <c r="C136" s="3">
        <v>45609</v>
      </c>
    </row>
    <row r="137" spans="1:3">
      <c r="A137">
        <f t="shared" ref="A137:A200" si="5">A130+1</f>
        <v>20</v>
      </c>
      <c r="B137" s="3" t="str">
        <f t="shared" si="4"/>
        <v>quinta-feira 20</v>
      </c>
      <c r="C137" s="3">
        <v>45610</v>
      </c>
    </row>
    <row r="138" spans="1:3">
      <c r="A138">
        <f t="shared" si="5"/>
        <v>20</v>
      </c>
      <c r="B138" s="3" t="str">
        <f t="shared" si="4"/>
        <v>sexta-feira 20</v>
      </c>
      <c r="C138" s="3">
        <v>45611</v>
      </c>
    </row>
    <row r="139" spans="1:3">
      <c r="A139">
        <f t="shared" si="5"/>
        <v>20</v>
      </c>
      <c r="B139" s="3" t="str">
        <f t="shared" si="4"/>
        <v>sábado 20</v>
      </c>
      <c r="C139" s="3">
        <v>45612</v>
      </c>
    </row>
    <row r="140" spans="1:3">
      <c r="A140">
        <f t="shared" si="5"/>
        <v>20</v>
      </c>
      <c r="B140" s="3" t="str">
        <f t="shared" si="4"/>
        <v>domingo 20</v>
      </c>
      <c r="C140" s="3">
        <v>45613</v>
      </c>
    </row>
    <row r="141" spans="1:3">
      <c r="A141">
        <f t="shared" si="5"/>
        <v>21</v>
      </c>
      <c r="B141" s="3" t="str">
        <f t="shared" si="4"/>
        <v>segunda-feira 21</v>
      </c>
      <c r="C141" s="3">
        <v>45614</v>
      </c>
    </row>
    <row r="142" spans="1:3">
      <c r="A142">
        <f t="shared" si="5"/>
        <v>21</v>
      </c>
      <c r="B142" s="3" t="str">
        <f t="shared" si="4"/>
        <v>terça-feira 21</v>
      </c>
      <c r="C142" s="3">
        <v>45615</v>
      </c>
    </row>
    <row r="143" spans="1:3">
      <c r="A143">
        <f t="shared" si="5"/>
        <v>21</v>
      </c>
      <c r="B143" s="3" t="str">
        <f t="shared" si="4"/>
        <v>quarta-feira 21</v>
      </c>
      <c r="C143" s="3">
        <v>45616</v>
      </c>
    </row>
    <row r="144" spans="1:3">
      <c r="A144">
        <f t="shared" si="5"/>
        <v>21</v>
      </c>
      <c r="B144" s="3" t="str">
        <f t="shared" si="4"/>
        <v>quinta-feira 21</v>
      </c>
      <c r="C144" s="3">
        <v>45617</v>
      </c>
    </row>
    <row r="145" spans="1:3">
      <c r="A145">
        <f t="shared" si="5"/>
        <v>21</v>
      </c>
      <c r="B145" s="3" t="str">
        <f t="shared" si="4"/>
        <v>sexta-feira 21</v>
      </c>
      <c r="C145" s="3">
        <v>45618</v>
      </c>
    </row>
    <row r="146" spans="1:3">
      <c r="A146">
        <f t="shared" si="5"/>
        <v>21</v>
      </c>
      <c r="B146" s="3" t="str">
        <f t="shared" si="4"/>
        <v>sábado 21</v>
      </c>
      <c r="C146" s="3">
        <v>45619</v>
      </c>
    </row>
    <row r="147" spans="1:3">
      <c r="A147">
        <f t="shared" si="5"/>
        <v>21</v>
      </c>
      <c r="B147" s="3" t="str">
        <f t="shared" si="4"/>
        <v>domingo 21</v>
      </c>
      <c r="C147" s="3">
        <v>45620</v>
      </c>
    </row>
    <row r="148" spans="1:3">
      <c r="A148">
        <f t="shared" si="5"/>
        <v>22</v>
      </c>
      <c r="B148" s="3" t="str">
        <f t="shared" si="4"/>
        <v>segunda-feira 22</v>
      </c>
      <c r="C148" s="3">
        <v>45621</v>
      </c>
    </row>
    <row r="149" spans="1:3">
      <c r="A149">
        <f t="shared" si="5"/>
        <v>22</v>
      </c>
      <c r="B149" s="3" t="str">
        <f t="shared" si="4"/>
        <v>terça-feira 22</v>
      </c>
      <c r="C149" s="3">
        <v>45622</v>
      </c>
    </row>
    <row r="150" spans="1:3">
      <c r="A150">
        <f t="shared" si="5"/>
        <v>22</v>
      </c>
      <c r="B150" s="3" t="str">
        <f t="shared" si="4"/>
        <v>quarta-feira 22</v>
      </c>
      <c r="C150" s="3">
        <v>45623</v>
      </c>
    </row>
    <row r="151" spans="1:3">
      <c r="A151">
        <f t="shared" si="5"/>
        <v>22</v>
      </c>
      <c r="B151" s="3" t="str">
        <f t="shared" si="4"/>
        <v>quinta-feira 22</v>
      </c>
      <c r="C151" s="3">
        <v>45624</v>
      </c>
    </row>
    <row r="152" spans="1:3">
      <c r="A152">
        <f t="shared" si="5"/>
        <v>22</v>
      </c>
      <c r="B152" s="3" t="str">
        <f t="shared" si="4"/>
        <v>sexta-feira 22</v>
      </c>
      <c r="C152" s="3">
        <v>45625</v>
      </c>
    </row>
    <row r="153" spans="1:3">
      <c r="A153">
        <f t="shared" si="5"/>
        <v>22</v>
      </c>
      <c r="B153" s="3" t="str">
        <f t="shared" si="4"/>
        <v>sábado 22</v>
      </c>
      <c r="C153" s="3">
        <v>45626</v>
      </c>
    </row>
    <row r="154" spans="1:3">
      <c r="A154">
        <f t="shared" si="5"/>
        <v>22</v>
      </c>
      <c r="B154" s="3" t="str">
        <f t="shared" si="4"/>
        <v>domingo 22</v>
      </c>
      <c r="C154" s="3">
        <v>45627</v>
      </c>
    </row>
    <row r="155" spans="1:3">
      <c r="A155">
        <f t="shared" si="5"/>
        <v>23</v>
      </c>
      <c r="B155" s="3" t="str">
        <f t="shared" si="4"/>
        <v>segunda-feira 23</v>
      </c>
      <c r="C155" s="3">
        <v>45628</v>
      </c>
    </row>
    <row r="156" spans="1:3">
      <c r="A156">
        <f t="shared" si="5"/>
        <v>23</v>
      </c>
      <c r="B156" s="3" t="str">
        <f t="shared" si="4"/>
        <v>terça-feira 23</v>
      </c>
      <c r="C156" s="3">
        <v>45629</v>
      </c>
    </row>
    <row r="157" spans="1:3">
      <c r="A157">
        <f t="shared" si="5"/>
        <v>23</v>
      </c>
      <c r="B157" s="3" t="str">
        <f t="shared" si="4"/>
        <v>quarta-feira 23</v>
      </c>
      <c r="C157" s="3">
        <v>45630</v>
      </c>
    </row>
    <row r="158" spans="1:3">
      <c r="A158">
        <f t="shared" si="5"/>
        <v>23</v>
      </c>
      <c r="B158" s="3" t="str">
        <f t="shared" si="4"/>
        <v>quinta-feira 23</v>
      </c>
      <c r="C158" s="3">
        <v>45631</v>
      </c>
    </row>
    <row r="159" spans="1:3">
      <c r="A159">
        <f t="shared" si="5"/>
        <v>23</v>
      </c>
      <c r="B159" s="3" t="str">
        <f t="shared" si="4"/>
        <v>sexta-feira 23</v>
      </c>
      <c r="C159" s="3">
        <v>45632</v>
      </c>
    </row>
    <row r="160" spans="1:3">
      <c r="A160">
        <f t="shared" si="5"/>
        <v>23</v>
      </c>
      <c r="B160" s="3" t="str">
        <f t="shared" si="4"/>
        <v>sábado 23</v>
      </c>
      <c r="C160" s="3">
        <v>45633</v>
      </c>
    </row>
    <row r="161" spans="1:3">
      <c r="A161">
        <f t="shared" si="5"/>
        <v>23</v>
      </c>
      <c r="B161" s="3" t="str">
        <f t="shared" si="4"/>
        <v>domingo 23</v>
      </c>
      <c r="C161" s="3">
        <v>45634</v>
      </c>
    </row>
    <row r="162" spans="1:3">
      <c r="A162">
        <f t="shared" si="5"/>
        <v>24</v>
      </c>
      <c r="B162" s="3" t="str">
        <f t="shared" si="4"/>
        <v>segunda-feira 24</v>
      </c>
      <c r="C162" s="3">
        <v>45635</v>
      </c>
    </row>
    <row r="163" spans="1:3">
      <c r="A163">
        <f t="shared" si="5"/>
        <v>24</v>
      </c>
      <c r="B163" s="3" t="str">
        <f t="shared" si="4"/>
        <v>terça-feira 24</v>
      </c>
      <c r="C163" s="3">
        <v>45636</v>
      </c>
    </row>
    <row r="164" spans="1:3">
      <c r="A164">
        <f t="shared" si="5"/>
        <v>24</v>
      </c>
      <c r="B164" s="3" t="str">
        <f t="shared" si="4"/>
        <v>quarta-feira 24</v>
      </c>
      <c r="C164" s="3">
        <v>45637</v>
      </c>
    </row>
    <row r="165" spans="1:3">
      <c r="A165">
        <f t="shared" si="5"/>
        <v>24</v>
      </c>
      <c r="B165" s="3" t="str">
        <f t="shared" si="4"/>
        <v>quinta-feira 24</v>
      </c>
      <c r="C165" s="3">
        <v>45638</v>
      </c>
    </row>
    <row r="166" spans="1:3">
      <c r="A166">
        <f t="shared" si="5"/>
        <v>24</v>
      </c>
      <c r="B166" s="3" t="str">
        <f t="shared" si="4"/>
        <v>sexta-feira 24</v>
      </c>
      <c r="C166" s="3">
        <v>45639</v>
      </c>
    </row>
    <row r="167" spans="1:3">
      <c r="A167">
        <f t="shared" si="5"/>
        <v>24</v>
      </c>
      <c r="B167" s="3" t="str">
        <f t="shared" si="4"/>
        <v>sábado 24</v>
      </c>
      <c r="C167" s="3">
        <v>45640</v>
      </c>
    </row>
    <row r="168" spans="1:3">
      <c r="A168">
        <f t="shared" si="5"/>
        <v>24</v>
      </c>
      <c r="B168" s="3" t="str">
        <f t="shared" si="4"/>
        <v>domingo 24</v>
      </c>
      <c r="C168" s="3">
        <v>45641</v>
      </c>
    </row>
    <row r="169" spans="1:3">
      <c r="A169">
        <f t="shared" si="5"/>
        <v>25</v>
      </c>
      <c r="B169" s="3" t="str">
        <f t="shared" si="4"/>
        <v>segunda-feira 25</v>
      </c>
      <c r="C169" s="3">
        <v>45642</v>
      </c>
    </row>
    <row r="170" spans="1:3">
      <c r="A170">
        <f t="shared" si="5"/>
        <v>25</v>
      </c>
      <c r="B170" s="3" t="str">
        <f t="shared" si="4"/>
        <v>terça-feira 25</v>
      </c>
      <c r="C170" s="3">
        <v>45643</v>
      </c>
    </row>
    <row r="171" spans="1:3">
      <c r="A171">
        <f t="shared" si="5"/>
        <v>25</v>
      </c>
      <c r="B171" s="3" t="str">
        <f t="shared" si="4"/>
        <v>quarta-feira 25</v>
      </c>
      <c r="C171" s="3">
        <v>45644</v>
      </c>
    </row>
    <row r="172" spans="1:3">
      <c r="A172">
        <f t="shared" si="5"/>
        <v>25</v>
      </c>
      <c r="B172" s="3" t="str">
        <f t="shared" si="4"/>
        <v>quinta-feira 25</v>
      </c>
      <c r="C172" s="3">
        <v>45645</v>
      </c>
    </row>
    <row r="173" spans="1:3">
      <c r="A173">
        <f t="shared" si="5"/>
        <v>25</v>
      </c>
      <c r="B173" s="3" t="str">
        <f t="shared" si="4"/>
        <v>sexta-feira 25</v>
      </c>
      <c r="C173" s="3">
        <v>45646</v>
      </c>
    </row>
    <row r="174" spans="1:3">
      <c r="A174">
        <f t="shared" si="5"/>
        <v>25</v>
      </c>
      <c r="B174" s="3" t="str">
        <f t="shared" si="4"/>
        <v>sábado 25</v>
      </c>
      <c r="C174" s="3">
        <v>45647</v>
      </c>
    </row>
    <row r="175" spans="1:3">
      <c r="A175">
        <f t="shared" si="5"/>
        <v>25</v>
      </c>
      <c r="B175" s="3" t="str">
        <f t="shared" si="4"/>
        <v>domingo 25</v>
      </c>
      <c r="C175" s="3">
        <v>45648</v>
      </c>
    </row>
    <row r="176" spans="1:3">
      <c r="A176">
        <f t="shared" si="5"/>
        <v>26</v>
      </c>
      <c r="B176" s="3" t="str">
        <f t="shared" si="4"/>
        <v>segunda-feira 26</v>
      </c>
      <c r="C176" s="3">
        <v>45649</v>
      </c>
    </row>
    <row r="177" spans="1:3">
      <c r="A177">
        <f t="shared" si="5"/>
        <v>26</v>
      </c>
      <c r="B177" s="3" t="str">
        <f t="shared" si="4"/>
        <v>terça-feira 26</v>
      </c>
      <c r="C177" s="3">
        <v>45650</v>
      </c>
    </row>
    <row r="178" spans="1:3">
      <c r="A178">
        <f t="shared" si="5"/>
        <v>26</v>
      </c>
      <c r="B178" s="3" t="str">
        <f t="shared" si="4"/>
        <v>quarta-feira 26</v>
      </c>
      <c r="C178" s="3">
        <v>45651</v>
      </c>
    </row>
    <row r="179" spans="1:3">
      <c r="A179">
        <f t="shared" si="5"/>
        <v>26</v>
      </c>
      <c r="B179" s="3" t="str">
        <f t="shared" si="4"/>
        <v>quinta-feira 26</v>
      </c>
      <c r="C179" s="3">
        <v>45652</v>
      </c>
    </row>
    <row r="180" spans="1:3">
      <c r="A180">
        <f t="shared" si="5"/>
        <v>26</v>
      </c>
      <c r="B180" s="3" t="str">
        <f t="shared" si="4"/>
        <v>sexta-feira 26</v>
      </c>
      <c r="C180" s="3">
        <v>45653</v>
      </c>
    </row>
    <row r="181" spans="1:3">
      <c r="A181">
        <f t="shared" si="5"/>
        <v>26</v>
      </c>
      <c r="B181" s="3" t="str">
        <f t="shared" si="4"/>
        <v>sábado 26</v>
      </c>
      <c r="C181" s="3">
        <v>45654</v>
      </c>
    </row>
    <row r="182" spans="1:3">
      <c r="A182">
        <f t="shared" si="5"/>
        <v>26</v>
      </c>
      <c r="B182" s="3" t="str">
        <f t="shared" si="4"/>
        <v>domingo 26</v>
      </c>
      <c r="C182" s="3">
        <v>45655</v>
      </c>
    </row>
    <row r="183" spans="1:3">
      <c r="A183">
        <f t="shared" si="5"/>
        <v>27</v>
      </c>
      <c r="B183" s="3" t="str">
        <f t="shared" si="4"/>
        <v>segunda-feira 27</v>
      </c>
      <c r="C183" s="3">
        <v>45656</v>
      </c>
    </row>
    <row r="184" spans="1:3">
      <c r="A184">
        <f t="shared" si="5"/>
        <v>27</v>
      </c>
      <c r="B184" s="3" t="str">
        <f t="shared" si="4"/>
        <v>terça-feira 27</v>
      </c>
      <c r="C184" s="3">
        <v>45657</v>
      </c>
    </row>
    <row r="185" spans="1:3">
      <c r="A185">
        <f t="shared" si="5"/>
        <v>27</v>
      </c>
      <c r="B185" s="3" t="str">
        <f t="shared" si="4"/>
        <v>quarta-feira 27</v>
      </c>
      <c r="C185" s="3">
        <v>45658</v>
      </c>
    </row>
    <row r="186" spans="1:3">
      <c r="A186">
        <f t="shared" si="5"/>
        <v>27</v>
      </c>
      <c r="B186" s="3" t="str">
        <f t="shared" si="4"/>
        <v>quinta-feira 27</v>
      </c>
      <c r="C186" s="3">
        <v>45659</v>
      </c>
    </row>
    <row r="187" spans="1:3">
      <c r="A187">
        <f t="shared" si="5"/>
        <v>27</v>
      </c>
      <c r="B187" s="3" t="str">
        <f t="shared" si="4"/>
        <v>sexta-feira 27</v>
      </c>
      <c r="C187" s="3">
        <v>45660</v>
      </c>
    </row>
    <row r="188" spans="1:3">
      <c r="A188">
        <f t="shared" si="5"/>
        <v>27</v>
      </c>
      <c r="B188" s="3" t="str">
        <f t="shared" si="4"/>
        <v>sábado 27</v>
      </c>
      <c r="C188" s="3">
        <v>45661</v>
      </c>
    </row>
    <row r="189" spans="1:3">
      <c r="A189">
        <f t="shared" si="5"/>
        <v>27</v>
      </c>
      <c r="B189" s="3" t="str">
        <f t="shared" si="4"/>
        <v>domingo 27</v>
      </c>
      <c r="C189" s="3">
        <v>45662</v>
      </c>
    </row>
    <row r="190" spans="1:3">
      <c r="A190">
        <f t="shared" si="5"/>
        <v>28</v>
      </c>
      <c r="B190" s="3" t="str">
        <f t="shared" si="4"/>
        <v>segunda-feira 28</v>
      </c>
      <c r="C190" s="3">
        <v>45663</v>
      </c>
    </row>
    <row r="191" spans="1:3">
      <c r="A191">
        <f t="shared" si="5"/>
        <v>28</v>
      </c>
      <c r="B191" s="3" t="str">
        <f t="shared" si="4"/>
        <v>terça-feira 28</v>
      </c>
      <c r="C191" s="3">
        <v>45664</v>
      </c>
    </row>
    <row r="192" spans="1:3">
      <c r="A192">
        <f t="shared" si="5"/>
        <v>28</v>
      </c>
      <c r="B192" s="3" t="str">
        <f t="shared" si="4"/>
        <v>quarta-feira 28</v>
      </c>
      <c r="C192" s="3">
        <v>45665</v>
      </c>
    </row>
    <row r="193" spans="1:3">
      <c r="A193">
        <f t="shared" si="5"/>
        <v>28</v>
      </c>
      <c r="B193" s="3" t="str">
        <f t="shared" si="4"/>
        <v>quinta-feira 28</v>
      </c>
      <c r="C193" s="3">
        <v>45666</v>
      </c>
    </row>
    <row r="194" spans="1:3">
      <c r="A194">
        <f t="shared" si="5"/>
        <v>28</v>
      </c>
      <c r="B194" s="3" t="str">
        <f t="shared" si="4"/>
        <v>sexta-feira 28</v>
      </c>
      <c r="C194" s="3">
        <v>45667</v>
      </c>
    </row>
    <row r="195" spans="1:3">
      <c r="A195">
        <f t="shared" si="5"/>
        <v>28</v>
      </c>
      <c r="B195" s="3" t="str">
        <f t="shared" ref="B195:B258" si="6">TEXT(C195,"DDDD")&amp;" "&amp;A195</f>
        <v>sábado 28</v>
      </c>
      <c r="C195" s="3">
        <v>45668</v>
      </c>
    </row>
    <row r="196" spans="1:3">
      <c r="A196">
        <f t="shared" si="5"/>
        <v>28</v>
      </c>
      <c r="B196" s="3" t="str">
        <f t="shared" si="6"/>
        <v>domingo 28</v>
      </c>
      <c r="C196" s="3">
        <v>45669</v>
      </c>
    </row>
    <row r="197" spans="1:3">
      <c r="A197">
        <f t="shared" si="5"/>
        <v>29</v>
      </c>
      <c r="B197" s="3" t="str">
        <f t="shared" si="6"/>
        <v>segunda-feira 29</v>
      </c>
      <c r="C197" s="3">
        <v>45670</v>
      </c>
    </row>
    <row r="198" spans="1:3">
      <c r="A198">
        <f t="shared" si="5"/>
        <v>29</v>
      </c>
      <c r="B198" s="3" t="str">
        <f t="shared" si="6"/>
        <v>terça-feira 29</v>
      </c>
      <c r="C198" s="3">
        <v>45671</v>
      </c>
    </row>
    <row r="199" spans="1:3">
      <c r="A199">
        <f t="shared" si="5"/>
        <v>29</v>
      </c>
      <c r="B199" s="3" t="str">
        <f t="shared" si="6"/>
        <v>quarta-feira 29</v>
      </c>
      <c r="C199" s="3">
        <v>45672</v>
      </c>
    </row>
    <row r="200" spans="1:3">
      <c r="A200">
        <f t="shared" si="5"/>
        <v>29</v>
      </c>
      <c r="B200" s="3" t="str">
        <f t="shared" si="6"/>
        <v>quinta-feira 29</v>
      </c>
      <c r="C200" s="3">
        <v>45673</v>
      </c>
    </row>
    <row r="201" spans="1:3">
      <c r="A201">
        <f t="shared" ref="A201:A264" si="7">A194+1</f>
        <v>29</v>
      </c>
      <c r="B201" s="3" t="str">
        <f t="shared" si="6"/>
        <v>sexta-feira 29</v>
      </c>
      <c r="C201" s="3">
        <v>45674</v>
      </c>
    </row>
    <row r="202" spans="1:3">
      <c r="A202">
        <f t="shared" si="7"/>
        <v>29</v>
      </c>
      <c r="B202" s="3" t="str">
        <f t="shared" si="6"/>
        <v>sábado 29</v>
      </c>
      <c r="C202" s="3">
        <v>45675</v>
      </c>
    </row>
    <row r="203" spans="1:3">
      <c r="A203">
        <f t="shared" si="7"/>
        <v>29</v>
      </c>
      <c r="B203" s="3" t="str">
        <f t="shared" si="6"/>
        <v>domingo 29</v>
      </c>
      <c r="C203" s="3">
        <v>45676</v>
      </c>
    </row>
    <row r="204" spans="1:3">
      <c r="A204">
        <f t="shared" si="7"/>
        <v>30</v>
      </c>
      <c r="B204" s="3" t="str">
        <f t="shared" si="6"/>
        <v>segunda-feira 30</v>
      </c>
      <c r="C204" s="3">
        <v>45677</v>
      </c>
    </row>
    <row r="205" spans="1:3">
      <c r="A205">
        <f t="shared" si="7"/>
        <v>30</v>
      </c>
      <c r="B205" s="3" t="str">
        <f t="shared" si="6"/>
        <v>terça-feira 30</v>
      </c>
      <c r="C205" s="3">
        <v>45678</v>
      </c>
    </row>
    <row r="206" spans="1:3">
      <c r="A206">
        <f t="shared" si="7"/>
        <v>30</v>
      </c>
      <c r="B206" s="3" t="str">
        <f t="shared" si="6"/>
        <v>quarta-feira 30</v>
      </c>
      <c r="C206" s="3">
        <v>45679</v>
      </c>
    </row>
    <row r="207" spans="1:3">
      <c r="A207">
        <f t="shared" si="7"/>
        <v>30</v>
      </c>
      <c r="B207" s="3" t="str">
        <f t="shared" si="6"/>
        <v>quinta-feira 30</v>
      </c>
      <c r="C207" s="3">
        <v>45680</v>
      </c>
    </row>
    <row r="208" spans="1:3">
      <c r="A208">
        <f t="shared" si="7"/>
        <v>30</v>
      </c>
      <c r="B208" s="3" t="str">
        <f t="shared" si="6"/>
        <v>sexta-feira 30</v>
      </c>
      <c r="C208" s="3">
        <v>45681</v>
      </c>
    </row>
    <row r="209" spans="1:3">
      <c r="A209">
        <f t="shared" si="7"/>
        <v>30</v>
      </c>
      <c r="B209" s="3" t="str">
        <f t="shared" si="6"/>
        <v>sábado 30</v>
      </c>
      <c r="C209" s="3">
        <v>45682</v>
      </c>
    </row>
    <row r="210" spans="1:3">
      <c r="A210">
        <f t="shared" si="7"/>
        <v>30</v>
      </c>
      <c r="B210" s="3" t="str">
        <f t="shared" si="6"/>
        <v>domingo 30</v>
      </c>
      <c r="C210" s="3">
        <v>45683</v>
      </c>
    </row>
    <row r="211" spans="1:3">
      <c r="A211">
        <f t="shared" si="7"/>
        <v>31</v>
      </c>
      <c r="B211" s="3" t="str">
        <f t="shared" si="6"/>
        <v>segunda-feira 31</v>
      </c>
      <c r="C211" s="3">
        <v>45684</v>
      </c>
    </row>
    <row r="212" spans="1:3">
      <c r="A212">
        <f t="shared" si="7"/>
        <v>31</v>
      </c>
      <c r="B212" s="3" t="str">
        <f t="shared" si="6"/>
        <v>terça-feira 31</v>
      </c>
      <c r="C212" s="3">
        <v>45685</v>
      </c>
    </row>
    <row r="213" spans="1:3">
      <c r="A213">
        <f t="shared" si="7"/>
        <v>31</v>
      </c>
      <c r="B213" s="3" t="str">
        <f t="shared" si="6"/>
        <v>quarta-feira 31</v>
      </c>
      <c r="C213" s="3">
        <v>45686</v>
      </c>
    </row>
    <row r="214" spans="1:3">
      <c r="A214">
        <f t="shared" si="7"/>
        <v>31</v>
      </c>
      <c r="B214" s="3" t="str">
        <f t="shared" si="6"/>
        <v>quinta-feira 31</v>
      </c>
      <c r="C214" s="3">
        <v>45687</v>
      </c>
    </row>
    <row r="215" spans="1:3">
      <c r="A215">
        <f t="shared" si="7"/>
        <v>31</v>
      </c>
      <c r="B215" s="3" t="str">
        <f t="shared" si="6"/>
        <v>sexta-feira 31</v>
      </c>
      <c r="C215" s="3">
        <v>45688</v>
      </c>
    </row>
    <row r="216" spans="1:3">
      <c r="A216">
        <f t="shared" si="7"/>
        <v>31</v>
      </c>
      <c r="B216" s="3" t="str">
        <f t="shared" si="6"/>
        <v>sábado 31</v>
      </c>
      <c r="C216" s="3">
        <v>45689</v>
      </c>
    </row>
    <row r="217" spans="1:3">
      <c r="A217">
        <f t="shared" si="7"/>
        <v>31</v>
      </c>
      <c r="B217" s="3" t="str">
        <f t="shared" si="6"/>
        <v>domingo 31</v>
      </c>
      <c r="C217" s="3">
        <v>45690</v>
      </c>
    </row>
    <row r="218" spans="1:3">
      <c r="A218">
        <f t="shared" si="7"/>
        <v>32</v>
      </c>
      <c r="B218" s="3" t="str">
        <f t="shared" si="6"/>
        <v>segunda-feira 32</v>
      </c>
      <c r="C218" s="3">
        <v>45691</v>
      </c>
    </row>
    <row r="219" spans="1:3">
      <c r="A219">
        <f t="shared" si="7"/>
        <v>32</v>
      </c>
      <c r="B219" s="3" t="str">
        <f t="shared" si="6"/>
        <v>terça-feira 32</v>
      </c>
      <c r="C219" s="3">
        <v>45692</v>
      </c>
    </row>
    <row r="220" spans="1:3">
      <c r="A220">
        <f t="shared" si="7"/>
        <v>32</v>
      </c>
      <c r="B220" s="3" t="str">
        <f t="shared" si="6"/>
        <v>quarta-feira 32</v>
      </c>
      <c r="C220" s="3">
        <v>45693</v>
      </c>
    </row>
    <row r="221" spans="1:3">
      <c r="A221">
        <f t="shared" si="7"/>
        <v>32</v>
      </c>
      <c r="B221" s="3" t="str">
        <f t="shared" si="6"/>
        <v>quinta-feira 32</v>
      </c>
      <c r="C221" s="3">
        <v>45694</v>
      </c>
    </row>
    <row r="222" spans="1:3">
      <c r="A222">
        <f t="shared" si="7"/>
        <v>32</v>
      </c>
      <c r="B222" s="3" t="str">
        <f t="shared" si="6"/>
        <v>sexta-feira 32</v>
      </c>
      <c r="C222" s="3">
        <v>45695</v>
      </c>
    </row>
    <row r="223" spans="1:3">
      <c r="A223">
        <f t="shared" si="7"/>
        <v>32</v>
      </c>
      <c r="B223" s="3" t="str">
        <f t="shared" si="6"/>
        <v>sábado 32</v>
      </c>
      <c r="C223" s="3">
        <v>45696</v>
      </c>
    </row>
    <row r="224" spans="1:3">
      <c r="A224">
        <f t="shared" si="7"/>
        <v>32</v>
      </c>
      <c r="B224" s="3" t="str">
        <f t="shared" si="6"/>
        <v>domingo 32</v>
      </c>
      <c r="C224" s="3">
        <v>45697</v>
      </c>
    </row>
    <row r="225" spans="1:3">
      <c r="A225">
        <f t="shared" si="7"/>
        <v>33</v>
      </c>
      <c r="B225" s="3" t="str">
        <f t="shared" si="6"/>
        <v>segunda-feira 33</v>
      </c>
      <c r="C225" s="3">
        <v>45698</v>
      </c>
    </row>
    <row r="226" spans="1:3">
      <c r="A226">
        <f t="shared" si="7"/>
        <v>33</v>
      </c>
      <c r="B226" s="3" t="str">
        <f t="shared" si="6"/>
        <v>terça-feira 33</v>
      </c>
      <c r="C226" s="3">
        <v>45699</v>
      </c>
    </row>
    <row r="227" spans="1:3">
      <c r="A227">
        <f t="shared" si="7"/>
        <v>33</v>
      </c>
      <c r="B227" s="3" t="str">
        <f t="shared" si="6"/>
        <v>quarta-feira 33</v>
      </c>
      <c r="C227" s="3">
        <v>45700</v>
      </c>
    </row>
    <row r="228" spans="1:3">
      <c r="A228">
        <f t="shared" si="7"/>
        <v>33</v>
      </c>
      <c r="B228" s="3" t="str">
        <f t="shared" si="6"/>
        <v>quinta-feira 33</v>
      </c>
      <c r="C228" s="3">
        <v>45701</v>
      </c>
    </row>
    <row r="229" spans="1:3">
      <c r="A229">
        <f t="shared" si="7"/>
        <v>33</v>
      </c>
      <c r="B229" s="3" t="str">
        <f t="shared" si="6"/>
        <v>sexta-feira 33</v>
      </c>
      <c r="C229" s="3">
        <v>45702</v>
      </c>
    </row>
    <row r="230" spans="1:3">
      <c r="A230">
        <f t="shared" si="7"/>
        <v>33</v>
      </c>
      <c r="B230" s="3" t="str">
        <f t="shared" si="6"/>
        <v>sábado 33</v>
      </c>
      <c r="C230" s="3">
        <v>45703</v>
      </c>
    </row>
    <row r="231" spans="1:3">
      <c r="A231">
        <f t="shared" si="7"/>
        <v>33</v>
      </c>
      <c r="B231" s="3" t="str">
        <f t="shared" si="6"/>
        <v>domingo 33</v>
      </c>
      <c r="C231" s="3">
        <v>45704</v>
      </c>
    </row>
    <row r="232" spans="1:3">
      <c r="A232">
        <f t="shared" si="7"/>
        <v>34</v>
      </c>
      <c r="B232" s="3" t="str">
        <f t="shared" si="6"/>
        <v>segunda-feira 34</v>
      </c>
      <c r="C232" s="3">
        <v>45705</v>
      </c>
    </row>
    <row r="233" spans="1:3">
      <c r="A233">
        <f t="shared" si="7"/>
        <v>34</v>
      </c>
      <c r="B233" s="3" t="str">
        <f t="shared" si="6"/>
        <v>terça-feira 34</v>
      </c>
      <c r="C233" s="3">
        <v>45706</v>
      </c>
    </row>
    <row r="234" spans="1:3">
      <c r="A234">
        <f t="shared" si="7"/>
        <v>34</v>
      </c>
      <c r="B234" s="3" t="str">
        <f t="shared" si="6"/>
        <v>quarta-feira 34</v>
      </c>
      <c r="C234" s="3">
        <v>45707</v>
      </c>
    </row>
    <row r="235" spans="1:3">
      <c r="A235">
        <f t="shared" si="7"/>
        <v>34</v>
      </c>
      <c r="B235" s="3" t="str">
        <f t="shared" si="6"/>
        <v>quinta-feira 34</v>
      </c>
      <c r="C235" s="3">
        <v>45708</v>
      </c>
    </row>
    <row r="236" spans="1:3">
      <c r="A236">
        <f t="shared" si="7"/>
        <v>34</v>
      </c>
      <c r="B236" s="3" t="str">
        <f t="shared" si="6"/>
        <v>sexta-feira 34</v>
      </c>
      <c r="C236" s="3">
        <v>45709</v>
      </c>
    </row>
    <row r="237" spans="1:3">
      <c r="A237">
        <f t="shared" si="7"/>
        <v>34</v>
      </c>
      <c r="B237" s="3" t="str">
        <f t="shared" si="6"/>
        <v>sábado 34</v>
      </c>
      <c r="C237" s="3">
        <v>45710</v>
      </c>
    </row>
    <row r="238" spans="1:3">
      <c r="A238">
        <f t="shared" si="7"/>
        <v>34</v>
      </c>
      <c r="B238" s="3" t="str">
        <f t="shared" si="6"/>
        <v>domingo 34</v>
      </c>
      <c r="C238" s="3">
        <v>45711</v>
      </c>
    </row>
    <row r="239" spans="1:3">
      <c r="A239">
        <f t="shared" si="7"/>
        <v>35</v>
      </c>
      <c r="B239" s="3" t="str">
        <f t="shared" si="6"/>
        <v>segunda-feira 35</v>
      </c>
      <c r="C239" s="3">
        <v>45712</v>
      </c>
    </row>
    <row r="240" spans="1:3">
      <c r="A240">
        <f t="shared" si="7"/>
        <v>35</v>
      </c>
      <c r="B240" s="3" t="str">
        <f t="shared" si="6"/>
        <v>terça-feira 35</v>
      </c>
      <c r="C240" s="3">
        <v>45713</v>
      </c>
    </row>
    <row r="241" spans="1:3">
      <c r="A241">
        <f t="shared" si="7"/>
        <v>35</v>
      </c>
      <c r="B241" s="3" t="str">
        <f t="shared" si="6"/>
        <v>quarta-feira 35</v>
      </c>
      <c r="C241" s="3">
        <v>45714</v>
      </c>
    </row>
    <row r="242" spans="1:3">
      <c r="A242">
        <f t="shared" si="7"/>
        <v>35</v>
      </c>
      <c r="B242" s="3" t="str">
        <f t="shared" si="6"/>
        <v>quinta-feira 35</v>
      </c>
      <c r="C242" s="3">
        <v>45715</v>
      </c>
    </row>
    <row r="243" spans="1:3">
      <c r="A243">
        <f t="shared" si="7"/>
        <v>35</v>
      </c>
      <c r="B243" s="3" t="str">
        <f t="shared" si="6"/>
        <v>sexta-feira 35</v>
      </c>
      <c r="C243" s="3">
        <v>45716</v>
      </c>
    </row>
    <row r="244" spans="1:3">
      <c r="A244">
        <f t="shared" si="7"/>
        <v>35</v>
      </c>
      <c r="B244" s="3" t="str">
        <f t="shared" si="6"/>
        <v>sábado 35</v>
      </c>
      <c r="C244" s="3">
        <v>45717</v>
      </c>
    </row>
    <row r="245" spans="1:3">
      <c r="A245">
        <f t="shared" si="7"/>
        <v>35</v>
      </c>
      <c r="B245" s="3" t="str">
        <f t="shared" si="6"/>
        <v>domingo 35</v>
      </c>
      <c r="C245" s="3">
        <v>45718</v>
      </c>
    </row>
    <row r="246" spans="1:3">
      <c r="A246">
        <f t="shared" si="7"/>
        <v>36</v>
      </c>
      <c r="B246" s="3" t="str">
        <f t="shared" si="6"/>
        <v>segunda-feira 36</v>
      </c>
      <c r="C246" s="3">
        <v>45719</v>
      </c>
    </row>
    <row r="247" spans="1:3">
      <c r="A247">
        <f t="shared" si="7"/>
        <v>36</v>
      </c>
      <c r="B247" s="3" t="str">
        <f t="shared" si="6"/>
        <v>terça-feira 36</v>
      </c>
      <c r="C247" s="3">
        <v>45720</v>
      </c>
    </row>
    <row r="248" spans="1:3">
      <c r="A248">
        <f t="shared" si="7"/>
        <v>36</v>
      </c>
      <c r="B248" s="3" t="str">
        <f t="shared" si="6"/>
        <v>quarta-feira 36</v>
      </c>
      <c r="C248" s="3">
        <v>45721</v>
      </c>
    </row>
    <row r="249" spans="1:3">
      <c r="A249">
        <f t="shared" si="7"/>
        <v>36</v>
      </c>
      <c r="B249" s="3" t="str">
        <f t="shared" si="6"/>
        <v>quinta-feira 36</v>
      </c>
      <c r="C249" s="3">
        <v>45722</v>
      </c>
    </row>
    <row r="250" spans="1:3">
      <c r="A250">
        <f t="shared" si="7"/>
        <v>36</v>
      </c>
      <c r="B250" s="3" t="str">
        <f t="shared" si="6"/>
        <v>sexta-feira 36</v>
      </c>
      <c r="C250" s="3">
        <v>45723</v>
      </c>
    </row>
    <row r="251" spans="1:3">
      <c r="A251">
        <f t="shared" si="7"/>
        <v>36</v>
      </c>
      <c r="B251" s="3" t="str">
        <f t="shared" si="6"/>
        <v>sábado 36</v>
      </c>
      <c r="C251" s="3">
        <v>45724</v>
      </c>
    </row>
    <row r="252" spans="1:3">
      <c r="A252">
        <f t="shared" si="7"/>
        <v>36</v>
      </c>
      <c r="B252" s="3" t="str">
        <f t="shared" si="6"/>
        <v>domingo 36</v>
      </c>
      <c r="C252" s="3">
        <v>45725</v>
      </c>
    </row>
    <row r="253" spans="1:3">
      <c r="A253">
        <f t="shared" si="7"/>
        <v>37</v>
      </c>
      <c r="B253" s="3" t="str">
        <f t="shared" si="6"/>
        <v>segunda-feira 37</v>
      </c>
      <c r="C253" s="3">
        <v>45726</v>
      </c>
    </row>
    <row r="254" spans="1:3">
      <c r="A254">
        <f t="shared" si="7"/>
        <v>37</v>
      </c>
      <c r="B254" s="3" t="str">
        <f t="shared" si="6"/>
        <v>terça-feira 37</v>
      </c>
      <c r="C254" s="3">
        <v>45727</v>
      </c>
    </row>
    <row r="255" spans="1:3">
      <c r="A255">
        <f t="shared" si="7"/>
        <v>37</v>
      </c>
      <c r="B255" s="3" t="str">
        <f t="shared" si="6"/>
        <v>quarta-feira 37</v>
      </c>
      <c r="C255" s="3">
        <v>45728</v>
      </c>
    </row>
    <row r="256" spans="1:3">
      <c r="A256">
        <f t="shared" si="7"/>
        <v>37</v>
      </c>
      <c r="B256" s="3" t="str">
        <f t="shared" si="6"/>
        <v>quinta-feira 37</v>
      </c>
      <c r="C256" s="3">
        <v>45729</v>
      </c>
    </row>
    <row r="257" spans="1:3">
      <c r="A257">
        <f t="shared" si="7"/>
        <v>37</v>
      </c>
      <c r="B257" s="3" t="str">
        <f t="shared" si="6"/>
        <v>sexta-feira 37</v>
      </c>
      <c r="C257" s="3">
        <v>45730</v>
      </c>
    </row>
    <row r="258" spans="1:3">
      <c r="A258">
        <f t="shared" si="7"/>
        <v>37</v>
      </c>
      <c r="B258" s="3" t="str">
        <f t="shared" si="6"/>
        <v>sábado 37</v>
      </c>
      <c r="C258" s="3">
        <v>45731</v>
      </c>
    </row>
    <row r="259" spans="1:3">
      <c r="A259">
        <f t="shared" si="7"/>
        <v>37</v>
      </c>
      <c r="B259" s="3" t="str">
        <f t="shared" ref="B259:B322" si="8">TEXT(C259,"DDDD")&amp;" "&amp;A259</f>
        <v>domingo 37</v>
      </c>
      <c r="C259" s="3">
        <v>45732</v>
      </c>
    </row>
    <row r="260" spans="1:3">
      <c r="A260">
        <f t="shared" si="7"/>
        <v>38</v>
      </c>
      <c r="B260" s="3" t="str">
        <f t="shared" si="8"/>
        <v>segunda-feira 38</v>
      </c>
      <c r="C260" s="3">
        <v>45733</v>
      </c>
    </row>
    <row r="261" spans="1:3">
      <c r="A261">
        <f t="shared" si="7"/>
        <v>38</v>
      </c>
      <c r="B261" s="3" t="str">
        <f t="shared" si="8"/>
        <v>terça-feira 38</v>
      </c>
      <c r="C261" s="3">
        <v>45734</v>
      </c>
    </row>
    <row r="262" spans="1:3">
      <c r="A262">
        <f t="shared" si="7"/>
        <v>38</v>
      </c>
      <c r="B262" s="3" t="str">
        <f t="shared" si="8"/>
        <v>quarta-feira 38</v>
      </c>
      <c r="C262" s="3">
        <v>45735</v>
      </c>
    </row>
    <row r="263" spans="1:3">
      <c r="A263">
        <f t="shared" si="7"/>
        <v>38</v>
      </c>
      <c r="B263" s="3" t="str">
        <f t="shared" si="8"/>
        <v>quinta-feira 38</v>
      </c>
      <c r="C263" s="3">
        <v>45736</v>
      </c>
    </row>
    <row r="264" spans="1:3">
      <c r="A264">
        <f t="shared" si="7"/>
        <v>38</v>
      </c>
      <c r="B264" s="3" t="str">
        <f t="shared" si="8"/>
        <v>sexta-feira 38</v>
      </c>
      <c r="C264" s="3">
        <v>45737</v>
      </c>
    </row>
    <row r="265" spans="1:3">
      <c r="A265">
        <f t="shared" ref="A265:A328" si="9">A258+1</f>
        <v>38</v>
      </c>
      <c r="B265" s="3" t="str">
        <f t="shared" si="8"/>
        <v>sábado 38</v>
      </c>
      <c r="C265" s="3">
        <v>45738</v>
      </c>
    </row>
    <row r="266" spans="1:3">
      <c r="A266">
        <f t="shared" si="9"/>
        <v>38</v>
      </c>
      <c r="B266" s="3" t="str">
        <f t="shared" si="8"/>
        <v>domingo 38</v>
      </c>
      <c r="C266" s="3">
        <v>45739</v>
      </c>
    </row>
    <row r="267" spans="1:3">
      <c r="A267">
        <f t="shared" si="9"/>
        <v>39</v>
      </c>
      <c r="B267" s="3" t="str">
        <f t="shared" si="8"/>
        <v>segunda-feira 39</v>
      </c>
      <c r="C267" s="3">
        <v>45740</v>
      </c>
    </row>
    <row r="268" spans="1:3">
      <c r="A268">
        <f t="shared" si="9"/>
        <v>39</v>
      </c>
      <c r="B268" s="3" t="str">
        <f t="shared" si="8"/>
        <v>terça-feira 39</v>
      </c>
      <c r="C268" s="3">
        <v>45741</v>
      </c>
    </row>
    <row r="269" spans="1:3">
      <c r="A269">
        <f t="shared" si="9"/>
        <v>39</v>
      </c>
      <c r="B269" s="3" t="str">
        <f t="shared" si="8"/>
        <v>quarta-feira 39</v>
      </c>
      <c r="C269" s="3">
        <v>45742</v>
      </c>
    </row>
    <row r="270" spans="1:3">
      <c r="A270">
        <f t="shared" si="9"/>
        <v>39</v>
      </c>
      <c r="B270" s="3" t="str">
        <f t="shared" si="8"/>
        <v>quinta-feira 39</v>
      </c>
      <c r="C270" s="3">
        <v>45743</v>
      </c>
    </row>
    <row r="271" spans="1:3">
      <c r="A271">
        <f t="shared" si="9"/>
        <v>39</v>
      </c>
      <c r="B271" s="3" t="str">
        <f t="shared" si="8"/>
        <v>sexta-feira 39</v>
      </c>
      <c r="C271" s="3">
        <v>45744</v>
      </c>
    </row>
    <row r="272" spans="1:3">
      <c r="A272">
        <f t="shared" si="9"/>
        <v>39</v>
      </c>
      <c r="B272" s="3" t="str">
        <f t="shared" si="8"/>
        <v>sábado 39</v>
      </c>
      <c r="C272" s="3">
        <v>45745</v>
      </c>
    </row>
    <row r="273" spans="1:3">
      <c r="A273">
        <f t="shared" si="9"/>
        <v>39</v>
      </c>
      <c r="B273" s="3" t="str">
        <f t="shared" si="8"/>
        <v>domingo 39</v>
      </c>
      <c r="C273" s="3">
        <v>45746</v>
      </c>
    </row>
    <row r="274" spans="1:3">
      <c r="A274">
        <f t="shared" si="9"/>
        <v>40</v>
      </c>
      <c r="B274" s="3" t="str">
        <f t="shared" si="8"/>
        <v>segunda-feira 40</v>
      </c>
      <c r="C274" s="3">
        <v>45747</v>
      </c>
    </row>
    <row r="275" spans="1:3">
      <c r="A275">
        <f t="shared" si="9"/>
        <v>40</v>
      </c>
      <c r="B275" s="3" t="str">
        <f t="shared" si="8"/>
        <v>terça-feira 40</v>
      </c>
      <c r="C275" s="3">
        <v>45748</v>
      </c>
    </row>
    <row r="276" spans="1:3">
      <c r="A276">
        <f t="shared" si="9"/>
        <v>40</v>
      </c>
      <c r="B276" s="3" t="str">
        <f t="shared" si="8"/>
        <v>quarta-feira 40</v>
      </c>
      <c r="C276" s="3">
        <v>45749</v>
      </c>
    </row>
    <row r="277" spans="1:3">
      <c r="A277">
        <f t="shared" si="9"/>
        <v>40</v>
      </c>
      <c r="B277" s="3" t="str">
        <f t="shared" si="8"/>
        <v>quinta-feira 40</v>
      </c>
      <c r="C277" s="3">
        <v>45750</v>
      </c>
    </row>
    <row r="278" spans="1:3">
      <c r="A278">
        <f t="shared" si="9"/>
        <v>40</v>
      </c>
      <c r="B278" s="3" t="str">
        <f t="shared" si="8"/>
        <v>sexta-feira 40</v>
      </c>
      <c r="C278" s="3">
        <v>45751</v>
      </c>
    </row>
    <row r="279" spans="1:3">
      <c r="A279">
        <f t="shared" si="9"/>
        <v>40</v>
      </c>
      <c r="B279" s="3" t="str">
        <f t="shared" si="8"/>
        <v>sábado 40</v>
      </c>
      <c r="C279" s="3">
        <v>45752</v>
      </c>
    </row>
    <row r="280" spans="1:3">
      <c r="A280">
        <f t="shared" si="9"/>
        <v>40</v>
      </c>
      <c r="B280" s="3" t="str">
        <f t="shared" si="8"/>
        <v>domingo 40</v>
      </c>
      <c r="C280" s="3">
        <v>45753</v>
      </c>
    </row>
    <row r="281" spans="1:3">
      <c r="A281">
        <f t="shared" si="9"/>
        <v>41</v>
      </c>
      <c r="B281" s="3" t="str">
        <f t="shared" si="8"/>
        <v>segunda-feira 41</v>
      </c>
      <c r="C281" s="3">
        <v>45754</v>
      </c>
    </row>
    <row r="282" spans="1:3">
      <c r="A282">
        <f t="shared" si="9"/>
        <v>41</v>
      </c>
      <c r="B282" s="3" t="str">
        <f t="shared" si="8"/>
        <v>terça-feira 41</v>
      </c>
      <c r="C282" s="3">
        <v>45755</v>
      </c>
    </row>
    <row r="283" spans="1:3">
      <c r="A283">
        <f t="shared" si="9"/>
        <v>41</v>
      </c>
      <c r="B283" s="3" t="str">
        <f t="shared" si="8"/>
        <v>quarta-feira 41</v>
      </c>
      <c r="C283" s="3">
        <v>45756</v>
      </c>
    </row>
    <row r="284" spans="1:3">
      <c r="A284">
        <f t="shared" si="9"/>
        <v>41</v>
      </c>
      <c r="B284" s="3" t="str">
        <f t="shared" si="8"/>
        <v>quinta-feira 41</v>
      </c>
      <c r="C284" s="3">
        <v>45757</v>
      </c>
    </row>
    <row r="285" spans="1:3">
      <c r="A285">
        <f t="shared" si="9"/>
        <v>41</v>
      </c>
      <c r="B285" s="3" t="str">
        <f t="shared" si="8"/>
        <v>sexta-feira 41</v>
      </c>
      <c r="C285" s="3">
        <v>45758</v>
      </c>
    </row>
    <row r="286" spans="1:3">
      <c r="A286">
        <f t="shared" si="9"/>
        <v>41</v>
      </c>
      <c r="B286" s="3" t="str">
        <f t="shared" si="8"/>
        <v>sábado 41</v>
      </c>
      <c r="C286" s="3">
        <v>45759</v>
      </c>
    </row>
    <row r="287" spans="1:3">
      <c r="A287">
        <f t="shared" si="9"/>
        <v>41</v>
      </c>
      <c r="B287" s="3" t="str">
        <f t="shared" si="8"/>
        <v>domingo 41</v>
      </c>
      <c r="C287" s="3">
        <v>45760</v>
      </c>
    </row>
    <row r="288" spans="1:3">
      <c r="A288">
        <f t="shared" si="9"/>
        <v>42</v>
      </c>
      <c r="B288" s="3" t="str">
        <f t="shared" si="8"/>
        <v>segunda-feira 42</v>
      </c>
      <c r="C288" s="3">
        <v>45761</v>
      </c>
    </row>
    <row r="289" spans="1:3">
      <c r="A289">
        <f t="shared" si="9"/>
        <v>42</v>
      </c>
      <c r="B289" s="3" t="str">
        <f t="shared" si="8"/>
        <v>terça-feira 42</v>
      </c>
      <c r="C289" s="3">
        <v>45762</v>
      </c>
    </row>
    <row r="290" spans="1:3">
      <c r="A290">
        <f t="shared" si="9"/>
        <v>42</v>
      </c>
      <c r="B290" s="3" t="str">
        <f t="shared" si="8"/>
        <v>quarta-feira 42</v>
      </c>
      <c r="C290" s="3">
        <v>45763</v>
      </c>
    </row>
    <row r="291" spans="1:3">
      <c r="A291">
        <f t="shared" si="9"/>
        <v>42</v>
      </c>
      <c r="B291" s="3" t="str">
        <f t="shared" si="8"/>
        <v>quinta-feira 42</v>
      </c>
      <c r="C291" s="3">
        <v>45764</v>
      </c>
    </row>
    <row r="292" spans="1:3">
      <c r="A292">
        <f t="shared" si="9"/>
        <v>42</v>
      </c>
      <c r="B292" s="3" t="str">
        <f t="shared" si="8"/>
        <v>sexta-feira 42</v>
      </c>
      <c r="C292" s="3">
        <v>45765</v>
      </c>
    </row>
    <row r="293" spans="1:3">
      <c r="A293">
        <f t="shared" si="9"/>
        <v>42</v>
      </c>
      <c r="B293" s="3" t="str">
        <f t="shared" si="8"/>
        <v>sábado 42</v>
      </c>
      <c r="C293" s="3">
        <v>45766</v>
      </c>
    </row>
    <row r="294" spans="1:3">
      <c r="A294">
        <f t="shared" si="9"/>
        <v>42</v>
      </c>
      <c r="B294" s="3" t="str">
        <f t="shared" si="8"/>
        <v>domingo 42</v>
      </c>
      <c r="C294" s="3">
        <v>45767</v>
      </c>
    </row>
    <row r="295" spans="1:3">
      <c r="A295">
        <f t="shared" si="9"/>
        <v>43</v>
      </c>
      <c r="B295" s="3" t="str">
        <f t="shared" si="8"/>
        <v>segunda-feira 43</v>
      </c>
      <c r="C295" s="3">
        <v>45768</v>
      </c>
    </row>
    <row r="296" spans="1:3">
      <c r="A296">
        <f t="shared" si="9"/>
        <v>43</v>
      </c>
      <c r="B296" s="3" t="str">
        <f t="shared" si="8"/>
        <v>terça-feira 43</v>
      </c>
      <c r="C296" s="3">
        <v>45769</v>
      </c>
    </row>
    <row r="297" spans="1:3">
      <c r="A297">
        <f t="shared" si="9"/>
        <v>43</v>
      </c>
      <c r="B297" s="3" t="str">
        <f t="shared" si="8"/>
        <v>quarta-feira 43</v>
      </c>
      <c r="C297" s="3">
        <v>45770</v>
      </c>
    </row>
    <row r="298" spans="1:3">
      <c r="A298">
        <f t="shared" si="9"/>
        <v>43</v>
      </c>
      <c r="B298" s="3" t="str">
        <f t="shared" si="8"/>
        <v>quinta-feira 43</v>
      </c>
      <c r="C298" s="3">
        <v>45771</v>
      </c>
    </row>
    <row r="299" spans="1:3">
      <c r="A299">
        <f t="shared" si="9"/>
        <v>43</v>
      </c>
      <c r="B299" s="3" t="str">
        <f t="shared" si="8"/>
        <v>sexta-feira 43</v>
      </c>
      <c r="C299" s="3">
        <v>45772</v>
      </c>
    </row>
    <row r="300" spans="1:3">
      <c r="A300">
        <f t="shared" si="9"/>
        <v>43</v>
      </c>
      <c r="B300" s="3" t="str">
        <f t="shared" si="8"/>
        <v>sábado 43</v>
      </c>
      <c r="C300" s="3">
        <v>45773</v>
      </c>
    </row>
    <row r="301" spans="1:3">
      <c r="A301">
        <f t="shared" si="9"/>
        <v>43</v>
      </c>
      <c r="B301" s="3" t="str">
        <f t="shared" si="8"/>
        <v>domingo 43</v>
      </c>
      <c r="C301" s="3">
        <v>45774</v>
      </c>
    </row>
    <row r="302" spans="1:3">
      <c r="A302">
        <f t="shared" si="9"/>
        <v>44</v>
      </c>
      <c r="B302" s="3" t="str">
        <f t="shared" si="8"/>
        <v>segunda-feira 44</v>
      </c>
      <c r="C302" s="3">
        <v>45775</v>
      </c>
    </row>
    <row r="303" spans="1:3">
      <c r="A303">
        <f t="shared" si="9"/>
        <v>44</v>
      </c>
      <c r="B303" s="3" t="str">
        <f t="shared" si="8"/>
        <v>terça-feira 44</v>
      </c>
      <c r="C303" s="3">
        <v>45776</v>
      </c>
    </row>
    <row r="304" spans="1:3">
      <c r="A304">
        <f t="shared" si="9"/>
        <v>44</v>
      </c>
      <c r="B304" s="3" t="str">
        <f t="shared" si="8"/>
        <v>quarta-feira 44</v>
      </c>
      <c r="C304" s="3">
        <v>45777</v>
      </c>
    </row>
    <row r="305" spans="1:3">
      <c r="A305">
        <f t="shared" si="9"/>
        <v>44</v>
      </c>
      <c r="B305" s="3" t="str">
        <f t="shared" si="8"/>
        <v>quinta-feira 44</v>
      </c>
      <c r="C305" s="3">
        <v>45778</v>
      </c>
    </row>
    <row r="306" spans="1:3">
      <c r="A306">
        <f t="shared" si="9"/>
        <v>44</v>
      </c>
      <c r="B306" s="3" t="str">
        <f t="shared" si="8"/>
        <v>sexta-feira 44</v>
      </c>
      <c r="C306" s="3">
        <v>45779</v>
      </c>
    </row>
    <row r="307" spans="1:3">
      <c r="A307">
        <f t="shared" si="9"/>
        <v>44</v>
      </c>
      <c r="B307" s="3" t="str">
        <f t="shared" si="8"/>
        <v>sábado 44</v>
      </c>
      <c r="C307" s="3">
        <v>45780</v>
      </c>
    </row>
    <row r="308" spans="1:3">
      <c r="A308">
        <f t="shared" si="9"/>
        <v>44</v>
      </c>
      <c r="B308" s="3" t="str">
        <f t="shared" si="8"/>
        <v>domingo 44</v>
      </c>
      <c r="C308" s="3">
        <v>45781</v>
      </c>
    </row>
    <row r="309" spans="1:3">
      <c r="A309">
        <f t="shared" si="9"/>
        <v>45</v>
      </c>
      <c r="B309" s="3" t="str">
        <f t="shared" si="8"/>
        <v>segunda-feira 45</v>
      </c>
      <c r="C309" s="3">
        <v>45782</v>
      </c>
    </row>
    <row r="310" spans="1:3">
      <c r="A310">
        <f t="shared" si="9"/>
        <v>45</v>
      </c>
      <c r="B310" s="3" t="str">
        <f t="shared" si="8"/>
        <v>terça-feira 45</v>
      </c>
      <c r="C310" s="3">
        <v>45783</v>
      </c>
    </row>
    <row r="311" spans="1:3">
      <c r="A311">
        <f t="shared" si="9"/>
        <v>45</v>
      </c>
      <c r="B311" s="3" t="str">
        <f t="shared" si="8"/>
        <v>quarta-feira 45</v>
      </c>
      <c r="C311" s="3">
        <v>45784</v>
      </c>
    </row>
    <row r="312" spans="1:3">
      <c r="A312">
        <f t="shared" si="9"/>
        <v>45</v>
      </c>
      <c r="B312" s="3" t="str">
        <f t="shared" si="8"/>
        <v>quinta-feira 45</v>
      </c>
      <c r="C312" s="3">
        <v>45785</v>
      </c>
    </row>
    <row r="313" spans="1:3">
      <c r="A313">
        <f t="shared" si="9"/>
        <v>45</v>
      </c>
      <c r="B313" s="3" t="str">
        <f t="shared" si="8"/>
        <v>sexta-feira 45</v>
      </c>
      <c r="C313" s="3">
        <v>45786</v>
      </c>
    </row>
    <row r="314" spans="1:3">
      <c r="A314">
        <f t="shared" si="9"/>
        <v>45</v>
      </c>
      <c r="B314" s="3" t="str">
        <f t="shared" si="8"/>
        <v>sábado 45</v>
      </c>
      <c r="C314" s="3">
        <v>45787</v>
      </c>
    </row>
    <row r="315" spans="1:3">
      <c r="A315">
        <f t="shared" si="9"/>
        <v>45</v>
      </c>
      <c r="B315" s="3" t="str">
        <f t="shared" si="8"/>
        <v>domingo 45</v>
      </c>
      <c r="C315" s="3">
        <v>45788</v>
      </c>
    </row>
    <row r="316" spans="1:3">
      <c r="A316">
        <f t="shared" si="9"/>
        <v>46</v>
      </c>
      <c r="B316" s="3" t="str">
        <f t="shared" si="8"/>
        <v>segunda-feira 46</v>
      </c>
      <c r="C316" s="3">
        <v>45789</v>
      </c>
    </row>
    <row r="317" spans="1:3">
      <c r="A317">
        <f t="shared" si="9"/>
        <v>46</v>
      </c>
      <c r="B317" s="3" t="str">
        <f t="shared" si="8"/>
        <v>terça-feira 46</v>
      </c>
      <c r="C317" s="3">
        <v>45790</v>
      </c>
    </row>
    <row r="318" spans="1:3">
      <c r="A318">
        <f t="shared" si="9"/>
        <v>46</v>
      </c>
      <c r="B318" s="3" t="str">
        <f t="shared" si="8"/>
        <v>quarta-feira 46</v>
      </c>
      <c r="C318" s="3">
        <v>45791</v>
      </c>
    </row>
    <row r="319" spans="1:3">
      <c r="A319">
        <f t="shared" si="9"/>
        <v>46</v>
      </c>
      <c r="B319" s="3" t="str">
        <f t="shared" si="8"/>
        <v>quinta-feira 46</v>
      </c>
      <c r="C319" s="3">
        <v>45792</v>
      </c>
    </row>
    <row r="320" spans="1:3">
      <c r="A320">
        <f t="shared" si="9"/>
        <v>46</v>
      </c>
      <c r="B320" s="3" t="str">
        <f t="shared" si="8"/>
        <v>sexta-feira 46</v>
      </c>
      <c r="C320" s="3">
        <v>45793</v>
      </c>
    </row>
    <row r="321" spans="1:3">
      <c r="A321">
        <f t="shared" si="9"/>
        <v>46</v>
      </c>
      <c r="B321" s="3" t="str">
        <f t="shared" si="8"/>
        <v>sábado 46</v>
      </c>
      <c r="C321" s="3">
        <v>45794</v>
      </c>
    </row>
    <row r="322" spans="1:3">
      <c r="A322">
        <f t="shared" si="9"/>
        <v>46</v>
      </c>
      <c r="B322" s="3" t="str">
        <f t="shared" si="8"/>
        <v>domingo 46</v>
      </c>
      <c r="C322" s="3">
        <v>45795</v>
      </c>
    </row>
    <row r="323" spans="1:3">
      <c r="A323">
        <f t="shared" si="9"/>
        <v>47</v>
      </c>
      <c r="B323" s="3" t="str">
        <f t="shared" ref="B323:B386" si="10">TEXT(C323,"DDDD")&amp;" "&amp;A323</f>
        <v>segunda-feira 47</v>
      </c>
      <c r="C323" s="3">
        <v>45796</v>
      </c>
    </row>
    <row r="324" spans="1:3">
      <c r="A324">
        <f t="shared" si="9"/>
        <v>47</v>
      </c>
      <c r="B324" s="3" t="str">
        <f t="shared" si="10"/>
        <v>terça-feira 47</v>
      </c>
      <c r="C324" s="3">
        <v>45797</v>
      </c>
    </row>
    <row r="325" spans="1:3">
      <c r="A325">
        <f t="shared" si="9"/>
        <v>47</v>
      </c>
      <c r="B325" s="3" t="str">
        <f t="shared" si="10"/>
        <v>quarta-feira 47</v>
      </c>
      <c r="C325" s="3">
        <v>45798</v>
      </c>
    </row>
    <row r="326" spans="1:3">
      <c r="A326">
        <f t="shared" si="9"/>
        <v>47</v>
      </c>
      <c r="B326" s="3" t="str">
        <f t="shared" si="10"/>
        <v>quinta-feira 47</v>
      </c>
      <c r="C326" s="3">
        <v>45799</v>
      </c>
    </row>
    <row r="327" spans="1:3">
      <c r="A327">
        <f t="shared" si="9"/>
        <v>47</v>
      </c>
      <c r="B327" s="3" t="str">
        <f t="shared" si="10"/>
        <v>sexta-feira 47</v>
      </c>
      <c r="C327" s="3">
        <v>45800</v>
      </c>
    </row>
    <row r="328" spans="1:3">
      <c r="A328">
        <f t="shared" si="9"/>
        <v>47</v>
      </c>
      <c r="B328" s="3" t="str">
        <f t="shared" si="10"/>
        <v>sábado 47</v>
      </c>
      <c r="C328" s="3">
        <v>45801</v>
      </c>
    </row>
    <row r="329" spans="1:3">
      <c r="A329">
        <f t="shared" ref="A329:A392" si="11">A322+1</f>
        <v>47</v>
      </c>
      <c r="B329" s="3" t="str">
        <f t="shared" si="10"/>
        <v>domingo 47</v>
      </c>
      <c r="C329" s="3">
        <v>45802</v>
      </c>
    </row>
    <row r="330" spans="1:3">
      <c r="A330">
        <f t="shared" si="11"/>
        <v>48</v>
      </c>
      <c r="B330" s="3" t="str">
        <f t="shared" si="10"/>
        <v>segunda-feira 48</v>
      </c>
      <c r="C330" s="3">
        <v>45803</v>
      </c>
    </row>
    <row r="331" spans="1:3">
      <c r="A331">
        <f t="shared" si="11"/>
        <v>48</v>
      </c>
      <c r="B331" s="3" t="str">
        <f t="shared" si="10"/>
        <v>terça-feira 48</v>
      </c>
      <c r="C331" s="3">
        <v>45804</v>
      </c>
    </row>
    <row r="332" spans="1:3">
      <c r="A332">
        <f t="shared" si="11"/>
        <v>48</v>
      </c>
      <c r="B332" s="3" t="str">
        <f t="shared" si="10"/>
        <v>quarta-feira 48</v>
      </c>
      <c r="C332" s="3">
        <v>45805</v>
      </c>
    </row>
    <row r="333" spans="1:3">
      <c r="A333">
        <f t="shared" si="11"/>
        <v>48</v>
      </c>
      <c r="B333" s="3" t="str">
        <f t="shared" si="10"/>
        <v>quinta-feira 48</v>
      </c>
      <c r="C333" s="3">
        <v>45806</v>
      </c>
    </row>
    <row r="334" spans="1:3">
      <c r="A334">
        <f t="shared" si="11"/>
        <v>48</v>
      </c>
      <c r="B334" s="3" t="str">
        <f t="shared" si="10"/>
        <v>sexta-feira 48</v>
      </c>
      <c r="C334" s="3">
        <v>45807</v>
      </c>
    </row>
    <row r="335" spans="1:3">
      <c r="A335">
        <f t="shared" si="11"/>
        <v>48</v>
      </c>
      <c r="B335" s="3" t="str">
        <f t="shared" si="10"/>
        <v>sábado 48</v>
      </c>
      <c r="C335" s="3">
        <v>45808</v>
      </c>
    </row>
    <row r="336" spans="1:3">
      <c r="A336">
        <f t="shared" si="11"/>
        <v>48</v>
      </c>
      <c r="B336" s="3" t="str">
        <f t="shared" si="10"/>
        <v>domingo 48</v>
      </c>
      <c r="C336" s="3">
        <v>45809</v>
      </c>
    </row>
    <row r="337" spans="1:3">
      <c r="A337">
        <f t="shared" si="11"/>
        <v>49</v>
      </c>
      <c r="B337" s="3" t="str">
        <f t="shared" si="10"/>
        <v>segunda-feira 49</v>
      </c>
      <c r="C337" s="3">
        <v>45810</v>
      </c>
    </row>
    <row r="338" spans="1:3">
      <c r="A338">
        <f t="shared" si="11"/>
        <v>49</v>
      </c>
      <c r="B338" s="3" t="str">
        <f t="shared" si="10"/>
        <v>terça-feira 49</v>
      </c>
      <c r="C338" s="3">
        <v>45811</v>
      </c>
    </row>
    <row r="339" spans="1:3">
      <c r="A339">
        <f t="shared" si="11"/>
        <v>49</v>
      </c>
      <c r="B339" s="3" t="str">
        <f t="shared" si="10"/>
        <v>quarta-feira 49</v>
      </c>
      <c r="C339" s="3">
        <v>45812</v>
      </c>
    </row>
    <row r="340" spans="1:3">
      <c r="A340">
        <f t="shared" si="11"/>
        <v>49</v>
      </c>
      <c r="B340" s="3" t="str">
        <f t="shared" si="10"/>
        <v>quinta-feira 49</v>
      </c>
      <c r="C340" s="3">
        <v>45813</v>
      </c>
    </row>
    <row r="341" spans="1:3">
      <c r="A341">
        <f t="shared" si="11"/>
        <v>49</v>
      </c>
      <c r="B341" s="3" t="str">
        <f t="shared" si="10"/>
        <v>sexta-feira 49</v>
      </c>
      <c r="C341" s="3">
        <v>45814</v>
      </c>
    </row>
    <row r="342" spans="1:3">
      <c r="A342">
        <f t="shared" si="11"/>
        <v>49</v>
      </c>
      <c r="B342" s="3" t="str">
        <f t="shared" si="10"/>
        <v>sábado 49</v>
      </c>
      <c r="C342" s="3">
        <v>45815</v>
      </c>
    </row>
    <row r="343" spans="1:3">
      <c r="A343">
        <f t="shared" si="11"/>
        <v>49</v>
      </c>
      <c r="B343" s="3" t="str">
        <f t="shared" si="10"/>
        <v>domingo 49</v>
      </c>
      <c r="C343" s="3">
        <v>45816</v>
      </c>
    </row>
    <row r="344" spans="1:3">
      <c r="A344">
        <f t="shared" si="11"/>
        <v>50</v>
      </c>
      <c r="B344" s="3" t="str">
        <f t="shared" si="10"/>
        <v>segunda-feira 50</v>
      </c>
      <c r="C344" s="3">
        <v>45817</v>
      </c>
    </row>
    <row r="345" spans="1:3">
      <c r="A345">
        <f t="shared" si="11"/>
        <v>50</v>
      </c>
      <c r="B345" s="3" t="str">
        <f t="shared" si="10"/>
        <v>terça-feira 50</v>
      </c>
      <c r="C345" s="3">
        <v>45818</v>
      </c>
    </row>
    <row r="346" spans="1:3">
      <c r="A346">
        <f t="shared" si="11"/>
        <v>50</v>
      </c>
      <c r="B346" s="3" t="str">
        <f t="shared" si="10"/>
        <v>quarta-feira 50</v>
      </c>
      <c r="C346" s="3">
        <v>45819</v>
      </c>
    </row>
    <row r="347" spans="1:3">
      <c r="A347">
        <f t="shared" si="11"/>
        <v>50</v>
      </c>
      <c r="B347" s="3" t="str">
        <f t="shared" si="10"/>
        <v>quinta-feira 50</v>
      </c>
      <c r="C347" s="3">
        <v>45820</v>
      </c>
    </row>
    <row r="348" spans="1:3">
      <c r="A348">
        <f t="shared" si="11"/>
        <v>50</v>
      </c>
      <c r="B348" s="3" t="str">
        <f t="shared" si="10"/>
        <v>sexta-feira 50</v>
      </c>
      <c r="C348" s="3">
        <v>45821</v>
      </c>
    </row>
    <row r="349" spans="1:3">
      <c r="A349">
        <f t="shared" si="11"/>
        <v>50</v>
      </c>
      <c r="B349" s="3" t="str">
        <f t="shared" si="10"/>
        <v>sábado 50</v>
      </c>
      <c r="C349" s="3">
        <v>45822</v>
      </c>
    </row>
    <row r="350" spans="1:3">
      <c r="A350">
        <f t="shared" si="11"/>
        <v>50</v>
      </c>
      <c r="B350" s="3" t="str">
        <f t="shared" si="10"/>
        <v>domingo 50</v>
      </c>
      <c r="C350" s="3">
        <v>45823</v>
      </c>
    </row>
    <row r="351" spans="1:3">
      <c r="A351">
        <f t="shared" si="11"/>
        <v>51</v>
      </c>
      <c r="B351" s="3" t="str">
        <f t="shared" si="10"/>
        <v>segunda-feira 51</v>
      </c>
      <c r="C351" s="3">
        <v>45824</v>
      </c>
    </row>
    <row r="352" spans="1:3">
      <c r="A352">
        <f t="shared" si="11"/>
        <v>51</v>
      </c>
      <c r="B352" s="3" t="str">
        <f t="shared" si="10"/>
        <v>terça-feira 51</v>
      </c>
      <c r="C352" s="3">
        <v>45825</v>
      </c>
    </row>
    <row r="353" spans="1:3">
      <c r="A353">
        <f t="shared" si="11"/>
        <v>51</v>
      </c>
      <c r="B353" s="3" t="str">
        <f t="shared" si="10"/>
        <v>quarta-feira 51</v>
      </c>
      <c r="C353" s="3">
        <v>45826</v>
      </c>
    </row>
    <row r="354" spans="1:3">
      <c r="A354">
        <f t="shared" si="11"/>
        <v>51</v>
      </c>
      <c r="B354" s="3" t="str">
        <f t="shared" si="10"/>
        <v>quinta-feira 51</v>
      </c>
      <c r="C354" s="3">
        <v>45827</v>
      </c>
    </row>
    <row r="355" spans="1:3">
      <c r="A355">
        <f t="shared" si="11"/>
        <v>51</v>
      </c>
      <c r="B355" s="3" t="str">
        <f t="shared" si="10"/>
        <v>sexta-feira 51</v>
      </c>
      <c r="C355" s="3">
        <v>45828</v>
      </c>
    </row>
    <row r="356" spans="1:3">
      <c r="A356">
        <f t="shared" si="11"/>
        <v>51</v>
      </c>
      <c r="B356" s="3" t="str">
        <f t="shared" si="10"/>
        <v>sábado 51</v>
      </c>
      <c r="C356" s="3">
        <v>45829</v>
      </c>
    </row>
    <row r="357" spans="1:3">
      <c r="A357">
        <f t="shared" si="11"/>
        <v>51</v>
      </c>
      <c r="B357" s="3" t="str">
        <f t="shared" si="10"/>
        <v>domingo 51</v>
      </c>
      <c r="C357" s="3">
        <v>45830</v>
      </c>
    </row>
    <row r="358" spans="1:3">
      <c r="A358">
        <f t="shared" si="11"/>
        <v>52</v>
      </c>
      <c r="B358" s="3" t="str">
        <f t="shared" si="10"/>
        <v>segunda-feira 52</v>
      </c>
      <c r="C358" s="3">
        <v>45831</v>
      </c>
    </row>
    <row r="359" spans="1:3">
      <c r="A359">
        <f t="shared" si="11"/>
        <v>52</v>
      </c>
      <c r="B359" s="3" t="str">
        <f t="shared" si="10"/>
        <v>terça-feira 52</v>
      </c>
      <c r="C359" s="3">
        <v>45832</v>
      </c>
    </row>
    <row r="360" spans="1:3">
      <c r="A360">
        <f t="shared" si="11"/>
        <v>52</v>
      </c>
      <c r="B360" s="3" t="str">
        <f t="shared" si="10"/>
        <v>quarta-feira 52</v>
      </c>
      <c r="C360" s="3">
        <v>45833</v>
      </c>
    </row>
    <row r="361" spans="1:3">
      <c r="A361">
        <f t="shared" si="11"/>
        <v>52</v>
      </c>
      <c r="B361" s="3" t="str">
        <f t="shared" si="10"/>
        <v>quinta-feira 52</v>
      </c>
      <c r="C361" s="3">
        <v>45834</v>
      </c>
    </row>
    <row r="362" spans="1:3">
      <c r="A362">
        <f t="shared" si="11"/>
        <v>52</v>
      </c>
      <c r="B362" s="3" t="str">
        <f t="shared" si="10"/>
        <v>sexta-feira 52</v>
      </c>
      <c r="C362" s="3">
        <v>45835</v>
      </c>
    </row>
    <row r="363" spans="1:3">
      <c r="A363">
        <f t="shared" si="11"/>
        <v>52</v>
      </c>
      <c r="B363" s="3" t="str">
        <f t="shared" si="10"/>
        <v>sábado 52</v>
      </c>
      <c r="C363" s="3">
        <v>45836</v>
      </c>
    </row>
    <row r="364" spans="1:3">
      <c r="A364">
        <f t="shared" si="11"/>
        <v>52</v>
      </c>
      <c r="B364" s="3" t="str">
        <f t="shared" si="10"/>
        <v>domingo 52</v>
      </c>
      <c r="C364" s="3">
        <v>45837</v>
      </c>
    </row>
    <row r="365" spans="1:3">
      <c r="A365">
        <f t="shared" si="11"/>
        <v>53</v>
      </c>
      <c r="B365" s="3" t="str">
        <f t="shared" si="10"/>
        <v>segunda-feira 53</v>
      </c>
      <c r="C365" s="3">
        <v>45838</v>
      </c>
    </row>
    <row r="366" spans="1:3">
      <c r="A366">
        <f t="shared" si="11"/>
        <v>53</v>
      </c>
      <c r="B366" s="3" t="str">
        <f t="shared" si="10"/>
        <v>terça-feira 53</v>
      </c>
      <c r="C366" s="3">
        <v>45839</v>
      </c>
    </row>
    <row r="367" spans="1:3">
      <c r="A367">
        <f t="shared" si="11"/>
        <v>53</v>
      </c>
      <c r="B367" s="3" t="str">
        <f t="shared" si="10"/>
        <v>quarta-feira 53</v>
      </c>
      <c r="C367" s="3">
        <v>45840</v>
      </c>
    </row>
    <row r="368" spans="1:3">
      <c r="A368">
        <f t="shared" si="11"/>
        <v>53</v>
      </c>
      <c r="B368" s="3" t="str">
        <f t="shared" si="10"/>
        <v>quinta-feira 53</v>
      </c>
      <c r="C368" s="3">
        <v>45841</v>
      </c>
    </row>
    <row r="369" spans="1:3">
      <c r="A369">
        <f t="shared" si="11"/>
        <v>53</v>
      </c>
      <c r="B369" s="3" t="str">
        <f t="shared" si="10"/>
        <v>sexta-feira 53</v>
      </c>
      <c r="C369" s="3">
        <v>45842</v>
      </c>
    </row>
    <row r="370" spans="1:3">
      <c r="A370">
        <f t="shared" si="11"/>
        <v>53</v>
      </c>
      <c r="B370" s="3" t="str">
        <f t="shared" si="10"/>
        <v>sábado 53</v>
      </c>
      <c r="C370" s="3">
        <v>45843</v>
      </c>
    </row>
    <row r="371" spans="1:3">
      <c r="A371">
        <f t="shared" si="11"/>
        <v>53</v>
      </c>
      <c r="B371" s="3" t="str">
        <f t="shared" si="10"/>
        <v>domingo 53</v>
      </c>
      <c r="C371" s="3">
        <v>45844</v>
      </c>
    </row>
    <row r="372" spans="1:3">
      <c r="A372">
        <f t="shared" si="11"/>
        <v>54</v>
      </c>
      <c r="B372" s="3" t="str">
        <f t="shared" si="10"/>
        <v>segunda-feira 54</v>
      </c>
      <c r="C372" s="3">
        <v>45845</v>
      </c>
    </row>
    <row r="373" spans="1:3">
      <c r="A373">
        <f t="shared" si="11"/>
        <v>54</v>
      </c>
      <c r="B373" s="3" t="str">
        <f t="shared" si="10"/>
        <v>terça-feira 54</v>
      </c>
      <c r="C373" s="3">
        <v>45846</v>
      </c>
    </row>
    <row r="374" spans="1:3">
      <c r="A374">
        <f t="shared" si="11"/>
        <v>54</v>
      </c>
      <c r="B374" s="3" t="str">
        <f t="shared" si="10"/>
        <v>quarta-feira 54</v>
      </c>
      <c r="C374" s="3">
        <v>45847</v>
      </c>
    </row>
    <row r="375" spans="1:3">
      <c r="A375">
        <f t="shared" si="11"/>
        <v>54</v>
      </c>
      <c r="B375" s="3" t="str">
        <f t="shared" si="10"/>
        <v>quinta-feira 54</v>
      </c>
      <c r="C375" s="3">
        <v>45848</v>
      </c>
    </row>
    <row r="376" spans="1:3">
      <c r="A376">
        <f t="shared" si="11"/>
        <v>54</v>
      </c>
      <c r="B376" s="3" t="str">
        <f t="shared" si="10"/>
        <v>sexta-feira 54</v>
      </c>
      <c r="C376" s="3">
        <v>45849</v>
      </c>
    </row>
    <row r="377" spans="1:3">
      <c r="A377">
        <f t="shared" si="11"/>
        <v>54</v>
      </c>
      <c r="B377" s="3" t="str">
        <f t="shared" si="10"/>
        <v>sábado 54</v>
      </c>
      <c r="C377" s="3">
        <v>45850</v>
      </c>
    </row>
    <row r="378" spans="1:3">
      <c r="A378">
        <f t="shared" si="11"/>
        <v>54</v>
      </c>
      <c r="B378" s="3" t="str">
        <f t="shared" si="10"/>
        <v>domingo 54</v>
      </c>
      <c r="C378" s="3">
        <v>45851</v>
      </c>
    </row>
    <row r="379" spans="1:3">
      <c r="A379">
        <f t="shared" si="11"/>
        <v>55</v>
      </c>
      <c r="B379" s="3" t="str">
        <f t="shared" si="10"/>
        <v>segunda-feira 55</v>
      </c>
      <c r="C379" s="3">
        <v>45852</v>
      </c>
    </row>
    <row r="380" spans="1:3">
      <c r="A380">
        <f t="shared" si="11"/>
        <v>55</v>
      </c>
      <c r="B380" s="3" t="str">
        <f t="shared" si="10"/>
        <v>terça-feira 55</v>
      </c>
      <c r="C380" s="3">
        <v>45853</v>
      </c>
    </row>
    <row r="381" spans="1:3">
      <c r="A381">
        <f t="shared" si="11"/>
        <v>55</v>
      </c>
      <c r="B381" s="3" t="str">
        <f t="shared" si="10"/>
        <v>quarta-feira 55</v>
      </c>
      <c r="C381" s="3">
        <v>45854</v>
      </c>
    </row>
    <row r="382" spans="1:3">
      <c r="A382">
        <f t="shared" si="11"/>
        <v>55</v>
      </c>
      <c r="B382" s="3" t="str">
        <f t="shared" si="10"/>
        <v>quinta-feira 55</v>
      </c>
      <c r="C382" s="3">
        <v>45855</v>
      </c>
    </row>
    <row r="383" spans="1:3">
      <c r="A383">
        <f t="shared" si="11"/>
        <v>55</v>
      </c>
      <c r="B383" s="3" t="str">
        <f t="shared" si="10"/>
        <v>sexta-feira 55</v>
      </c>
      <c r="C383" s="3">
        <v>45856</v>
      </c>
    </row>
    <row r="384" spans="1:3">
      <c r="A384">
        <f t="shared" si="11"/>
        <v>55</v>
      </c>
      <c r="B384" s="3" t="str">
        <f t="shared" si="10"/>
        <v>sábado 55</v>
      </c>
      <c r="C384" s="3">
        <v>45857</v>
      </c>
    </row>
    <row r="385" spans="1:3">
      <c r="A385">
        <f t="shared" si="11"/>
        <v>55</v>
      </c>
      <c r="B385" s="3" t="str">
        <f t="shared" si="10"/>
        <v>domingo 55</v>
      </c>
      <c r="C385" s="3">
        <v>45858</v>
      </c>
    </row>
    <row r="386" spans="1:3">
      <c r="A386">
        <f t="shared" si="11"/>
        <v>56</v>
      </c>
      <c r="B386" s="3" t="str">
        <f t="shared" si="10"/>
        <v>segunda-feira 56</v>
      </c>
      <c r="C386" s="3">
        <v>45859</v>
      </c>
    </row>
    <row r="387" spans="1:3">
      <c r="A387">
        <f t="shared" si="11"/>
        <v>56</v>
      </c>
      <c r="B387" s="3" t="str">
        <f t="shared" ref="B387:B450" si="12">TEXT(C387,"DDDD")&amp;" "&amp;A387</f>
        <v>terça-feira 56</v>
      </c>
      <c r="C387" s="3">
        <v>45860</v>
      </c>
    </row>
    <row r="388" spans="1:3">
      <c r="A388">
        <f t="shared" si="11"/>
        <v>56</v>
      </c>
      <c r="B388" s="3" t="str">
        <f t="shared" si="12"/>
        <v>quarta-feira 56</v>
      </c>
      <c r="C388" s="3">
        <v>45861</v>
      </c>
    </row>
    <row r="389" spans="1:3">
      <c r="A389">
        <f t="shared" si="11"/>
        <v>56</v>
      </c>
      <c r="B389" s="3" t="str">
        <f t="shared" si="12"/>
        <v>quinta-feira 56</v>
      </c>
      <c r="C389" s="3">
        <v>45862</v>
      </c>
    </row>
    <row r="390" spans="1:3">
      <c r="A390">
        <f t="shared" si="11"/>
        <v>56</v>
      </c>
      <c r="B390" s="3" t="str">
        <f t="shared" si="12"/>
        <v>sexta-feira 56</v>
      </c>
      <c r="C390" s="3">
        <v>45863</v>
      </c>
    </row>
    <row r="391" spans="1:3">
      <c r="A391">
        <f t="shared" si="11"/>
        <v>56</v>
      </c>
      <c r="B391" s="3" t="str">
        <f t="shared" si="12"/>
        <v>sábado 56</v>
      </c>
      <c r="C391" s="3">
        <v>45864</v>
      </c>
    </row>
    <row r="392" spans="1:3">
      <c r="A392">
        <f t="shared" si="11"/>
        <v>56</v>
      </c>
      <c r="B392" s="3" t="str">
        <f t="shared" si="12"/>
        <v>domingo 56</v>
      </c>
      <c r="C392" s="3">
        <v>45865</v>
      </c>
    </row>
    <row r="393" spans="1:3">
      <c r="A393">
        <f t="shared" ref="A393:A456" si="13">A386+1</f>
        <v>57</v>
      </c>
      <c r="B393" s="3" t="str">
        <f t="shared" si="12"/>
        <v>segunda-feira 57</v>
      </c>
      <c r="C393" s="3">
        <v>45866</v>
      </c>
    </row>
    <row r="394" spans="1:3">
      <c r="A394">
        <f t="shared" si="13"/>
        <v>57</v>
      </c>
      <c r="B394" s="3" t="str">
        <f t="shared" si="12"/>
        <v>terça-feira 57</v>
      </c>
      <c r="C394" s="3">
        <v>45867</v>
      </c>
    </row>
    <row r="395" spans="1:3">
      <c r="A395">
        <f t="shared" si="13"/>
        <v>57</v>
      </c>
      <c r="B395" s="3" t="str">
        <f t="shared" si="12"/>
        <v>quarta-feira 57</v>
      </c>
      <c r="C395" s="3">
        <v>45868</v>
      </c>
    </row>
    <row r="396" spans="1:3">
      <c r="A396">
        <f t="shared" si="13"/>
        <v>57</v>
      </c>
      <c r="B396" s="3" t="str">
        <f t="shared" si="12"/>
        <v>quinta-feira 57</v>
      </c>
      <c r="C396" s="3">
        <v>45869</v>
      </c>
    </row>
    <row r="397" spans="1:3">
      <c r="A397">
        <f t="shared" si="13"/>
        <v>57</v>
      </c>
      <c r="B397" s="3" t="str">
        <f t="shared" si="12"/>
        <v>sexta-feira 57</v>
      </c>
      <c r="C397" s="3">
        <v>45870</v>
      </c>
    </row>
    <row r="398" spans="1:3">
      <c r="A398">
        <f t="shared" si="13"/>
        <v>57</v>
      </c>
      <c r="B398" s="3" t="str">
        <f t="shared" si="12"/>
        <v>sábado 57</v>
      </c>
      <c r="C398" s="3">
        <v>45871</v>
      </c>
    </row>
    <row r="399" spans="1:3">
      <c r="A399">
        <f t="shared" si="13"/>
        <v>57</v>
      </c>
      <c r="B399" s="3" t="str">
        <f t="shared" si="12"/>
        <v>domingo 57</v>
      </c>
      <c r="C399" s="3">
        <v>45872</v>
      </c>
    </row>
    <row r="400" spans="1:3">
      <c r="A400">
        <f t="shared" si="13"/>
        <v>58</v>
      </c>
      <c r="B400" s="3" t="str">
        <f t="shared" si="12"/>
        <v>segunda-feira 58</v>
      </c>
      <c r="C400" s="3">
        <v>45873</v>
      </c>
    </row>
    <row r="401" spans="1:3">
      <c r="A401">
        <f t="shared" si="13"/>
        <v>58</v>
      </c>
      <c r="B401" s="3" t="str">
        <f t="shared" si="12"/>
        <v>terça-feira 58</v>
      </c>
      <c r="C401" s="3">
        <v>45874</v>
      </c>
    </row>
    <row r="402" spans="1:3">
      <c r="A402">
        <f t="shared" si="13"/>
        <v>58</v>
      </c>
      <c r="B402" s="3" t="str">
        <f t="shared" si="12"/>
        <v>quarta-feira 58</v>
      </c>
      <c r="C402" s="3">
        <v>45875</v>
      </c>
    </row>
    <row r="403" spans="1:3">
      <c r="A403">
        <f t="shared" si="13"/>
        <v>58</v>
      </c>
      <c r="B403" s="3" t="str">
        <f t="shared" si="12"/>
        <v>quinta-feira 58</v>
      </c>
      <c r="C403" s="3">
        <v>45876</v>
      </c>
    </row>
    <row r="404" spans="1:3">
      <c r="A404">
        <f t="shared" si="13"/>
        <v>58</v>
      </c>
      <c r="B404" s="3" t="str">
        <f t="shared" si="12"/>
        <v>sexta-feira 58</v>
      </c>
      <c r="C404" s="3">
        <v>45877</v>
      </c>
    </row>
    <row r="405" spans="1:3">
      <c r="A405">
        <f t="shared" si="13"/>
        <v>58</v>
      </c>
      <c r="B405" s="3" t="str">
        <f t="shared" si="12"/>
        <v>sábado 58</v>
      </c>
      <c r="C405" s="3">
        <v>45878</v>
      </c>
    </row>
    <row r="406" spans="1:3">
      <c r="A406">
        <f t="shared" si="13"/>
        <v>58</v>
      </c>
      <c r="B406" s="3" t="str">
        <f t="shared" si="12"/>
        <v>domingo 58</v>
      </c>
      <c r="C406" s="3">
        <v>45879</v>
      </c>
    </row>
    <row r="407" spans="1:3">
      <c r="A407">
        <f t="shared" si="13"/>
        <v>59</v>
      </c>
      <c r="B407" s="3" t="str">
        <f t="shared" si="12"/>
        <v>segunda-feira 59</v>
      </c>
      <c r="C407" s="3">
        <v>45880</v>
      </c>
    </row>
    <row r="408" spans="1:3">
      <c r="A408">
        <f t="shared" si="13"/>
        <v>59</v>
      </c>
      <c r="B408" s="3" t="str">
        <f t="shared" si="12"/>
        <v>terça-feira 59</v>
      </c>
      <c r="C408" s="3">
        <v>45881</v>
      </c>
    </row>
    <row r="409" spans="1:3">
      <c r="A409">
        <f t="shared" si="13"/>
        <v>59</v>
      </c>
      <c r="B409" s="3" t="str">
        <f t="shared" si="12"/>
        <v>quarta-feira 59</v>
      </c>
      <c r="C409" s="3">
        <v>45882</v>
      </c>
    </row>
    <row r="410" spans="1:3">
      <c r="A410">
        <f t="shared" si="13"/>
        <v>59</v>
      </c>
      <c r="B410" s="3" t="str">
        <f t="shared" si="12"/>
        <v>quinta-feira 59</v>
      </c>
      <c r="C410" s="3">
        <v>45883</v>
      </c>
    </row>
    <row r="411" spans="1:3">
      <c r="A411">
        <f t="shared" si="13"/>
        <v>59</v>
      </c>
      <c r="B411" s="3" t="str">
        <f t="shared" si="12"/>
        <v>sexta-feira 59</v>
      </c>
      <c r="C411" s="3">
        <v>45884</v>
      </c>
    </row>
    <row r="412" spans="1:3">
      <c r="A412">
        <f t="shared" si="13"/>
        <v>59</v>
      </c>
      <c r="B412" s="3" t="str">
        <f t="shared" si="12"/>
        <v>sábado 59</v>
      </c>
      <c r="C412" s="3">
        <v>45885</v>
      </c>
    </row>
    <row r="413" spans="1:3">
      <c r="A413">
        <f t="shared" si="13"/>
        <v>59</v>
      </c>
      <c r="B413" s="3" t="str">
        <f t="shared" si="12"/>
        <v>domingo 59</v>
      </c>
      <c r="C413" s="3">
        <v>45886</v>
      </c>
    </row>
    <row r="414" spans="1:3">
      <c r="A414">
        <f t="shared" si="13"/>
        <v>60</v>
      </c>
      <c r="B414" s="3" t="str">
        <f t="shared" si="12"/>
        <v>segunda-feira 60</v>
      </c>
      <c r="C414" s="3">
        <v>45887</v>
      </c>
    </row>
    <row r="415" spans="1:3">
      <c r="A415">
        <f t="shared" si="13"/>
        <v>60</v>
      </c>
      <c r="B415" s="3" t="str">
        <f t="shared" si="12"/>
        <v>terça-feira 60</v>
      </c>
      <c r="C415" s="3">
        <v>45888</v>
      </c>
    </row>
    <row r="416" spans="1:3">
      <c r="A416">
        <f t="shared" si="13"/>
        <v>60</v>
      </c>
      <c r="B416" s="3" t="str">
        <f t="shared" si="12"/>
        <v>quarta-feira 60</v>
      </c>
      <c r="C416" s="3">
        <v>45889</v>
      </c>
    </row>
    <row r="417" spans="1:3">
      <c r="A417">
        <f t="shared" si="13"/>
        <v>60</v>
      </c>
      <c r="B417" s="3" t="str">
        <f t="shared" si="12"/>
        <v>quinta-feira 60</v>
      </c>
      <c r="C417" s="3">
        <v>45890</v>
      </c>
    </row>
    <row r="418" spans="1:3">
      <c r="A418">
        <f t="shared" si="13"/>
        <v>60</v>
      </c>
      <c r="B418" s="3" t="str">
        <f t="shared" si="12"/>
        <v>sexta-feira 60</v>
      </c>
      <c r="C418" s="3">
        <v>45891</v>
      </c>
    </row>
    <row r="419" spans="1:3">
      <c r="A419">
        <f t="shared" si="13"/>
        <v>60</v>
      </c>
      <c r="B419" s="3" t="str">
        <f t="shared" si="12"/>
        <v>sábado 60</v>
      </c>
      <c r="C419" s="3">
        <v>45892</v>
      </c>
    </row>
    <row r="420" spans="1:3">
      <c r="A420">
        <f t="shared" si="13"/>
        <v>60</v>
      </c>
      <c r="B420" s="3" t="str">
        <f t="shared" si="12"/>
        <v>domingo 60</v>
      </c>
      <c r="C420" s="3">
        <v>45893</v>
      </c>
    </row>
    <row r="421" spans="1:3">
      <c r="A421">
        <f t="shared" si="13"/>
        <v>61</v>
      </c>
      <c r="B421" s="3" t="str">
        <f t="shared" si="12"/>
        <v>segunda-feira 61</v>
      </c>
      <c r="C421" s="3">
        <v>45894</v>
      </c>
    </row>
    <row r="422" spans="1:3">
      <c r="A422">
        <f t="shared" si="13"/>
        <v>61</v>
      </c>
      <c r="B422" s="3" t="str">
        <f t="shared" si="12"/>
        <v>terça-feira 61</v>
      </c>
      <c r="C422" s="3">
        <v>45895</v>
      </c>
    </row>
    <row r="423" spans="1:3">
      <c r="A423">
        <f t="shared" si="13"/>
        <v>61</v>
      </c>
      <c r="B423" s="3" t="str">
        <f t="shared" si="12"/>
        <v>quarta-feira 61</v>
      </c>
      <c r="C423" s="3">
        <v>45896</v>
      </c>
    </row>
    <row r="424" spans="1:3">
      <c r="A424">
        <f t="shared" si="13"/>
        <v>61</v>
      </c>
      <c r="B424" s="3" t="str">
        <f t="shared" si="12"/>
        <v>quinta-feira 61</v>
      </c>
      <c r="C424" s="3">
        <v>45897</v>
      </c>
    </row>
    <row r="425" spans="1:3">
      <c r="A425">
        <f t="shared" si="13"/>
        <v>61</v>
      </c>
      <c r="B425" s="3" t="str">
        <f t="shared" si="12"/>
        <v>sexta-feira 61</v>
      </c>
      <c r="C425" s="3">
        <v>45898</v>
      </c>
    </row>
    <row r="426" spans="1:3">
      <c r="A426">
        <f t="shared" si="13"/>
        <v>61</v>
      </c>
      <c r="B426" s="3" t="str">
        <f t="shared" si="12"/>
        <v>sábado 61</v>
      </c>
      <c r="C426" s="3">
        <v>45899</v>
      </c>
    </row>
    <row r="427" spans="1:3">
      <c r="A427">
        <f t="shared" si="13"/>
        <v>61</v>
      </c>
      <c r="B427" s="3" t="str">
        <f t="shared" si="12"/>
        <v>domingo 61</v>
      </c>
      <c r="C427" s="3">
        <v>45900</v>
      </c>
    </row>
    <row r="428" spans="1:3">
      <c r="A428">
        <f t="shared" si="13"/>
        <v>62</v>
      </c>
      <c r="B428" s="3" t="str">
        <f t="shared" si="12"/>
        <v>segunda-feira 62</v>
      </c>
      <c r="C428" s="3">
        <v>45901</v>
      </c>
    </row>
    <row r="429" spans="1:3">
      <c r="A429">
        <f t="shared" si="13"/>
        <v>62</v>
      </c>
      <c r="B429" s="3" t="str">
        <f t="shared" si="12"/>
        <v>terça-feira 62</v>
      </c>
      <c r="C429" s="3">
        <v>45902</v>
      </c>
    </row>
    <row r="430" spans="1:3">
      <c r="A430">
        <f t="shared" si="13"/>
        <v>62</v>
      </c>
      <c r="B430" s="3" t="str">
        <f t="shared" si="12"/>
        <v>quarta-feira 62</v>
      </c>
      <c r="C430" s="3">
        <v>45903</v>
      </c>
    </row>
    <row r="431" spans="1:3">
      <c r="A431">
        <f t="shared" si="13"/>
        <v>62</v>
      </c>
      <c r="B431" s="3" t="str">
        <f t="shared" si="12"/>
        <v>quinta-feira 62</v>
      </c>
      <c r="C431" s="3">
        <v>45904</v>
      </c>
    </row>
    <row r="432" spans="1:3">
      <c r="A432">
        <f t="shared" si="13"/>
        <v>62</v>
      </c>
      <c r="B432" s="3" t="str">
        <f t="shared" si="12"/>
        <v>sexta-feira 62</v>
      </c>
      <c r="C432" s="3">
        <v>45905</v>
      </c>
    </row>
    <row r="433" spans="1:3">
      <c r="A433">
        <f t="shared" si="13"/>
        <v>62</v>
      </c>
      <c r="B433" s="3" t="str">
        <f t="shared" si="12"/>
        <v>sábado 62</v>
      </c>
      <c r="C433" s="3">
        <v>45906</v>
      </c>
    </row>
    <row r="434" spans="1:3">
      <c r="A434">
        <f t="shared" si="13"/>
        <v>62</v>
      </c>
      <c r="B434" s="3" t="str">
        <f t="shared" si="12"/>
        <v>domingo 62</v>
      </c>
      <c r="C434" s="3">
        <v>45907</v>
      </c>
    </row>
    <row r="435" spans="1:3">
      <c r="A435">
        <f t="shared" si="13"/>
        <v>63</v>
      </c>
      <c r="B435" s="3" t="str">
        <f t="shared" si="12"/>
        <v>segunda-feira 63</v>
      </c>
      <c r="C435" s="3">
        <v>45908</v>
      </c>
    </row>
    <row r="436" spans="1:3">
      <c r="A436">
        <f t="shared" si="13"/>
        <v>63</v>
      </c>
      <c r="B436" s="3" t="str">
        <f t="shared" si="12"/>
        <v>terça-feira 63</v>
      </c>
      <c r="C436" s="3">
        <v>45909</v>
      </c>
    </row>
    <row r="437" spans="1:3">
      <c r="A437">
        <f t="shared" si="13"/>
        <v>63</v>
      </c>
      <c r="B437" s="3" t="str">
        <f t="shared" si="12"/>
        <v>quarta-feira 63</v>
      </c>
      <c r="C437" s="3">
        <v>45910</v>
      </c>
    </row>
    <row r="438" spans="1:3">
      <c r="A438">
        <f t="shared" si="13"/>
        <v>63</v>
      </c>
      <c r="B438" s="3" t="str">
        <f t="shared" si="12"/>
        <v>quinta-feira 63</v>
      </c>
      <c r="C438" s="3">
        <v>45911</v>
      </c>
    </row>
    <row r="439" spans="1:3">
      <c r="A439">
        <f t="shared" si="13"/>
        <v>63</v>
      </c>
      <c r="B439" s="3" t="str">
        <f t="shared" si="12"/>
        <v>sexta-feira 63</v>
      </c>
      <c r="C439" s="3">
        <v>45912</v>
      </c>
    </row>
    <row r="440" spans="1:3">
      <c r="A440">
        <f t="shared" si="13"/>
        <v>63</v>
      </c>
      <c r="B440" s="3" t="str">
        <f t="shared" si="12"/>
        <v>sábado 63</v>
      </c>
      <c r="C440" s="3">
        <v>45913</v>
      </c>
    </row>
    <row r="441" spans="1:3">
      <c r="A441">
        <f t="shared" si="13"/>
        <v>63</v>
      </c>
      <c r="B441" s="3" t="str">
        <f t="shared" si="12"/>
        <v>domingo 63</v>
      </c>
      <c r="C441" s="3">
        <v>45914</v>
      </c>
    </row>
    <row r="442" spans="1:3">
      <c r="A442">
        <f t="shared" si="13"/>
        <v>64</v>
      </c>
      <c r="B442" s="3" t="str">
        <f t="shared" si="12"/>
        <v>segunda-feira 64</v>
      </c>
      <c r="C442" s="3">
        <v>45915</v>
      </c>
    </row>
    <row r="443" spans="1:3">
      <c r="A443">
        <f t="shared" si="13"/>
        <v>64</v>
      </c>
      <c r="B443" s="3" t="str">
        <f t="shared" si="12"/>
        <v>terça-feira 64</v>
      </c>
      <c r="C443" s="3">
        <v>45916</v>
      </c>
    </row>
    <row r="444" spans="1:3">
      <c r="A444">
        <f t="shared" si="13"/>
        <v>64</v>
      </c>
      <c r="B444" s="3" t="str">
        <f t="shared" si="12"/>
        <v>quarta-feira 64</v>
      </c>
      <c r="C444" s="3">
        <v>45917</v>
      </c>
    </row>
    <row r="445" spans="1:3">
      <c r="A445">
        <f t="shared" si="13"/>
        <v>64</v>
      </c>
      <c r="B445" s="3" t="str">
        <f t="shared" si="12"/>
        <v>quinta-feira 64</v>
      </c>
      <c r="C445" s="3">
        <v>45918</v>
      </c>
    </row>
    <row r="446" spans="1:3">
      <c r="A446">
        <f t="shared" si="13"/>
        <v>64</v>
      </c>
      <c r="B446" s="3" t="str">
        <f t="shared" si="12"/>
        <v>sexta-feira 64</v>
      </c>
      <c r="C446" s="3">
        <v>45919</v>
      </c>
    </row>
    <row r="447" spans="1:3">
      <c r="A447">
        <f t="shared" si="13"/>
        <v>64</v>
      </c>
      <c r="B447" s="3" t="str">
        <f t="shared" si="12"/>
        <v>sábado 64</v>
      </c>
      <c r="C447" s="3">
        <v>45920</v>
      </c>
    </row>
    <row r="448" spans="1:3">
      <c r="A448">
        <f t="shared" si="13"/>
        <v>64</v>
      </c>
      <c r="B448" s="3" t="str">
        <f t="shared" si="12"/>
        <v>domingo 64</v>
      </c>
      <c r="C448" s="3">
        <v>45921</v>
      </c>
    </row>
    <row r="449" spans="1:3">
      <c r="A449">
        <f t="shared" si="13"/>
        <v>65</v>
      </c>
      <c r="B449" s="3" t="str">
        <f t="shared" si="12"/>
        <v>segunda-feira 65</v>
      </c>
      <c r="C449" s="3">
        <v>45922</v>
      </c>
    </row>
    <row r="450" spans="1:3">
      <c r="A450">
        <f t="shared" si="13"/>
        <v>65</v>
      </c>
      <c r="B450" s="3" t="str">
        <f t="shared" si="12"/>
        <v>terça-feira 65</v>
      </c>
      <c r="C450" s="3">
        <v>45923</v>
      </c>
    </row>
    <row r="451" spans="1:3">
      <c r="A451">
        <f t="shared" si="13"/>
        <v>65</v>
      </c>
      <c r="B451" s="3" t="str">
        <f t="shared" ref="B451:B514" si="14">TEXT(C451,"DDDD")&amp;" "&amp;A451</f>
        <v>quarta-feira 65</v>
      </c>
      <c r="C451" s="3">
        <v>45924</v>
      </c>
    </row>
    <row r="452" spans="1:3">
      <c r="A452">
        <f t="shared" si="13"/>
        <v>65</v>
      </c>
      <c r="B452" s="3" t="str">
        <f t="shared" si="14"/>
        <v>quinta-feira 65</v>
      </c>
      <c r="C452" s="3">
        <v>45925</v>
      </c>
    </row>
    <row r="453" spans="1:3">
      <c r="A453">
        <f t="shared" si="13"/>
        <v>65</v>
      </c>
      <c r="B453" s="3" t="str">
        <f t="shared" si="14"/>
        <v>sexta-feira 65</v>
      </c>
      <c r="C453" s="3">
        <v>45926</v>
      </c>
    </row>
    <row r="454" spans="1:3">
      <c r="A454">
        <f t="shared" si="13"/>
        <v>65</v>
      </c>
      <c r="B454" s="3" t="str">
        <f t="shared" si="14"/>
        <v>sábado 65</v>
      </c>
      <c r="C454" s="3">
        <v>45927</v>
      </c>
    </row>
    <row r="455" spans="1:3">
      <c r="A455">
        <f t="shared" si="13"/>
        <v>65</v>
      </c>
      <c r="B455" s="3" t="str">
        <f t="shared" si="14"/>
        <v>domingo 65</v>
      </c>
      <c r="C455" s="3">
        <v>45928</v>
      </c>
    </row>
    <row r="456" spans="1:3">
      <c r="A456">
        <f t="shared" si="13"/>
        <v>66</v>
      </c>
      <c r="B456" s="3" t="str">
        <f t="shared" si="14"/>
        <v>segunda-feira 66</v>
      </c>
      <c r="C456" s="3">
        <v>45929</v>
      </c>
    </row>
    <row r="457" spans="1:3">
      <c r="A457">
        <f t="shared" ref="A457:A520" si="15">A450+1</f>
        <v>66</v>
      </c>
      <c r="B457" s="3" t="str">
        <f t="shared" si="14"/>
        <v>terça-feira 66</v>
      </c>
      <c r="C457" s="3">
        <v>45930</v>
      </c>
    </row>
    <row r="458" spans="1:3">
      <c r="A458">
        <f t="shared" si="15"/>
        <v>66</v>
      </c>
      <c r="B458" s="3" t="str">
        <f t="shared" si="14"/>
        <v>quarta-feira 66</v>
      </c>
      <c r="C458" s="3">
        <v>45931</v>
      </c>
    </row>
    <row r="459" spans="1:3">
      <c r="A459">
        <f t="shared" si="15"/>
        <v>66</v>
      </c>
      <c r="B459" s="3" t="str">
        <f t="shared" si="14"/>
        <v>quinta-feira 66</v>
      </c>
      <c r="C459" s="3">
        <v>45932</v>
      </c>
    </row>
    <row r="460" spans="1:3">
      <c r="A460">
        <f t="shared" si="15"/>
        <v>66</v>
      </c>
      <c r="B460" s="3" t="str">
        <f t="shared" si="14"/>
        <v>sexta-feira 66</v>
      </c>
      <c r="C460" s="3">
        <v>45933</v>
      </c>
    </row>
    <row r="461" spans="1:3">
      <c r="A461">
        <f t="shared" si="15"/>
        <v>66</v>
      </c>
      <c r="B461" s="3" t="str">
        <f t="shared" si="14"/>
        <v>sábado 66</v>
      </c>
      <c r="C461" s="3">
        <v>45934</v>
      </c>
    </row>
    <row r="462" spans="1:3">
      <c r="A462">
        <f t="shared" si="15"/>
        <v>66</v>
      </c>
      <c r="B462" s="3" t="str">
        <f t="shared" si="14"/>
        <v>domingo 66</v>
      </c>
      <c r="C462" s="3">
        <v>45935</v>
      </c>
    </row>
    <row r="463" spans="1:3">
      <c r="A463">
        <f t="shared" si="15"/>
        <v>67</v>
      </c>
      <c r="B463" s="3" t="str">
        <f t="shared" si="14"/>
        <v>segunda-feira 67</v>
      </c>
      <c r="C463" s="3">
        <v>45936</v>
      </c>
    </row>
    <row r="464" spans="1:3">
      <c r="A464">
        <f t="shared" si="15"/>
        <v>67</v>
      </c>
      <c r="B464" s="3" t="str">
        <f t="shared" si="14"/>
        <v>terça-feira 67</v>
      </c>
      <c r="C464" s="3">
        <v>45937</v>
      </c>
    </row>
    <row r="465" spans="1:3">
      <c r="A465">
        <f t="shared" si="15"/>
        <v>67</v>
      </c>
      <c r="B465" s="3" t="str">
        <f t="shared" si="14"/>
        <v>quarta-feira 67</v>
      </c>
      <c r="C465" s="3">
        <v>45938</v>
      </c>
    </row>
    <row r="466" spans="1:3">
      <c r="A466">
        <f t="shared" si="15"/>
        <v>67</v>
      </c>
      <c r="B466" s="3" t="str">
        <f t="shared" si="14"/>
        <v>quinta-feira 67</v>
      </c>
      <c r="C466" s="3">
        <v>45939</v>
      </c>
    </row>
    <row r="467" spans="1:3">
      <c r="A467">
        <f t="shared" si="15"/>
        <v>67</v>
      </c>
      <c r="B467" s="3" t="str">
        <f t="shared" si="14"/>
        <v>sexta-feira 67</v>
      </c>
      <c r="C467" s="3">
        <v>45940</v>
      </c>
    </row>
    <row r="468" spans="1:3">
      <c r="A468">
        <f t="shared" si="15"/>
        <v>67</v>
      </c>
      <c r="B468" s="3" t="str">
        <f t="shared" si="14"/>
        <v>sábado 67</v>
      </c>
      <c r="C468" s="3">
        <v>45941</v>
      </c>
    </row>
    <row r="469" spans="1:3">
      <c r="A469">
        <f t="shared" si="15"/>
        <v>67</v>
      </c>
      <c r="B469" s="3" t="str">
        <f t="shared" si="14"/>
        <v>domingo 67</v>
      </c>
      <c r="C469" s="3">
        <v>45942</v>
      </c>
    </row>
    <row r="470" spans="1:3">
      <c r="A470">
        <f t="shared" si="15"/>
        <v>68</v>
      </c>
      <c r="B470" s="3" t="str">
        <f t="shared" si="14"/>
        <v>segunda-feira 68</v>
      </c>
      <c r="C470" s="3">
        <v>45943</v>
      </c>
    </row>
    <row r="471" spans="1:3">
      <c r="A471">
        <f t="shared" si="15"/>
        <v>68</v>
      </c>
      <c r="B471" s="3" t="str">
        <f t="shared" si="14"/>
        <v>terça-feira 68</v>
      </c>
      <c r="C471" s="3">
        <v>45944</v>
      </c>
    </row>
    <row r="472" spans="1:3">
      <c r="A472">
        <f t="shared" si="15"/>
        <v>68</v>
      </c>
      <c r="B472" s="3" t="str">
        <f t="shared" si="14"/>
        <v>quarta-feira 68</v>
      </c>
      <c r="C472" s="3">
        <v>45945</v>
      </c>
    </row>
    <row r="473" spans="1:3">
      <c r="A473">
        <f t="shared" si="15"/>
        <v>68</v>
      </c>
      <c r="B473" s="3" t="str">
        <f t="shared" si="14"/>
        <v>quinta-feira 68</v>
      </c>
      <c r="C473" s="3">
        <v>45946</v>
      </c>
    </row>
    <row r="474" spans="1:3">
      <c r="A474">
        <f t="shared" si="15"/>
        <v>68</v>
      </c>
      <c r="B474" s="3" t="str">
        <f t="shared" si="14"/>
        <v>sexta-feira 68</v>
      </c>
      <c r="C474" s="3">
        <v>45947</v>
      </c>
    </row>
    <row r="475" spans="1:3">
      <c r="A475">
        <f t="shared" si="15"/>
        <v>68</v>
      </c>
      <c r="B475" s="3" t="str">
        <f t="shared" si="14"/>
        <v>sábado 68</v>
      </c>
      <c r="C475" s="3">
        <v>45948</v>
      </c>
    </row>
    <row r="476" spans="1:3">
      <c r="A476">
        <f t="shared" si="15"/>
        <v>68</v>
      </c>
      <c r="B476" s="3" t="str">
        <f t="shared" si="14"/>
        <v>domingo 68</v>
      </c>
      <c r="C476" s="3">
        <v>45949</v>
      </c>
    </row>
    <row r="477" spans="1:3">
      <c r="A477">
        <f t="shared" si="15"/>
        <v>69</v>
      </c>
      <c r="B477" s="3" t="str">
        <f t="shared" si="14"/>
        <v>segunda-feira 69</v>
      </c>
      <c r="C477" s="3">
        <v>45950</v>
      </c>
    </row>
    <row r="478" spans="1:3">
      <c r="A478">
        <f t="shared" si="15"/>
        <v>69</v>
      </c>
      <c r="B478" s="3" t="str">
        <f t="shared" si="14"/>
        <v>terça-feira 69</v>
      </c>
      <c r="C478" s="3">
        <v>45951</v>
      </c>
    </row>
    <row r="479" spans="1:3">
      <c r="A479">
        <f t="shared" si="15"/>
        <v>69</v>
      </c>
      <c r="B479" s="3" t="str">
        <f t="shared" si="14"/>
        <v>quarta-feira 69</v>
      </c>
      <c r="C479" s="3">
        <v>45952</v>
      </c>
    </row>
    <row r="480" spans="1:3">
      <c r="A480">
        <f t="shared" si="15"/>
        <v>69</v>
      </c>
      <c r="B480" s="3" t="str">
        <f t="shared" si="14"/>
        <v>quinta-feira 69</v>
      </c>
      <c r="C480" s="3">
        <v>45953</v>
      </c>
    </row>
    <row r="481" spans="1:3">
      <c r="A481">
        <f t="shared" si="15"/>
        <v>69</v>
      </c>
      <c r="B481" s="3" t="str">
        <f t="shared" si="14"/>
        <v>sexta-feira 69</v>
      </c>
      <c r="C481" s="3">
        <v>45954</v>
      </c>
    </row>
    <row r="482" spans="1:3">
      <c r="A482">
        <f t="shared" si="15"/>
        <v>69</v>
      </c>
      <c r="B482" s="3" t="str">
        <f t="shared" si="14"/>
        <v>sábado 69</v>
      </c>
      <c r="C482" s="3">
        <v>45955</v>
      </c>
    </row>
    <row r="483" spans="1:3">
      <c r="A483">
        <f t="shared" si="15"/>
        <v>69</v>
      </c>
      <c r="B483" s="3" t="str">
        <f t="shared" si="14"/>
        <v>domingo 69</v>
      </c>
      <c r="C483" s="3">
        <v>45956</v>
      </c>
    </row>
    <row r="484" spans="1:3">
      <c r="A484">
        <f t="shared" si="15"/>
        <v>70</v>
      </c>
      <c r="B484" s="3" t="str">
        <f t="shared" si="14"/>
        <v>segunda-feira 70</v>
      </c>
      <c r="C484" s="3">
        <v>45957</v>
      </c>
    </row>
    <row r="485" spans="1:3">
      <c r="A485">
        <f t="shared" si="15"/>
        <v>70</v>
      </c>
      <c r="B485" s="3" t="str">
        <f t="shared" si="14"/>
        <v>terça-feira 70</v>
      </c>
      <c r="C485" s="3">
        <v>45958</v>
      </c>
    </row>
    <row r="486" spans="1:3">
      <c r="A486">
        <f t="shared" si="15"/>
        <v>70</v>
      </c>
      <c r="B486" s="3" t="str">
        <f t="shared" si="14"/>
        <v>quarta-feira 70</v>
      </c>
      <c r="C486" s="3">
        <v>45959</v>
      </c>
    </row>
    <row r="487" spans="1:3">
      <c r="A487">
        <f t="shared" si="15"/>
        <v>70</v>
      </c>
      <c r="B487" s="3" t="str">
        <f t="shared" si="14"/>
        <v>quinta-feira 70</v>
      </c>
      <c r="C487" s="3">
        <v>45960</v>
      </c>
    </row>
    <row r="488" spans="1:3">
      <c r="A488">
        <f t="shared" si="15"/>
        <v>70</v>
      </c>
      <c r="B488" s="3" t="str">
        <f t="shared" si="14"/>
        <v>sexta-feira 70</v>
      </c>
      <c r="C488" s="3">
        <v>45961</v>
      </c>
    </row>
    <row r="489" spans="1:3">
      <c r="A489">
        <f t="shared" si="15"/>
        <v>70</v>
      </c>
      <c r="B489" s="3" t="str">
        <f t="shared" si="14"/>
        <v>sábado 70</v>
      </c>
      <c r="C489" s="3">
        <v>45962</v>
      </c>
    </row>
    <row r="490" spans="1:3">
      <c r="A490">
        <f t="shared" si="15"/>
        <v>70</v>
      </c>
      <c r="B490" s="3" t="str">
        <f t="shared" si="14"/>
        <v>domingo 70</v>
      </c>
      <c r="C490" s="3">
        <v>45963</v>
      </c>
    </row>
    <row r="491" spans="1:3">
      <c r="A491">
        <f t="shared" si="15"/>
        <v>71</v>
      </c>
      <c r="B491" s="3" t="str">
        <f t="shared" si="14"/>
        <v>segunda-feira 71</v>
      </c>
      <c r="C491" s="3">
        <v>45964</v>
      </c>
    </row>
    <row r="492" spans="1:3">
      <c r="A492">
        <f t="shared" si="15"/>
        <v>71</v>
      </c>
      <c r="B492" s="3" t="str">
        <f t="shared" si="14"/>
        <v>terça-feira 71</v>
      </c>
      <c r="C492" s="3">
        <v>45965</v>
      </c>
    </row>
    <row r="493" spans="1:3">
      <c r="A493">
        <f t="shared" si="15"/>
        <v>71</v>
      </c>
      <c r="B493" s="3" t="str">
        <f t="shared" si="14"/>
        <v>quarta-feira 71</v>
      </c>
      <c r="C493" s="3">
        <v>45966</v>
      </c>
    </row>
    <row r="494" spans="1:3">
      <c r="A494">
        <f t="shared" si="15"/>
        <v>71</v>
      </c>
      <c r="B494" s="3" t="str">
        <f t="shared" si="14"/>
        <v>quinta-feira 71</v>
      </c>
      <c r="C494" s="3">
        <v>45967</v>
      </c>
    </row>
    <row r="495" spans="1:3">
      <c r="A495">
        <f t="shared" si="15"/>
        <v>71</v>
      </c>
      <c r="B495" s="3" t="str">
        <f t="shared" si="14"/>
        <v>sexta-feira 71</v>
      </c>
      <c r="C495" s="3">
        <v>45968</v>
      </c>
    </row>
    <row r="496" spans="1:3">
      <c r="A496">
        <f t="shared" si="15"/>
        <v>71</v>
      </c>
      <c r="B496" s="3" t="str">
        <f t="shared" si="14"/>
        <v>sábado 71</v>
      </c>
      <c r="C496" s="3">
        <v>45969</v>
      </c>
    </row>
    <row r="497" spans="1:3">
      <c r="A497">
        <f t="shared" si="15"/>
        <v>71</v>
      </c>
      <c r="B497" s="3" t="str">
        <f t="shared" si="14"/>
        <v>domingo 71</v>
      </c>
      <c r="C497" s="3">
        <v>45970</v>
      </c>
    </row>
    <row r="498" spans="1:3">
      <c r="A498">
        <f t="shared" si="15"/>
        <v>72</v>
      </c>
      <c r="B498" s="3" t="str">
        <f t="shared" si="14"/>
        <v>segunda-feira 72</v>
      </c>
      <c r="C498" s="3">
        <v>45971</v>
      </c>
    </row>
    <row r="499" spans="1:3">
      <c r="A499">
        <f t="shared" si="15"/>
        <v>72</v>
      </c>
      <c r="B499" s="3" t="str">
        <f t="shared" si="14"/>
        <v>terça-feira 72</v>
      </c>
      <c r="C499" s="3">
        <v>45972</v>
      </c>
    </row>
    <row r="500" spans="1:3">
      <c r="A500">
        <f t="shared" si="15"/>
        <v>72</v>
      </c>
      <c r="B500" s="3" t="str">
        <f t="shared" si="14"/>
        <v>quarta-feira 72</v>
      </c>
      <c r="C500" s="3">
        <v>45973</v>
      </c>
    </row>
    <row r="501" spans="1:3">
      <c r="A501">
        <f t="shared" si="15"/>
        <v>72</v>
      </c>
      <c r="B501" s="3" t="str">
        <f t="shared" si="14"/>
        <v>quinta-feira 72</v>
      </c>
      <c r="C501" s="3">
        <v>45974</v>
      </c>
    </row>
    <row r="502" spans="1:3">
      <c r="A502">
        <f t="shared" si="15"/>
        <v>72</v>
      </c>
      <c r="B502" s="3" t="str">
        <f t="shared" si="14"/>
        <v>sexta-feira 72</v>
      </c>
      <c r="C502" s="3">
        <v>45975</v>
      </c>
    </row>
    <row r="503" spans="1:3">
      <c r="A503">
        <f t="shared" si="15"/>
        <v>72</v>
      </c>
      <c r="B503" s="3" t="str">
        <f t="shared" si="14"/>
        <v>sábado 72</v>
      </c>
      <c r="C503" s="3">
        <v>45976</v>
      </c>
    </row>
    <row r="504" spans="1:3">
      <c r="A504">
        <f t="shared" si="15"/>
        <v>72</v>
      </c>
      <c r="B504" s="3" t="str">
        <f t="shared" si="14"/>
        <v>domingo 72</v>
      </c>
      <c r="C504" s="3">
        <v>45977</v>
      </c>
    </row>
    <row r="505" spans="1:3">
      <c r="A505">
        <f t="shared" si="15"/>
        <v>73</v>
      </c>
      <c r="B505" s="3" t="str">
        <f t="shared" si="14"/>
        <v>segunda-feira 73</v>
      </c>
      <c r="C505" s="3">
        <v>45978</v>
      </c>
    </row>
    <row r="506" spans="1:3">
      <c r="A506">
        <f t="shared" si="15"/>
        <v>73</v>
      </c>
      <c r="B506" s="3" t="str">
        <f t="shared" si="14"/>
        <v>terça-feira 73</v>
      </c>
      <c r="C506" s="3">
        <v>45979</v>
      </c>
    </row>
    <row r="507" spans="1:3">
      <c r="A507">
        <f t="shared" si="15"/>
        <v>73</v>
      </c>
      <c r="B507" s="3" t="str">
        <f t="shared" si="14"/>
        <v>quarta-feira 73</v>
      </c>
      <c r="C507" s="3">
        <v>45980</v>
      </c>
    </row>
    <row r="508" spans="1:3">
      <c r="A508">
        <f t="shared" si="15"/>
        <v>73</v>
      </c>
      <c r="B508" s="3" t="str">
        <f t="shared" si="14"/>
        <v>quinta-feira 73</v>
      </c>
      <c r="C508" s="3">
        <v>45981</v>
      </c>
    </row>
    <row r="509" spans="1:3">
      <c r="A509">
        <f t="shared" si="15"/>
        <v>73</v>
      </c>
      <c r="B509" s="3" t="str">
        <f t="shared" si="14"/>
        <v>sexta-feira 73</v>
      </c>
      <c r="C509" s="3">
        <v>45982</v>
      </c>
    </row>
    <row r="510" spans="1:3">
      <c r="A510">
        <f t="shared" si="15"/>
        <v>73</v>
      </c>
      <c r="B510" s="3" t="str">
        <f t="shared" si="14"/>
        <v>sábado 73</v>
      </c>
      <c r="C510" s="3">
        <v>45983</v>
      </c>
    </row>
    <row r="511" spans="1:3">
      <c r="A511">
        <f t="shared" si="15"/>
        <v>73</v>
      </c>
      <c r="B511" s="3" t="str">
        <f t="shared" si="14"/>
        <v>domingo 73</v>
      </c>
      <c r="C511" s="3">
        <v>45984</v>
      </c>
    </row>
    <row r="512" spans="1:3">
      <c r="A512">
        <f t="shared" si="15"/>
        <v>74</v>
      </c>
      <c r="B512" s="3" t="str">
        <f t="shared" si="14"/>
        <v>segunda-feira 74</v>
      </c>
      <c r="C512" s="3">
        <v>45985</v>
      </c>
    </row>
    <row r="513" spans="1:3">
      <c r="A513">
        <f t="shared" si="15"/>
        <v>74</v>
      </c>
      <c r="B513" s="3" t="str">
        <f t="shared" si="14"/>
        <v>terça-feira 74</v>
      </c>
      <c r="C513" s="3">
        <v>45986</v>
      </c>
    </row>
    <row r="514" spans="1:3">
      <c r="A514">
        <f t="shared" si="15"/>
        <v>74</v>
      </c>
      <c r="B514" s="3" t="str">
        <f t="shared" si="14"/>
        <v>quarta-feira 74</v>
      </c>
      <c r="C514" s="3">
        <v>45987</v>
      </c>
    </row>
    <row r="515" spans="1:3">
      <c r="A515">
        <f t="shared" si="15"/>
        <v>74</v>
      </c>
      <c r="B515" s="3" t="str">
        <f t="shared" ref="B515:B578" si="16">TEXT(C515,"DDDD")&amp;" "&amp;A515</f>
        <v>quinta-feira 74</v>
      </c>
      <c r="C515" s="3">
        <v>45988</v>
      </c>
    </row>
    <row r="516" spans="1:3">
      <c r="A516">
        <f t="shared" si="15"/>
        <v>74</v>
      </c>
      <c r="B516" s="3" t="str">
        <f t="shared" si="16"/>
        <v>sexta-feira 74</v>
      </c>
      <c r="C516" s="3">
        <v>45989</v>
      </c>
    </row>
    <row r="517" spans="1:3">
      <c r="A517">
        <f t="shared" si="15"/>
        <v>74</v>
      </c>
      <c r="B517" s="3" t="str">
        <f t="shared" si="16"/>
        <v>sábado 74</v>
      </c>
      <c r="C517" s="3">
        <v>45990</v>
      </c>
    </row>
    <row r="518" spans="1:3">
      <c r="A518">
        <f t="shared" si="15"/>
        <v>74</v>
      </c>
      <c r="B518" s="3" t="str">
        <f t="shared" si="16"/>
        <v>domingo 74</v>
      </c>
      <c r="C518" s="3">
        <v>45991</v>
      </c>
    </row>
    <row r="519" spans="1:3">
      <c r="A519">
        <f t="shared" si="15"/>
        <v>75</v>
      </c>
      <c r="B519" s="3" t="str">
        <f t="shared" si="16"/>
        <v>segunda-feira 75</v>
      </c>
      <c r="C519" s="3">
        <v>45992</v>
      </c>
    </row>
    <row r="520" spans="1:3">
      <c r="A520">
        <f t="shared" si="15"/>
        <v>75</v>
      </c>
      <c r="B520" s="3" t="str">
        <f t="shared" si="16"/>
        <v>terça-feira 75</v>
      </c>
      <c r="C520" s="3">
        <v>45993</v>
      </c>
    </row>
    <row r="521" spans="1:3">
      <c r="A521">
        <f t="shared" ref="A521:A584" si="17">A514+1</f>
        <v>75</v>
      </c>
      <c r="B521" s="3" t="str">
        <f t="shared" si="16"/>
        <v>quarta-feira 75</v>
      </c>
      <c r="C521" s="3">
        <v>45994</v>
      </c>
    </row>
    <row r="522" spans="1:3">
      <c r="A522">
        <f t="shared" si="17"/>
        <v>75</v>
      </c>
      <c r="B522" s="3" t="str">
        <f t="shared" si="16"/>
        <v>quinta-feira 75</v>
      </c>
      <c r="C522" s="3">
        <v>45995</v>
      </c>
    </row>
    <row r="523" spans="1:3">
      <c r="A523">
        <f t="shared" si="17"/>
        <v>75</v>
      </c>
      <c r="B523" s="3" t="str">
        <f t="shared" si="16"/>
        <v>sexta-feira 75</v>
      </c>
      <c r="C523" s="3">
        <v>45996</v>
      </c>
    </row>
    <row r="524" spans="1:3">
      <c r="A524">
        <f t="shared" si="17"/>
        <v>75</v>
      </c>
      <c r="B524" s="3" t="str">
        <f t="shared" si="16"/>
        <v>sábado 75</v>
      </c>
      <c r="C524" s="3">
        <v>45997</v>
      </c>
    </row>
    <row r="525" spans="1:3">
      <c r="A525">
        <f t="shared" si="17"/>
        <v>75</v>
      </c>
      <c r="B525" s="3" t="str">
        <f t="shared" si="16"/>
        <v>domingo 75</v>
      </c>
      <c r="C525" s="3">
        <v>45998</v>
      </c>
    </row>
    <row r="526" spans="1:3">
      <c r="A526">
        <f t="shared" si="17"/>
        <v>76</v>
      </c>
      <c r="B526" s="3" t="str">
        <f t="shared" si="16"/>
        <v>segunda-feira 76</v>
      </c>
      <c r="C526" s="3">
        <v>45999</v>
      </c>
    </row>
    <row r="527" spans="1:3">
      <c r="A527">
        <f t="shared" si="17"/>
        <v>76</v>
      </c>
      <c r="B527" s="3" t="str">
        <f t="shared" si="16"/>
        <v>terça-feira 76</v>
      </c>
      <c r="C527" s="3">
        <v>46000</v>
      </c>
    </row>
    <row r="528" spans="1:3">
      <c r="A528">
        <f t="shared" si="17"/>
        <v>76</v>
      </c>
      <c r="B528" s="3" t="str">
        <f t="shared" si="16"/>
        <v>quarta-feira 76</v>
      </c>
      <c r="C528" s="3">
        <v>46001</v>
      </c>
    </row>
    <row r="529" spans="1:3">
      <c r="A529">
        <f t="shared" si="17"/>
        <v>76</v>
      </c>
      <c r="B529" s="3" t="str">
        <f t="shared" si="16"/>
        <v>quinta-feira 76</v>
      </c>
      <c r="C529" s="3">
        <v>46002</v>
      </c>
    </row>
    <row r="530" spans="1:3">
      <c r="A530">
        <f t="shared" si="17"/>
        <v>76</v>
      </c>
      <c r="B530" s="3" t="str">
        <f t="shared" si="16"/>
        <v>sexta-feira 76</v>
      </c>
      <c r="C530" s="3">
        <v>46003</v>
      </c>
    </row>
    <row r="531" spans="1:3">
      <c r="A531">
        <f t="shared" si="17"/>
        <v>76</v>
      </c>
      <c r="B531" s="3" t="str">
        <f t="shared" si="16"/>
        <v>sábado 76</v>
      </c>
      <c r="C531" s="3">
        <v>46004</v>
      </c>
    </row>
    <row r="532" spans="1:3">
      <c r="A532">
        <f t="shared" si="17"/>
        <v>76</v>
      </c>
      <c r="B532" s="3" t="str">
        <f t="shared" si="16"/>
        <v>domingo 76</v>
      </c>
      <c r="C532" s="3">
        <v>46005</v>
      </c>
    </row>
    <row r="533" spans="1:3">
      <c r="A533">
        <f t="shared" si="17"/>
        <v>77</v>
      </c>
      <c r="B533" s="3" t="str">
        <f t="shared" si="16"/>
        <v>segunda-feira 77</v>
      </c>
      <c r="C533" s="3">
        <v>46006</v>
      </c>
    </row>
    <row r="534" spans="1:3">
      <c r="A534">
        <f t="shared" si="17"/>
        <v>77</v>
      </c>
      <c r="B534" s="3" t="str">
        <f t="shared" si="16"/>
        <v>terça-feira 77</v>
      </c>
      <c r="C534" s="3">
        <v>46007</v>
      </c>
    </row>
    <row r="535" spans="1:3">
      <c r="A535">
        <f t="shared" si="17"/>
        <v>77</v>
      </c>
      <c r="B535" s="3" t="str">
        <f t="shared" si="16"/>
        <v>quarta-feira 77</v>
      </c>
      <c r="C535" s="3">
        <v>46008</v>
      </c>
    </row>
    <row r="536" spans="1:3">
      <c r="A536">
        <f t="shared" si="17"/>
        <v>77</v>
      </c>
      <c r="B536" s="3" t="str">
        <f t="shared" si="16"/>
        <v>quinta-feira 77</v>
      </c>
      <c r="C536" s="3">
        <v>46009</v>
      </c>
    </row>
    <row r="537" spans="1:3">
      <c r="A537">
        <f t="shared" si="17"/>
        <v>77</v>
      </c>
      <c r="B537" s="3" t="str">
        <f t="shared" si="16"/>
        <v>sexta-feira 77</v>
      </c>
      <c r="C537" s="3">
        <v>46010</v>
      </c>
    </row>
    <row r="538" spans="1:3">
      <c r="A538">
        <f t="shared" si="17"/>
        <v>77</v>
      </c>
      <c r="B538" s="3" t="str">
        <f t="shared" si="16"/>
        <v>sábado 77</v>
      </c>
      <c r="C538" s="3">
        <v>46011</v>
      </c>
    </row>
    <row r="539" spans="1:3">
      <c r="A539">
        <f t="shared" si="17"/>
        <v>77</v>
      </c>
      <c r="B539" s="3" t="str">
        <f t="shared" si="16"/>
        <v>domingo 77</v>
      </c>
      <c r="C539" s="3">
        <v>46012</v>
      </c>
    </row>
    <row r="540" spans="1:3">
      <c r="A540">
        <f t="shared" si="17"/>
        <v>78</v>
      </c>
      <c r="B540" s="3" t="str">
        <f t="shared" si="16"/>
        <v>segunda-feira 78</v>
      </c>
      <c r="C540" s="3">
        <v>46013</v>
      </c>
    </row>
    <row r="541" spans="1:3">
      <c r="A541">
        <f t="shared" si="17"/>
        <v>78</v>
      </c>
      <c r="B541" s="3" t="str">
        <f t="shared" si="16"/>
        <v>terça-feira 78</v>
      </c>
      <c r="C541" s="3">
        <v>46014</v>
      </c>
    </row>
    <row r="542" spans="1:3">
      <c r="A542">
        <f t="shared" si="17"/>
        <v>78</v>
      </c>
      <c r="B542" s="3" t="str">
        <f t="shared" si="16"/>
        <v>quarta-feira 78</v>
      </c>
      <c r="C542" s="3">
        <v>46015</v>
      </c>
    </row>
    <row r="543" spans="1:3">
      <c r="A543">
        <f t="shared" si="17"/>
        <v>78</v>
      </c>
      <c r="B543" s="3" t="str">
        <f t="shared" si="16"/>
        <v>quinta-feira 78</v>
      </c>
      <c r="C543" s="3">
        <v>46016</v>
      </c>
    </row>
    <row r="544" spans="1:3">
      <c r="A544">
        <f t="shared" si="17"/>
        <v>78</v>
      </c>
      <c r="B544" s="3" t="str">
        <f t="shared" si="16"/>
        <v>sexta-feira 78</v>
      </c>
      <c r="C544" s="3">
        <v>46017</v>
      </c>
    </row>
    <row r="545" spans="1:3">
      <c r="A545">
        <f t="shared" si="17"/>
        <v>78</v>
      </c>
      <c r="B545" s="3" t="str">
        <f t="shared" si="16"/>
        <v>sábado 78</v>
      </c>
      <c r="C545" s="3">
        <v>46018</v>
      </c>
    </row>
    <row r="546" spans="1:3">
      <c r="A546">
        <f t="shared" si="17"/>
        <v>78</v>
      </c>
      <c r="B546" s="3" t="str">
        <f t="shared" si="16"/>
        <v>domingo 78</v>
      </c>
      <c r="C546" s="3">
        <v>46019</v>
      </c>
    </row>
    <row r="547" spans="1:3">
      <c r="A547">
        <f t="shared" si="17"/>
        <v>79</v>
      </c>
      <c r="B547" s="3" t="str">
        <f t="shared" si="16"/>
        <v>segunda-feira 79</v>
      </c>
      <c r="C547" s="3">
        <v>46020</v>
      </c>
    </row>
    <row r="548" spans="1:3">
      <c r="A548">
        <f t="shared" si="17"/>
        <v>79</v>
      </c>
      <c r="B548" s="3" t="str">
        <f t="shared" si="16"/>
        <v>terça-feira 79</v>
      </c>
      <c r="C548" s="3">
        <v>46021</v>
      </c>
    </row>
    <row r="549" spans="1:3">
      <c r="A549">
        <f t="shared" si="17"/>
        <v>79</v>
      </c>
      <c r="B549" s="3" t="str">
        <f t="shared" si="16"/>
        <v>quarta-feira 79</v>
      </c>
      <c r="C549" s="3">
        <v>46022</v>
      </c>
    </row>
    <row r="550" spans="1:3">
      <c r="A550">
        <f t="shared" si="17"/>
        <v>79</v>
      </c>
      <c r="B550" s="3" t="str">
        <f t="shared" si="16"/>
        <v>quinta-feira 79</v>
      </c>
      <c r="C550" s="3">
        <v>46023</v>
      </c>
    </row>
    <row r="551" spans="1:3">
      <c r="A551">
        <f t="shared" si="17"/>
        <v>79</v>
      </c>
      <c r="B551" s="3" t="str">
        <f t="shared" si="16"/>
        <v>sexta-feira 79</v>
      </c>
      <c r="C551" s="3">
        <v>46024</v>
      </c>
    </row>
    <row r="552" spans="1:3">
      <c r="A552">
        <f t="shared" si="17"/>
        <v>79</v>
      </c>
      <c r="B552" s="3" t="str">
        <f t="shared" si="16"/>
        <v>sábado 79</v>
      </c>
      <c r="C552" s="3">
        <v>46025</v>
      </c>
    </row>
    <row r="553" spans="1:3">
      <c r="A553">
        <f t="shared" si="17"/>
        <v>79</v>
      </c>
      <c r="B553" s="3" t="str">
        <f t="shared" si="16"/>
        <v>domingo 79</v>
      </c>
      <c r="C553" s="3">
        <v>46026</v>
      </c>
    </row>
    <row r="554" spans="1:3">
      <c r="A554">
        <f t="shared" si="17"/>
        <v>80</v>
      </c>
      <c r="B554" s="3" t="str">
        <f t="shared" si="16"/>
        <v>segunda-feira 80</v>
      </c>
      <c r="C554" s="3">
        <v>46027</v>
      </c>
    </row>
    <row r="555" spans="1:3">
      <c r="A555">
        <f t="shared" si="17"/>
        <v>80</v>
      </c>
      <c r="B555" s="3" t="str">
        <f t="shared" si="16"/>
        <v>terça-feira 80</v>
      </c>
      <c r="C555" s="3">
        <v>46028</v>
      </c>
    </row>
    <row r="556" spans="1:3">
      <c r="A556">
        <f t="shared" si="17"/>
        <v>80</v>
      </c>
      <c r="B556" s="3" t="str">
        <f t="shared" si="16"/>
        <v>quarta-feira 80</v>
      </c>
      <c r="C556" s="3">
        <v>46029</v>
      </c>
    </row>
    <row r="557" spans="1:3">
      <c r="A557">
        <f t="shared" si="17"/>
        <v>80</v>
      </c>
      <c r="B557" s="3" t="str">
        <f t="shared" si="16"/>
        <v>quinta-feira 80</v>
      </c>
      <c r="C557" s="3">
        <v>46030</v>
      </c>
    </row>
    <row r="558" spans="1:3">
      <c r="A558">
        <f t="shared" si="17"/>
        <v>80</v>
      </c>
      <c r="B558" s="3" t="str">
        <f t="shared" si="16"/>
        <v>sexta-feira 80</v>
      </c>
      <c r="C558" s="3">
        <v>46031</v>
      </c>
    </row>
    <row r="559" spans="1:3">
      <c r="A559">
        <f t="shared" si="17"/>
        <v>80</v>
      </c>
      <c r="B559" s="3" t="str">
        <f t="shared" si="16"/>
        <v>sábado 80</v>
      </c>
      <c r="C559" s="3">
        <v>46032</v>
      </c>
    </row>
    <row r="560" spans="1:3">
      <c r="A560">
        <f t="shared" si="17"/>
        <v>80</v>
      </c>
      <c r="B560" s="3" t="str">
        <f t="shared" si="16"/>
        <v>domingo 80</v>
      </c>
      <c r="C560" s="3">
        <v>46033</v>
      </c>
    </row>
    <row r="561" spans="1:3">
      <c r="A561">
        <f t="shared" si="17"/>
        <v>81</v>
      </c>
      <c r="B561" s="3" t="str">
        <f t="shared" si="16"/>
        <v>segunda-feira 81</v>
      </c>
      <c r="C561" s="3">
        <v>46034</v>
      </c>
    </row>
    <row r="562" spans="1:3">
      <c r="A562">
        <f t="shared" si="17"/>
        <v>81</v>
      </c>
      <c r="B562" s="3" t="str">
        <f t="shared" si="16"/>
        <v>terça-feira 81</v>
      </c>
      <c r="C562" s="3">
        <v>46035</v>
      </c>
    </row>
    <row r="563" spans="1:3">
      <c r="A563">
        <f t="shared" si="17"/>
        <v>81</v>
      </c>
      <c r="B563" s="3" t="str">
        <f t="shared" si="16"/>
        <v>quarta-feira 81</v>
      </c>
      <c r="C563" s="3">
        <v>46036</v>
      </c>
    </row>
    <row r="564" spans="1:3">
      <c r="A564">
        <f t="shared" si="17"/>
        <v>81</v>
      </c>
      <c r="B564" s="3" t="str">
        <f t="shared" si="16"/>
        <v>quinta-feira 81</v>
      </c>
      <c r="C564" s="3">
        <v>46037</v>
      </c>
    </row>
    <row r="565" spans="1:3">
      <c r="A565">
        <f t="shared" si="17"/>
        <v>81</v>
      </c>
      <c r="B565" s="3" t="str">
        <f t="shared" si="16"/>
        <v>sexta-feira 81</v>
      </c>
      <c r="C565" s="3">
        <v>46038</v>
      </c>
    </row>
    <row r="566" spans="1:3">
      <c r="A566">
        <f t="shared" si="17"/>
        <v>81</v>
      </c>
      <c r="B566" s="3" t="str">
        <f t="shared" si="16"/>
        <v>sábado 81</v>
      </c>
      <c r="C566" s="3">
        <v>46039</v>
      </c>
    </row>
    <row r="567" spans="1:3">
      <c r="A567">
        <f t="shared" si="17"/>
        <v>81</v>
      </c>
      <c r="B567" s="3" t="str">
        <f t="shared" si="16"/>
        <v>domingo 81</v>
      </c>
      <c r="C567" s="3">
        <v>46040</v>
      </c>
    </row>
    <row r="568" spans="1:3">
      <c r="A568">
        <f t="shared" si="17"/>
        <v>82</v>
      </c>
      <c r="B568" s="3" t="str">
        <f t="shared" si="16"/>
        <v>segunda-feira 82</v>
      </c>
      <c r="C568" s="3">
        <v>46041</v>
      </c>
    </row>
    <row r="569" spans="1:3">
      <c r="A569">
        <f t="shared" si="17"/>
        <v>82</v>
      </c>
      <c r="B569" s="3" t="str">
        <f t="shared" si="16"/>
        <v>terça-feira 82</v>
      </c>
      <c r="C569" s="3">
        <v>46042</v>
      </c>
    </row>
    <row r="570" spans="1:3">
      <c r="A570">
        <f t="shared" si="17"/>
        <v>82</v>
      </c>
      <c r="B570" s="3" t="str">
        <f t="shared" si="16"/>
        <v>quarta-feira 82</v>
      </c>
      <c r="C570" s="3">
        <v>46043</v>
      </c>
    </row>
    <row r="571" spans="1:3">
      <c r="A571">
        <f t="shared" si="17"/>
        <v>82</v>
      </c>
      <c r="B571" s="3" t="str">
        <f t="shared" si="16"/>
        <v>quinta-feira 82</v>
      </c>
      <c r="C571" s="3">
        <v>46044</v>
      </c>
    </row>
    <row r="572" spans="1:3">
      <c r="A572">
        <f t="shared" si="17"/>
        <v>82</v>
      </c>
      <c r="B572" s="3" t="str">
        <f t="shared" si="16"/>
        <v>sexta-feira 82</v>
      </c>
      <c r="C572" s="3">
        <v>46045</v>
      </c>
    </row>
    <row r="573" spans="1:3">
      <c r="A573">
        <f t="shared" si="17"/>
        <v>82</v>
      </c>
      <c r="B573" s="3" t="str">
        <f t="shared" si="16"/>
        <v>sábado 82</v>
      </c>
      <c r="C573" s="3">
        <v>46046</v>
      </c>
    </row>
    <row r="574" spans="1:3">
      <c r="A574">
        <f t="shared" si="17"/>
        <v>82</v>
      </c>
      <c r="B574" s="3" t="str">
        <f t="shared" si="16"/>
        <v>domingo 82</v>
      </c>
      <c r="C574" s="3">
        <v>46047</v>
      </c>
    </row>
    <row r="575" spans="1:3">
      <c r="A575">
        <f t="shared" si="17"/>
        <v>83</v>
      </c>
      <c r="B575" s="3" t="str">
        <f t="shared" si="16"/>
        <v>segunda-feira 83</v>
      </c>
      <c r="C575" s="3">
        <v>46048</v>
      </c>
    </row>
    <row r="576" spans="1:3">
      <c r="A576">
        <f t="shared" si="17"/>
        <v>83</v>
      </c>
      <c r="B576" s="3" t="str">
        <f t="shared" si="16"/>
        <v>terça-feira 83</v>
      </c>
      <c r="C576" s="3">
        <v>46049</v>
      </c>
    </row>
    <row r="577" spans="1:3">
      <c r="A577">
        <f t="shared" si="17"/>
        <v>83</v>
      </c>
      <c r="B577" s="3" t="str">
        <f t="shared" si="16"/>
        <v>quarta-feira 83</v>
      </c>
      <c r="C577" s="3">
        <v>46050</v>
      </c>
    </row>
    <row r="578" spans="1:3">
      <c r="A578">
        <f t="shared" si="17"/>
        <v>83</v>
      </c>
      <c r="B578" s="3" t="str">
        <f t="shared" si="16"/>
        <v>quinta-feira 83</v>
      </c>
      <c r="C578" s="3">
        <v>46051</v>
      </c>
    </row>
    <row r="579" spans="1:3">
      <c r="A579">
        <f t="shared" si="17"/>
        <v>83</v>
      </c>
      <c r="B579" s="3" t="str">
        <f t="shared" ref="B579:B642" si="18">TEXT(C579,"DDDD")&amp;" "&amp;A579</f>
        <v>sexta-feira 83</v>
      </c>
      <c r="C579" s="3">
        <v>46052</v>
      </c>
    </row>
    <row r="580" spans="1:3">
      <c r="A580">
        <f t="shared" si="17"/>
        <v>83</v>
      </c>
      <c r="B580" s="3" t="str">
        <f t="shared" si="18"/>
        <v>sábado 83</v>
      </c>
      <c r="C580" s="3">
        <v>46053</v>
      </c>
    </row>
    <row r="581" spans="1:3">
      <c r="A581">
        <f t="shared" si="17"/>
        <v>83</v>
      </c>
      <c r="B581" s="3" t="str">
        <f t="shared" si="18"/>
        <v>domingo 83</v>
      </c>
      <c r="C581" s="3">
        <v>46054</v>
      </c>
    </row>
    <row r="582" spans="1:3">
      <c r="A582">
        <f t="shared" si="17"/>
        <v>84</v>
      </c>
      <c r="B582" s="3" t="str">
        <f t="shared" si="18"/>
        <v>segunda-feira 84</v>
      </c>
      <c r="C582" s="3">
        <v>46055</v>
      </c>
    </row>
    <row r="583" spans="1:3">
      <c r="A583">
        <f t="shared" si="17"/>
        <v>84</v>
      </c>
      <c r="B583" s="3" t="str">
        <f t="shared" si="18"/>
        <v>terça-feira 84</v>
      </c>
      <c r="C583" s="3">
        <v>46056</v>
      </c>
    </row>
    <row r="584" spans="1:3">
      <c r="A584">
        <f t="shared" si="17"/>
        <v>84</v>
      </c>
      <c r="B584" s="3" t="str">
        <f t="shared" si="18"/>
        <v>quarta-feira 84</v>
      </c>
      <c r="C584" s="3">
        <v>46057</v>
      </c>
    </row>
    <row r="585" spans="1:3">
      <c r="A585">
        <f t="shared" ref="A585:A648" si="19">A578+1</f>
        <v>84</v>
      </c>
      <c r="B585" s="3" t="str">
        <f t="shared" si="18"/>
        <v>quinta-feira 84</v>
      </c>
      <c r="C585" s="3">
        <v>46058</v>
      </c>
    </row>
    <row r="586" spans="1:3">
      <c r="A586">
        <f t="shared" si="19"/>
        <v>84</v>
      </c>
      <c r="B586" s="3" t="str">
        <f t="shared" si="18"/>
        <v>sexta-feira 84</v>
      </c>
      <c r="C586" s="3">
        <v>46059</v>
      </c>
    </row>
    <row r="587" spans="1:3">
      <c r="A587">
        <f t="shared" si="19"/>
        <v>84</v>
      </c>
      <c r="B587" s="3" t="str">
        <f t="shared" si="18"/>
        <v>sábado 84</v>
      </c>
      <c r="C587" s="3">
        <v>46060</v>
      </c>
    </row>
    <row r="588" spans="1:3">
      <c r="A588">
        <f t="shared" si="19"/>
        <v>84</v>
      </c>
      <c r="B588" s="3" t="str">
        <f t="shared" si="18"/>
        <v>domingo 84</v>
      </c>
      <c r="C588" s="3">
        <v>46061</v>
      </c>
    </row>
    <row r="589" spans="1:3">
      <c r="A589">
        <f t="shared" si="19"/>
        <v>85</v>
      </c>
      <c r="B589" s="3" t="str">
        <f t="shared" si="18"/>
        <v>segunda-feira 85</v>
      </c>
      <c r="C589" s="3">
        <v>46062</v>
      </c>
    </row>
    <row r="590" spans="1:3">
      <c r="A590">
        <f t="shared" si="19"/>
        <v>85</v>
      </c>
      <c r="B590" s="3" t="str">
        <f t="shared" si="18"/>
        <v>terça-feira 85</v>
      </c>
      <c r="C590" s="3">
        <v>46063</v>
      </c>
    </row>
    <row r="591" spans="1:3">
      <c r="A591">
        <f t="shared" si="19"/>
        <v>85</v>
      </c>
      <c r="B591" s="3" t="str">
        <f t="shared" si="18"/>
        <v>quarta-feira 85</v>
      </c>
      <c r="C591" s="3">
        <v>46064</v>
      </c>
    </row>
    <row r="592" spans="1:3">
      <c r="A592">
        <f t="shared" si="19"/>
        <v>85</v>
      </c>
      <c r="B592" s="3" t="str">
        <f t="shared" si="18"/>
        <v>quinta-feira 85</v>
      </c>
      <c r="C592" s="3">
        <v>46065</v>
      </c>
    </row>
    <row r="593" spans="1:3">
      <c r="A593">
        <f t="shared" si="19"/>
        <v>85</v>
      </c>
      <c r="B593" s="3" t="str">
        <f t="shared" si="18"/>
        <v>sexta-feira 85</v>
      </c>
      <c r="C593" s="3">
        <v>46066</v>
      </c>
    </row>
    <row r="594" spans="1:3">
      <c r="A594">
        <f t="shared" si="19"/>
        <v>85</v>
      </c>
      <c r="B594" s="3" t="str">
        <f t="shared" si="18"/>
        <v>sábado 85</v>
      </c>
      <c r="C594" s="3">
        <v>46067</v>
      </c>
    </row>
    <row r="595" spans="1:3">
      <c r="A595">
        <f t="shared" si="19"/>
        <v>85</v>
      </c>
      <c r="B595" s="3" t="str">
        <f t="shared" si="18"/>
        <v>domingo 85</v>
      </c>
      <c r="C595" s="3">
        <v>46068</v>
      </c>
    </row>
    <row r="596" spans="1:3">
      <c r="A596">
        <f t="shared" si="19"/>
        <v>86</v>
      </c>
      <c r="B596" s="3" t="str">
        <f t="shared" si="18"/>
        <v>segunda-feira 86</v>
      </c>
      <c r="C596" s="3">
        <v>46069</v>
      </c>
    </row>
    <row r="597" spans="1:3">
      <c r="A597">
        <f t="shared" si="19"/>
        <v>86</v>
      </c>
      <c r="B597" s="3" t="str">
        <f t="shared" si="18"/>
        <v>terça-feira 86</v>
      </c>
      <c r="C597" s="3">
        <v>46070</v>
      </c>
    </row>
    <row r="598" spans="1:3">
      <c r="A598">
        <f t="shared" si="19"/>
        <v>86</v>
      </c>
      <c r="B598" s="3" t="str">
        <f t="shared" si="18"/>
        <v>quarta-feira 86</v>
      </c>
      <c r="C598" s="3">
        <v>46071</v>
      </c>
    </row>
    <row r="599" spans="1:3">
      <c r="A599">
        <f t="shared" si="19"/>
        <v>86</v>
      </c>
      <c r="B599" s="3" t="str">
        <f t="shared" si="18"/>
        <v>quinta-feira 86</v>
      </c>
      <c r="C599" s="3">
        <v>46072</v>
      </c>
    </row>
    <row r="600" spans="1:3">
      <c r="A600">
        <f t="shared" si="19"/>
        <v>86</v>
      </c>
      <c r="B600" s="3" t="str">
        <f t="shared" si="18"/>
        <v>sexta-feira 86</v>
      </c>
      <c r="C600" s="3">
        <v>46073</v>
      </c>
    </row>
    <row r="601" spans="1:3">
      <c r="A601">
        <f t="shared" si="19"/>
        <v>86</v>
      </c>
      <c r="B601" s="3" t="str">
        <f t="shared" si="18"/>
        <v>sábado 86</v>
      </c>
      <c r="C601" s="3">
        <v>46074</v>
      </c>
    </row>
    <row r="602" spans="1:3">
      <c r="A602">
        <f t="shared" si="19"/>
        <v>86</v>
      </c>
      <c r="B602" s="3" t="str">
        <f t="shared" si="18"/>
        <v>domingo 86</v>
      </c>
      <c r="C602" s="3">
        <v>46075</v>
      </c>
    </row>
    <row r="603" spans="1:3">
      <c r="A603">
        <f t="shared" si="19"/>
        <v>87</v>
      </c>
      <c r="B603" s="3" t="str">
        <f t="shared" si="18"/>
        <v>segunda-feira 87</v>
      </c>
      <c r="C603" s="3">
        <v>46076</v>
      </c>
    </row>
    <row r="604" spans="1:3">
      <c r="A604">
        <f t="shared" si="19"/>
        <v>87</v>
      </c>
      <c r="B604" s="3" t="str">
        <f t="shared" si="18"/>
        <v>terça-feira 87</v>
      </c>
      <c r="C604" s="3">
        <v>46077</v>
      </c>
    </row>
    <row r="605" spans="1:3">
      <c r="A605">
        <f t="shared" si="19"/>
        <v>87</v>
      </c>
      <c r="B605" s="3" t="str">
        <f t="shared" si="18"/>
        <v>quarta-feira 87</v>
      </c>
      <c r="C605" s="3">
        <v>46078</v>
      </c>
    </row>
    <row r="606" spans="1:3">
      <c r="A606">
        <f t="shared" si="19"/>
        <v>87</v>
      </c>
      <c r="B606" s="3" t="str">
        <f t="shared" si="18"/>
        <v>quinta-feira 87</v>
      </c>
      <c r="C606" s="3">
        <v>46079</v>
      </c>
    </row>
    <row r="607" spans="1:3">
      <c r="A607">
        <f t="shared" si="19"/>
        <v>87</v>
      </c>
      <c r="B607" s="3" t="str">
        <f t="shared" si="18"/>
        <v>sexta-feira 87</v>
      </c>
      <c r="C607" s="3">
        <v>46080</v>
      </c>
    </row>
    <row r="608" spans="1:3">
      <c r="A608">
        <f t="shared" si="19"/>
        <v>87</v>
      </c>
      <c r="B608" s="3" t="str">
        <f t="shared" si="18"/>
        <v>sábado 87</v>
      </c>
      <c r="C608" s="3">
        <v>46081</v>
      </c>
    </row>
    <row r="609" spans="1:3">
      <c r="A609">
        <f t="shared" si="19"/>
        <v>87</v>
      </c>
      <c r="B609" s="3" t="str">
        <f t="shared" si="18"/>
        <v>domingo 87</v>
      </c>
      <c r="C609" s="3">
        <v>46082</v>
      </c>
    </row>
    <row r="610" spans="1:3">
      <c r="A610">
        <f t="shared" si="19"/>
        <v>88</v>
      </c>
      <c r="B610" s="3" t="str">
        <f t="shared" si="18"/>
        <v>segunda-feira 88</v>
      </c>
      <c r="C610" s="3">
        <v>46083</v>
      </c>
    </row>
    <row r="611" spans="1:3">
      <c r="A611">
        <f t="shared" si="19"/>
        <v>88</v>
      </c>
      <c r="B611" s="3" t="str">
        <f t="shared" si="18"/>
        <v>terça-feira 88</v>
      </c>
      <c r="C611" s="3">
        <v>46084</v>
      </c>
    </row>
    <row r="612" spans="1:3">
      <c r="A612">
        <f t="shared" si="19"/>
        <v>88</v>
      </c>
      <c r="B612" s="3" t="str">
        <f t="shared" si="18"/>
        <v>quarta-feira 88</v>
      </c>
      <c r="C612" s="3">
        <v>46085</v>
      </c>
    </row>
    <row r="613" spans="1:3">
      <c r="A613">
        <f t="shared" si="19"/>
        <v>88</v>
      </c>
      <c r="B613" s="3" t="str">
        <f t="shared" si="18"/>
        <v>quinta-feira 88</v>
      </c>
      <c r="C613" s="3">
        <v>46086</v>
      </c>
    </row>
    <row r="614" spans="1:3">
      <c r="A614">
        <f t="shared" si="19"/>
        <v>88</v>
      </c>
      <c r="B614" s="3" t="str">
        <f t="shared" si="18"/>
        <v>sexta-feira 88</v>
      </c>
      <c r="C614" s="3">
        <v>46087</v>
      </c>
    </row>
    <row r="615" spans="1:3">
      <c r="A615">
        <f t="shared" si="19"/>
        <v>88</v>
      </c>
      <c r="B615" s="3" t="str">
        <f t="shared" si="18"/>
        <v>sábado 88</v>
      </c>
      <c r="C615" s="3">
        <v>46088</v>
      </c>
    </row>
    <row r="616" spans="1:3">
      <c r="A616">
        <f t="shared" si="19"/>
        <v>88</v>
      </c>
      <c r="B616" s="3" t="str">
        <f t="shared" si="18"/>
        <v>domingo 88</v>
      </c>
      <c r="C616" s="3">
        <v>46089</v>
      </c>
    </row>
    <row r="617" spans="1:3">
      <c r="A617">
        <f t="shared" si="19"/>
        <v>89</v>
      </c>
      <c r="B617" s="3" t="str">
        <f t="shared" si="18"/>
        <v>segunda-feira 89</v>
      </c>
      <c r="C617" s="3">
        <v>46090</v>
      </c>
    </row>
    <row r="618" spans="1:3">
      <c r="A618">
        <f t="shared" si="19"/>
        <v>89</v>
      </c>
      <c r="B618" s="3" t="str">
        <f t="shared" si="18"/>
        <v>terça-feira 89</v>
      </c>
      <c r="C618" s="3">
        <v>46091</v>
      </c>
    </row>
    <row r="619" spans="1:3">
      <c r="A619">
        <f t="shared" si="19"/>
        <v>89</v>
      </c>
      <c r="B619" s="3" t="str">
        <f t="shared" si="18"/>
        <v>quarta-feira 89</v>
      </c>
      <c r="C619" s="3">
        <v>46092</v>
      </c>
    </row>
    <row r="620" spans="1:3">
      <c r="A620">
        <f t="shared" si="19"/>
        <v>89</v>
      </c>
      <c r="B620" s="3" t="str">
        <f t="shared" si="18"/>
        <v>quinta-feira 89</v>
      </c>
      <c r="C620" s="3">
        <v>46093</v>
      </c>
    </row>
    <row r="621" spans="1:3">
      <c r="A621">
        <f t="shared" si="19"/>
        <v>89</v>
      </c>
      <c r="B621" s="3" t="str">
        <f t="shared" si="18"/>
        <v>sexta-feira 89</v>
      </c>
      <c r="C621" s="3">
        <v>46094</v>
      </c>
    </row>
    <row r="622" spans="1:3">
      <c r="A622">
        <f t="shared" si="19"/>
        <v>89</v>
      </c>
      <c r="B622" s="3" t="str">
        <f t="shared" si="18"/>
        <v>sábado 89</v>
      </c>
      <c r="C622" s="3">
        <v>46095</v>
      </c>
    </row>
    <row r="623" spans="1:3">
      <c r="A623">
        <f t="shared" si="19"/>
        <v>89</v>
      </c>
      <c r="B623" s="3" t="str">
        <f t="shared" si="18"/>
        <v>domingo 89</v>
      </c>
      <c r="C623" s="3">
        <v>46096</v>
      </c>
    </row>
    <row r="624" spans="1:3">
      <c r="A624">
        <f t="shared" si="19"/>
        <v>90</v>
      </c>
      <c r="B624" s="3" t="str">
        <f t="shared" si="18"/>
        <v>segunda-feira 90</v>
      </c>
      <c r="C624" s="3">
        <v>46097</v>
      </c>
    </row>
    <row r="625" spans="1:3">
      <c r="A625">
        <f t="shared" si="19"/>
        <v>90</v>
      </c>
      <c r="B625" s="3" t="str">
        <f t="shared" si="18"/>
        <v>terça-feira 90</v>
      </c>
      <c r="C625" s="3">
        <v>46098</v>
      </c>
    </row>
    <row r="626" spans="1:3">
      <c r="A626">
        <f t="shared" si="19"/>
        <v>90</v>
      </c>
      <c r="B626" s="3" t="str">
        <f t="shared" si="18"/>
        <v>quarta-feira 90</v>
      </c>
      <c r="C626" s="3">
        <v>46099</v>
      </c>
    </row>
    <row r="627" spans="1:3">
      <c r="A627">
        <f t="shared" si="19"/>
        <v>90</v>
      </c>
      <c r="B627" s="3" t="str">
        <f t="shared" si="18"/>
        <v>quinta-feira 90</v>
      </c>
      <c r="C627" s="3">
        <v>46100</v>
      </c>
    </row>
    <row r="628" spans="1:3">
      <c r="A628">
        <f t="shared" si="19"/>
        <v>90</v>
      </c>
      <c r="B628" s="3" t="str">
        <f t="shared" si="18"/>
        <v>sexta-feira 90</v>
      </c>
      <c r="C628" s="3">
        <v>46101</v>
      </c>
    </row>
    <row r="629" spans="1:3">
      <c r="A629">
        <f t="shared" si="19"/>
        <v>90</v>
      </c>
      <c r="B629" s="3" t="str">
        <f t="shared" si="18"/>
        <v>sábado 90</v>
      </c>
      <c r="C629" s="3">
        <v>46102</v>
      </c>
    </row>
    <row r="630" spans="1:3">
      <c r="A630">
        <f t="shared" si="19"/>
        <v>90</v>
      </c>
      <c r="B630" s="3" t="str">
        <f t="shared" si="18"/>
        <v>domingo 90</v>
      </c>
      <c r="C630" s="3">
        <v>46103</v>
      </c>
    </row>
    <row r="631" spans="1:3">
      <c r="A631">
        <f t="shared" si="19"/>
        <v>91</v>
      </c>
      <c r="B631" s="3" t="str">
        <f t="shared" si="18"/>
        <v>segunda-feira 91</v>
      </c>
      <c r="C631" s="3">
        <v>46104</v>
      </c>
    </row>
    <row r="632" spans="1:3">
      <c r="A632">
        <f t="shared" si="19"/>
        <v>91</v>
      </c>
      <c r="B632" s="3" t="str">
        <f t="shared" si="18"/>
        <v>terça-feira 91</v>
      </c>
      <c r="C632" s="3">
        <v>46105</v>
      </c>
    </row>
    <row r="633" spans="1:3">
      <c r="A633">
        <f t="shared" si="19"/>
        <v>91</v>
      </c>
      <c r="B633" s="3" t="str">
        <f t="shared" si="18"/>
        <v>quarta-feira 91</v>
      </c>
      <c r="C633" s="3">
        <v>46106</v>
      </c>
    </row>
    <row r="634" spans="1:3">
      <c r="A634">
        <f t="shared" si="19"/>
        <v>91</v>
      </c>
      <c r="B634" s="3" t="str">
        <f t="shared" si="18"/>
        <v>quinta-feira 91</v>
      </c>
      <c r="C634" s="3">
        <v>46107</v>
      </c>
    </row>
    <row r="635" spans="1:3">
      <c r="A635">
        <f t="shared" si="19"/>
        <v>91</v>
      </c>
      <c r="B635" s="3" t="str">
        <f t="shared" si="18"/>
        <v>sexta-feira 91</v>
      </c>
      <c r="C635" s="3">
        <v>46108</v>
      </c>
    </row>
    <row r="636" spans="1:3">
      <c r="A636">
        <f t="shared" si="19"/>
        <v>91</v>
      </c>
      <c r="B636" s="3" t="str">
        <f t="shared" si="18"/>
        <v>sábado 91</v>
      </c>
      <c r="C636" s="3">
        <v>46109</v>
      </c>
    </row>
    <row r="637" spans="1:3">
      <c r="A637">
        <f t="shared" si="19"/>
        <v>91</v>
      </c>
      <c r="B637" s="3" t="str">
        <f t="shared" si="18"/>
        <v>domingo 91</v>
      </c>
      <c r="C637" s="3">
        <v>46110</v>
      </c>
    </row>
    <row r="638" spans="1:3">
      <c r="A638">
        <f t="shared" si="19"/>
        <v>92</v>
      </c>
      <c r="B638" s="3" t="str">
        <f t="shared" si="18"/>
        <v>segunda-feira 92</v>
      </c>
      <c r="C638" s="3">
        <v>46111</v>
      </c>
    </row>
    <row r="639" spans="1:3">
      <c r="A639">
        <f t="shared" si="19"/>
        <v>92</v>
      </c>
      <c r="B639" s="3" t="str">
        <f t="shared" si="18"/>
        <v>terça-feira 92</v>
      </c>
      <c r="C639" s="3">
        <v>46112</v>
      </c>
    </row>
    <row r="640" spans="1:3">
      <c r="A640">
        <f t="shared" si="19"/>
        <v>92</v>
      </c>
      <c r="B640" s="3" t="str">
        <f t="shared" si="18"/>
        <v>quarta-feira 92</v>
      </c>
      <c r="C640" s="3">
        <v>46113</v>
      </c>
    </row>
    <row r="641" spans="1:3">
      <c r="A641">
        <f t="shared" si="19"/>
        <v>92</v>
      </c>
      <c r="B641" s="3" t="str">
        <f t="shared" si="18"/>
        <v>quinta-feira 92</v>
      </c>
      <c r="C641" s="3">
        <v>46114</v>
      </c>
    </row>
    <row r="642" spans="1:3">
      <c r="A642">
        <f t="shared" si="19"/>
        <v>92</v>
      </c>
      <c r="B642" s="3" t="str">
        <f t="shared" si="18"/>
        <v>sexta-feira 92</v>
      </c>
      <c r="C642" s="3">
        <v>46115</v>
      </c>
    </row>
    <row r="643" spans="1:3">
      <c r="A643">
        <f t="shared" si="19"/>
        <v>92</v>
      </c>
      <c r="B643" s="3" t="str">
        <f t="shared" ref="B643:B687" si="20">TEXT(C643,"DDDD")&amp;" "&amp;A643</f>
        <v>sábado 92</v>
      </c>
      <c r="C643" s="3">
        <v>46116</v>
      </c>
    </row>
    <row r="644" spans="1:3">
      <c r="A644">
        <f t="shared" si="19"/>
        <v>92</v>
      </c>
      <c r="B644" s="3" t="str">
        <f t="shared" si="20"/>
        <v>domingo 92</v>
      </c>
      <c r="C644" s="3">
        <v>46117</v>
      </c>
    </row>
    <row r="645" spans="1:3">
      <c r="A645">
        <f t="shared" si="19"/>
        <v>93</v>
      </c>
      <c r="B645" s="3" t="str">
        <f t="shared" si="20"/>
        <v>segunda-feira 93</v>
      </c>
      <c r="C645" s="3">
        <v>46118</v>
      </c>
    </row>
    <row r="646" spans="1:3">
      <c r="A646">
        <f t="shared" si="19"/>
        <v>93</v>
      </c>
      <c r="B646" s="3" t="str">
        <f t="shared" si="20"/>
        <v>terça-feira 93</v>
      </c>
      <c r="C646" s="3">
        <v>46119</v>
      </c>
    </row>
    <row r="647" spans="1:3">
      <c r="A647">
        <f t="shared" si="19"/>
        <v>93</v>
      </c>
      <c r="B647" s="3" t="str">
        <f t="shared" si="20"/>
        <v>quarta-feira 93</v>
      </c>
      <c r="C647" s="3">
        <v>46120</v>
      </c>
    </row>
    <row r="648" spans="1:3">
      <c r="A648">
        <f t="shared" si="19"/>
        <v>93</v>
      </c>
      <c r="B648" s="3" t="str">
        <f t="shared" si="20"/>
        <v>quinta-feira 93</v>
      </c>
      <c r="C648" s="3">
        <v>46121</v>
      </c>
    </row>
    <row r="649" spans="1:3">
      <c r="A649">
        <f t="shared" ref="A649:A687" si="21">A642+1</f>
        <v>93</v>
      </c>
      <c r="B649" s="3" t="str">
        <f t="shared" si="20"/>
        <v>sexta-feira 93</v>
      </c>
      <c r="C649" s="3">
        <v>46122</v>
      </c>
    </row>
    <row r="650" spans="1:3">
      <c r="A650">
        <f t="shared" si="21"/>
        <v>93</v>
      </c>
      <c r="B650" s="3" t="str">
        <f t="shared" si="20"/>
        <v>sábado 93</v>
      </c>
      <c r="C650" s="3">
        <v>46123</v>
      </c>
    </row>
    <row r="651" spans="1:3">
      <c r="A651">
        <f t="shared" si="21"/>
        <v>93</v>
      </c>
      <c r="B651" s="3" t="str">
        <f t="shared" si="20"/>
        <v>domingo 93</v>
      </c>
      <c r="C651" s="3">
        <v>46124</v>
      </c>
    </row>
    <row r="652" spans="1:3">
      <c r="A652">
        <f t="shared" si="21"/>
        <v>94</v>
      </c>
      <c r="B652" s="3" t="str">
        <f t="shared" si="20"/>
        <v>segunda-feira 94</v>
      </c>
      <c r="C652" s="3">
        <v>46125</v>
      </c>
    </row>
    <row r="653" spans="1:3">
      <c r="A653">
        <f t="shared" si="21"/>
        <v>94</v>
      </c>
      <c r="B653" s="3" t="str">
        <f t="shared" si="20"/>
        <v>terça-feira 94</v>
      </c>
      <c r="C653" s="3">
        <v>46126</v>
      </c>
    </row>
    <row r="654" spans="1:3">
      <c r="A654">
        <f t="shared" si="21"/>
        <v>94</v>
      </c>
      <c r="B654" s="3" t="str">
        <f t="shared" si="20"/>
        <v>quarta-feira 94</v>
      </c>
      <c r="C654" s="3">
        <v>46127</v>
      </c>
    </row>
    <row r="655" spans="1:3">
      <c r="A655">
        <f t="shared" si="21"/>
        <v>94</v>
      </c>
      <c r="B655" s="3" t="str">
        <f t="shared" si="20"/>
        <v>quinta-feira 94</v>
      </c>
      <c r="C655" s="3">
        <v>46128</v>
      </c>
    </row>
    <row r="656" spans="1:3">
      <c r="A656">
        <f t="shared" si="21"/>
        <v>94</v>
      </c>
      <c r="B656" s="3" t="str">
        <f t="shared" si="20"/>
        <v>sexta-feira 94</v>
      </c>
      <c r="C656" s="3">
        <v>46129</v>
      </c>
    </row>
    <row r="657" spans="1:3">
      <c r="A657">
        <f t="shared" si="21"/>
        <v>94</v>
      </c>
      <c r="B657" s="3" t="str">
        <f t="shared" si="20"/>
        <v>sábado 94</v>
      </c>
      <c r="C657" s="3">
        <v>46130</v>
      </c>
    </row>
    <row r="658" spans="1:3">
      <c r="A658">
        <f t="shared" si="21"/>
        <v>94</v>
      </c>
      <c r="B658" s="3" t="str">
        <f t="shared" si="20"/>
        <v>domingo 94</v>
      </c>
      <c r="C658" s="3">
        <v>46131</v>
      </c>
    </row>
    <row r="659" spans="1:3">
      <c r="A659">
        <f t="shared" si="21"/>
        <v>95</v>
      </c>
      <c r="B659" s="3" t="str">
        <f t="shared" si="20"/>
        <v>segunda-feira 95</v>
      </c>
      <c r="C659" s="3">
        <v>46132</v>
      </c>
    </row>
    <row r="660" spans="1:3">
      <c r="A660">
        <f t="shared" si="21"/>
        <v>95</v>
      </c>
      <c r="B660" s="3" t="str">
        <f t="shared" si="20"/>
        <v>terça-feira 95</v>
      </c>
      <c r="C660" s="3">
        <v>46133</v>
      </c>
    </row>
    <row r="661" spans="1:3">
      <c r="A661">
        <f t="shared" si="21"/>
        <v>95</v>
      </c>
      <c r="B661" s="3" t="str">
        <f t="shared" si="20"/>
        <v>quarta-feira 95</v>
      </c>
      <c r="C661" s="3">
        <v>46134</v>
      </c>
    </row>
    <row r="662" spans="1:3">
      <c r="A662">
        <f t="shared" si="21"/>
        <v>95</v>
      </c>
      <c r="B662" s="3" t="str">
        <f t="shared" si="20"/>
        <v>quinta-feira 95</v>
      </c>
      <c r="C662" s="3">
        <v>46135</v>
      </c>
    </row>
    <row r="663" spans="1:3">
      <c r="A663">
        <f t="shared" si="21"/>
        <v>95</v>
      </c>
      <c r="B663" s="3" t="str">
        <f t="shared" si="20"/>
        <v>sexta-feira 95</v>
      </c>
      <c r="C663" s="3">
        <v>46136</v>
      </c>
    </row>
    <row r="664" spans="1:3">
      <c r="A664">
        <f t="shared" si="21"/>
        <v>95</v>
      </c>
      <c r="B664" s="3" t="str">
        <f t="shared" si="20"/>
        <v>sábado 95</v>
      </c>
      <c r="C664" s="3">
        <v>46137</v>
      </c>
    </row>
    <row r="665" spans="1:3">
      <c r="A665">
        <f t="shared" si="21"/>
        <v>95</v>
      </c>
      <c r="B665" s="3" t="str">
        <f t="shared" si="20"/>
        <v>domingo 95</v>
      </c>
      <c r="C665" s="3">
        <v>46138</v>
      </c>
    </row>
    <row r="666" spans="1:3">
      <c r="A666">
        <f t="shared" si="21"/>
        <v>96</v>
      </c>
      <c r="B666" s="3" t="str">
        <f t="shared" si="20"/>
        <v>segunda-feira 96</v>
      </c>
      <c r="C666" s="3">
        <v>46139</v>
      </c>
    </row>
    <row r="667" spans="1:3">
      <c r="A667">
        <f t="shared" si="21"/>
        <v>96</v>
      </c>
      <c r="B667" s="3" t="str">
        <f t="shared" si="20"/>
        <v>terça-feira 96</v>
      </c>
      <c r="C667" s="3">
        <v>46140</v>
      </c>
    </row>
    <row r="668" spans="1:3">
      <c r="A668">
        <f t="shared" si="21"/>
        <v>96</v>
      </c>
      <c r="B668" s="3" t="str">
        <f t="shared" si="20"/>
        <v>quarta-feira 96</v>
      </c>
      <c r="C668" s="3">
        <v>46141</v>
      </c>
    </row>
    <row r="669" spans="1:3">
      <c r="A669">
        <f t="shared" si="21"/>
        <v>96</v>
      </c>
      <c r="B669" s="3" t="str">
        <f t="shared" si="20"/>
        <v>quinta-feira 96</v>
      </c>
      <c r="C669" s="3">
        <v>46142</v>
      </c>
    </row>
    <row r="670" spans="1:3">
      <c r="A670">
        <f t="shared" si="21"/>
        <v>96</v>
      </c>
      <c r="B670" s="3" t="str">
        <f t="shared" si="20"/>
        <v>sexta-feira 96</v>
      </c>
      <c r="C670" s="3">
        <v>46143</v>
      </c>
    </row>
    <row r="671" spans="1:3">
      <c r="A671">
        <f t="shared" si="21"/>
        <v>96</v>
      </c>
      <c r="B671" s="3" t="str">
        <f t="shared" si="20"/>
        <v>sábado 96</v>
      </c>
      <c r="C671" s="3">
        <v>46144</v>
      </c>
    </row>
    <row r="672" spans="1:3">
      <c r="A672">
        <f t="shared" si="21"/>
        <v>96</v>
      </c>
      <c r="B672" s="3" t="str">
        <f t="shared" si="20"/>
        <v>domingo 96</v>
      </c>
      <c r="C672" s="3">
        <v>46145</v>
      </c>
    </row>
    <row r="673" spans="1:3">
      <c r="A673">
        <f t="shared" si="21"/>
        <v>97</v>
      </c>
      <c r="B673" s="3" t="str">
        <f t="shared" si="20"/>
        <v>segunda-feira 97</v>
      </c>
      <c r="C673" s="3">
        <v>46146</v>
      </c>
    </row>
    <row r="674" spans="1:3">
      <c r="A674">
        <f t="shared" si="21"/>
        <v>97</v>
      </c>
      <c r="B674" s="3" t="str">
        <f t="shared" si="20"/>
        <v>terça-feira 97</v>
      </c>
      <c r="C674" s="3">
        <v>46147</v>
      </c>
    </row>
    <row r="675" spans="1:3">
      <c r="A675">
        <f t="shared" si="21"/>
        <v>97</v>
      </c>
      <c r="B675" s="3" t="str">
        <f t="shared" si="20"/>
        <v>quarta-feira 97</v>
      </c>
      <c r="C675" s="3">
        <v>46148</v>
      </c>
    </row>
    <row r="676" spans="1:3">
      <c r="A676">
        <f t="shared" si="21"/>
        <v>97</v>
      </c>
      <c r="B676" s="3" t="str">
        <f t="shared" si="20"/>
        <v>quinta-feira 97</v>
      </c>
      <c r="C676" s="3">
        <v>46149</v>
      </c>
    </row>
    <row r="677" spans="1:3">
      <c r="A677">
        <f t="shared" si="21"/>
        <v>97</v>
      </c>
      <c r="B677" s="3" t="str">
        <f t="shared" si="20"/>
        <v>sexta-feira 97</v>
      </c>
      <c r="C677" s="3">
        <v>46150</v>
      </c>
    </row>
    <row r="678" spans="1:3">
      <c r="A678">
        <f t="shared" si="21"/>
        <v>97</v>
      </c>
      <c r="B678" s="3" t="str">
        <f t="shared" si="20"/>
        <v>sábado 97</v>
      </c>
      <c r="C678" s="3">
        <v>46151</v>
      </c>
    </row>
    <row r="679" spans="1:3">
      <c r="A679">
        <f t="shared" si="21"/>
        <v>97</v>
      </c>
      <c r="B679" s="3" t="str">
        <f t="shared" si="20"/>
        <v>domingo 97</v>
      </c>
      <c r="C679" s="3">
        <v>46152</v>
      </c>
    </row>
    <row r="680" spans="1:3">
      <c r="A680">
        <f t="shared" si="21"/>
        <v>98</v>
      </c>
      <c r="B680" s="3" t="str">
        <f t="shared" si="20"/>
        <v>segunda-feira 98</v>
      </c>
      <c r="C680" s="3">
        <v>46153</v>
      </c>
    </row>
    <row r="681" spans="1:3">
      <c r="A681">
        <f t="shared" si="21"/>
        <v>98</v>
      </c>
      <c r="B681" s="3" t="str">
        <f t="shared" si="20"/>
        <v>terça-feira 98</v>
      </c>
      <c r="C681" s="3">
        <v>46154</v>
      </c>
    </row>
    <row r="682" spans="1:3">
      <c r="A682">
        <f t="shared" si="21"/>
        <v>98</v>
      </c>
      <c r="B682" s="3" t="str">
        <f t="shared" si="20"/>
        <v>quarta-feira 98</v>
      </c>
      <c r="C682" s="3">
        <v>46155</v>
      </c>
    </row>
    <row r="683" spans="1:3">
      <c r="A683">
        <f t="shared" si="21"/>
        <v>98</v>
      </c>
      <c r="B683" s="3" t="str">
        <f t="shared" si="20"/>
        <v>quinta-feira 98</v>
      </c>
      <c r="C683" s="3">
        <v>46156</v>
      </c>
    </row>
    <row r="684" spans="1:3">
      <c r="A684">
        <f t="shared" si="21"/>
        <v>98</v>
      </c>
      <c r="B684" s="3" t="str">
        <f t="shared" si="20"/>
        <v>sexta-feira 98</v>
      </c>
      <c r="C684" s="3">
        <v>46157</v>
      </c>
    </row>
    <row r="685" spans="1:3">
      <c r="A685">
        <f t="shared" si="21"/>
        <v>98</v>
      </c>
      <c r="B685" s="3" t="str">
        <f t="shared" si="20"/>
        <v>sábado 98</v>
      </c>
      <c r="C685" s="3">
        <v>46158</v>
      </c>
    </row>
    <row r="686" spans="1:3">
      <c r="A686">
        <f t="shared" si="21"/>
        <v>98</v>
      </c>
      <c r="B686" s="3" t="str">
        <f t="shared" si="20"/>
        <v>domingo 98</v>
      </c>
      <c r="C686" s="3">
        <v>46159</v>
      </c>
    </row>
    <row r="687" spans="1:3">
      <c r="A687">
        <f t="shared" si="21"/>
        <v>99</v>
      </c>
      <c r="B687" s="3" t="str">
        <f t="shared" si="20"/>
        <v>segunda-feira 99</v>
      </c>
      <c r="C687" s="3">
        <v>46160</v>
      </c>
    </row>
  </sheetData>
  <pageMargins left="0.511811024" right="0.511811024" top="0.78740157499999996" bottom="0.78740157499999996" header="0.31496062000000002" footer="0.31496062000000002"/>
  <headerFooter>
    <oddFooter>&amp;L_x000D_&amp;1#&amp;"Aptos"&amp;8&amp;K000000 Classificação da informação: Confidencial Grupo de Acesso:</oddFooter>
  </headerFooter>
</worksheet>
</file>

<file path=docMetadata/LabelInfo.xml><?xml version="1.0" encoding="utf-8"?>
<clbl:labelList xmlns:clbl="http://schemas.microsoft.com/office/2020/mipLabelMetadata">
  <clbl:label id="{b63ddd65-1730-4534-8c60-5237bc7237f7}" enabled="1" method="Standard" siteId="{f42fc9cf-67de-42f2-a997-d920d85e69a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Cod Planos</vt:lpstr>
      <vt:lpstr>ITENS</vt:lpstr>
      <vt:lpstr>SÍNTESE DE CARACT - INSPEÇÃO</vt:lpstr>
      <vt:lpstr>OPERAÇÕES - REPARO</vt:lpstr>
      <vt:lpstr>TEXTO LONGO REPARO.CSV</vt:lpstr>
      <vt:lpstr>PRIORIM_EQUIP</vt:lpstr>
      <vt:lpstr>MATRIZ DE BLOQQUEIO</vt:lpstr>
      <vt:lpstr>PRIORIM_LOC_INST</vt:lpstr>
      <vt:lpstr>Planilha2</vt:lpstr>
      <vt:lpstr>Planilha3</vt:lpstr>
      <vt:lpstr>Banc.Dados.tempo</vt:lpstr>
    </vt:vector>
  </TitlesOfParts>
  <Manager/>
  <Company>Usiminas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UI02741</dc:creator>
  <cp:keywords/>
  <dc:description/>
  <cp:lastModifiedBy>Emerson Leite De Souza</cp:lastModifiedBy>
  <cp:revision/>
  <dcterms:created xsi:type="dcterms:W3CDTF">2018-07-06T14:44:15Z</dcterms:created>
  <dcterms:modified xsi:type="dcterms:W3CDTF">2026-08-03T12:48:56Z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45caf7-764e-4ccc-82e4-05f96dac88a4_Enabled">
    <vt:lpwstr>true</vt:lpwstr>
  </property>
  <property fmtid="{D5CDD505-2E9C-101B-9397-08002B2CF9AE}" pid="3" name="MSIP_Label_b945caf7-764e-4ccc-82e4-05f96dac88a4_SetDate">
    <vt:lpwstr>2024-01-23T18:41:20Z</vt:lpwstr>
  </property>
  <property fmtid="{D5CDD505-2E9C-101B-9397-08002B2CF9AE}" pid="4" name="MSIP_Label_b945caf7-764e-4ccc-82e4-05f96dac88a4_Method">
    <vt:lpwstr>Standard</vt:lpwstr>
  </property>
  <property fmtid="{D5CDD505-2E9C-101B-9397-08002B2CF9AE}" pid="5" name="MSIP_Label_b945caf7-764e-4ccc-82e4-05f96dac88a4_Name">
    <vt:lpwstr>b945caf7-764e-4ccc-82e4-05f96dac88a4</vt:lpwstr>
  </property>
  <property fmtid="{D5CDD505-2E9C-101B-9397-08002B2CF9AE}" pid="6" name="MSIP_Label_b945caf7-764e-4ccc-82e4-05f96dac88a4_SiteId">
    <vt:lpwstr>f42fc9cf-67de-42f2-a997-d920d85e69a6</vt:lpwstr>
  </property>
  <property fmtid="{D5CDD505-2E9C-101B-9397-08002B2CF9AE}" pid="7" name="MSIP_Label_b945caf7-764e-4ccc-82e4-05f96dac88a4_ActionId">
    <vt:lpwstr>adf4f13d-2c7d-4d38-9207-1157c6f83f7f</vt:lpwstr>
  </property>
  <property fmtid="{D5CDD505-2E9C-101B-9397-08002B2CF9AE}" pid="8" name="MSIP_Label_b945caf7-764e-4ccc-82e4-05f96dac88a4_ContentBits">
    <vt:lpwstr>2</vt:lpwstr>
  </property>
</Properties>
</file>